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chartsheets/sheet4.xml" ContentType="application/vnd.openxmlformats-officedocument.spreadsheetml.chartsheet+xml"/>
  <Override PartName="/xl/chartsheets/sheet5.xml" ContentType="application/vnd.openxmlformats-officedocument.spreadsheetml.chartsheet+xml"/>
  <Override PartName="/xl/chartsheets/sheet6.xml" ContentType="application/vnd.openxmlformats-officedocument.spreadsheetml.chartsheet+xml"/>
  <Override PartName="/xl/chartsheets/sheet7.xml" ContentType="application/vnd.openxmlformats-officedocument.spreadsheetml.chartsheet+xml"/>
  <Override PartName="/xl/chartsheets/sheet8.xml" ContentType="application/vnd.openxmlformats-officedocument.spreadsheetml.chartsheet+xml"/>
  <Override PartName="/xl/chartsheets/sheet9.xml" ContentType="application/vnd.openxmlformats-officedocument.spreadsheetml.chart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embeddings/oleObject21.bin" ContentType="application/vnd.openxmlformats-officedocument.oleObject"/>
  <Override PartName="/xl/embeddings/oleObject22.bin" ContentType="application/vnd.openxmlformats-officedocument.oleObject"/>
  <Override PartName="/xl/embeddings/oleObject23.bin" ContentType="application/vnd.openxmlformats-officedocument.oleObject"/>
  <Override PartName="/xl/embeddings/oleObject24.bin" ContentType="application/vnd.openxmlformats-officedocument.oleObject"/>
  <Override PartName="/xl/drawings/drawing2.xml" ContentType="application/vnd.openxmlformats-officedocument.drawing+xml"/>
  <Override PartName="/xl/embeddings/oleObject25.bin" ContentType="application/vnd.openxmlformats-officedocument.oleObject"/>
  <Override PartName="/xl/embeddings/oleObject26.bin" ContentType="application/vnd.openxmlformats-officedocument.oleObject"/>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2.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3.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harts/chart4.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ml.chartshapes+xml"/>
  <Override PartName="/xl/drawings/drawing13.xml" ContentType="application/vnd.openxmlformats-officedocument.drawing+xml"/>
  <Override PartName="/xl/charts/chart6.xml" ContentType="application/vnd.openxmlformats-officedocument.drawingml.chart+xml"/>
  <Override PartName="/xl/drawings/drawing14.xml" ContentType="application/vnd.openxmlformats-officedocument.drawingml.chartshapes+xml"/>
  <Override PartName="/xl/drawings/drawing15.xml" ContentType="application/vnd.openxmlformats-officedocument.drawing+xml"/>
  <Override PartName="/xl/charts/chart7.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charts/chart8.xml" ContentType="application/vnd.openxmlformats-officedocument.drawingml.chart+xml"/>
  <Override PartName="/xl/drawings/drawing18.xml" ContentType="application/vnd.openxmlformats-officedocument.drawingml.chartshapes+xml"/>
  <Override PartName="/xl/drawings/drawing19.xml" ContentType="application/vnd.openxmlformats-officedocument.drawing+xml"/>
  <Override PartName="/xl/charts/chart9.xml" ContentType="application/vnd.openxmlformats-officedocument.drawingml.chart+xml"/>
  <Override PartName="/xl/drawings/drawing2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70" yWindow="-60" windowWidth="8760" windowHeight="10785"/>
    <workbookView xWindow="3555" yWindow="-180" windowWidth="11850" windowHeight="12375" activeTab="3"/>
    <workbookView xWindow="11685" yWindow="45" windowWidth="9615" windowHeight="12420"/>
  </bookViews>
  <sheets>
    <sheet name="NOTES" sheetId="18" r:id="rId1"/>
    <sheet name="Documentation" sheetId="15" r:id="rId2"/>
    <sheet name="Polars" sheetId="2" r:id="rId3"/>
    <sheet name="Polar Table" sheetId="19" r:id="rId4"/>
    <sheet name="Polar Table MH" sheetId="27" r:id="rId5"/>
    <sheet name="WL Targets" sheetId="22" r:id="rId6"/>
    <sheet name="Chart1" sheetId="6" r:id="rId7"/>
    <sheet name="Chart2" sheetId="9" r:id="rId8"/>
    <sheet name="Chart3" sheetId="10" r:id="rId9"/>
    <sheet name="Chart4" sheetId="11" r:id="rId10"/>
    <sheet name="Chart5" sheetId="12" r:id="rId11"/>
    <sheet name="Chart6" sheetId="13" r:id="rId12"/>
    <sheet name="Chart7" sheetId="14" r:id="rId13"/>
    <sheet name="Chart8" sheetId="16" r:id="rId14"/>
    <sheet name="Chart AWA" sheetId="21" r:id="rId15"/>
    <sheet name="Summary" sheetId="5" r:id="rId16"/>
    <sheet name="Summary AW" sheetId="20" r:id="rId17"/>
    <sheet name="Graphics Grid" sheetId="7" r:id="rId18"/>
    <sheet name="Deckman" sheetId="3" r:id="rId19"/>
    <sheet name="Deckman MH" sheetId="28" r:id="rId20"/>
    <sheet name="Expedition" sheetId="4" r:id="rId21"/>
    <sheet name="Expedition MH" sheetId="29" r:id="rId22"/>
    <sheet name="MaxSea" sheetId="17" r:id="rId23"/>
    <sheet name="Raymarine" sheetId="23" r:id="rId24"/>
    <sheet name="Nexus" sheetId="24" r:id="rId25"/>
    <sheet name="Ockam" sheetId="25" r:id="rId26"/>
    <sheet name="Bedford" sheetId="26" r:id="rId27"/>
  </sheets>
  <definedNames>
    <definedName name="Doc_Header" localSheetId="1">Documentation!#REF!</definedName>
    <definedName name="_xlnm.Print_Area" localSheetId="3">'Polar Table'!$A$1:$A$420</definedName>
    <definedName name="_xlnm.Print_Area" localSheetId="4">'Polar Table MH'!$A$1:$A$420</definedName>
    <definedName name="_xlnm.Print_Area" localSheetId="5">'WL Targets'!$A$1:$K$26</definedName>
  </definedNames>
  <calcPr calcId="145621"/>
</workbook>
</file>

<file path=xl/calcChain.xml><?xml version="1.0" encoding="utf-8"?>
<calcChain xmlns="http://schemas.openxmlformats.org/spreadsheetml/2006/main">
  <c r="L17" i="7" l="1"/>
  <c r="AF75" i="7"/>
  <c r="AE75" i="7"/>
  <c r="AD75" i="7"/>
  <c r="AC75" i="7"/>
  <c r="AB75" i="7"/>
  <c r="AA75" i="7"/>
  <c r="Z75" i="7"/>
  <c r="Y75" i="7"/>
  <c r="X75" i="7"/>
  <c r="W75" i="7"/>
  <c r="AF74" i="7"/>
  <c r="AE74" i="7"/>
  <c r="AD74" i="7"/>
  <c r="AC74" i="7"/>
  <c r="AB74" i="7"/>
  <c r="AA74" i="7"/>
  <c r="Z74" i="7"/>
  <c r="Y74" i="7"/>
  <c r="X74" i="7"/>
  <c r="W74" i="7"/>
  <c r="AF73" i="7"/>
  <c r="AE73" i="7"/>
  <c r="AD73" i="7"/>
  <c r="AC73" i="7"/>
  <c r="AB73" i="7"/>
  <c r="AA73" i="7"/>
  <c r="Z73" i="7"/>
  <c r="Y73" i="7"/>
  <c r="X73" i="7"/>
  <c r="W73" i="7"/>
  <c r="AF72" i="7"/>
  <c r="AE72" i="7"/>
  <c r="AD72" i="7"/>
  <c r="AC72" i="7"/>
  <c r="AB72" i="7"/>
  <c r="AA72" i="7"/>
  <c r="Z72" i="7"/>
  <c r="Y72" i="7"/>
  <c r="X72" i="7"/>
  <c r="W72" i="7"/>
  <c r="AF71" i="7"/>
  <c r="AE71" i="7"/>
  <c r="AD71" i="7"/>
  <c r="AC71" i="7"/>
  <c r="AB71" i="7"/>
  <c r="AA71" i="7"/>
  <c r="Z71" i="7"/>
  <c r="Y71" i="7"/>
  <c r="X71" i="7"/>
  <c r="W71" i="7"/>
  <c r="AF70" i="7"/>
  <c r="AE70" i="7"/>
  <c r="AD70" i="7"/>
  <c r="AC70" i="7"/>
  <c r="AB70" i="7"/>
  <c r="AA70" i="7"/>
  <c r="Z70" i="7"/>
  <c r="Y70" i="7"/>
  <c r="X70" i="7"/>
  <c r="W70" i="7"/>
  <c r="AF69" i="7"/>
  <c r="AE69" i="7"/>
  <c r="AD69" i="7"/>
  <c r="AC69" i="7"/>
  <c r="AB69" i="7"/>
  <c r="AA69" i="7"/>
  <c r="Z69" i="7"/>
  <c r="Y69" i="7"/>
  <c r="X69" i="7"/>
  <c r="W69" i="7"/>
  <c r="AF68" i="7"/>
  <c r="AE68" i="7"/>
  <c r="AD68" i="7"/>
  <c r="AC68" i="7"/>
  <c r="AB68" i="7"/>
  <c r="AA68" i="7"/>
  <c r="Z68" i="7"/>
  <c r="Y68" i="7"/>
  <c r="X68" i="7"/>
  <c r="W68" i="7"/>
  <c r="A6" i="5"/>
  <c r="A7" i="5"/>
  <c r="A8" i="5"/>
  <c r="A9" i="5"/>
  <c r="A10" i="5"/>
  <c r="A11" i="5"/>
  <c r="A12" i="5"/>
  <c r="A13" i="5"/>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2" i="5"/>
  <c r="A43" i="5"/>
  <c r="A44" i="5"/>
  <c r="A45" i="5"/>
  <c r="A46" i="5"/>
  <c r="A47" i="5"/>
  <c r="A48" i="5"/>
  <c r="A49" i="5"/>
  <c r="A50" i="5"/>
  <c r="A51" i="5"/>
  <c r="A52" i="5"/>
  <c r="A53" i="5"/>
  <c r="A54" i="5"/>
  <c r="A55" i="5"/>
  <c r="A56" i="5"/>
  <c r="A57" i="5"/>
  <c r="A58" i="5"/>
  <c r="A59" i="5"/>
  <c r="A60" i="5"/>
  <c r="A61" i="5"/>
  <c r="A62" i="5"/>
  <c r="A63" i="5"/>
  <c r="A64" i="5"/>
  <c r="A65" i="5"/>
  <c r="A66" i="5"/>
  <c r="A67" i="5"/>
  <c r="A68" i="5"/>
  <c r="A69" i="5"/>
  <c r="A70" i="5"/>
  <c r="A71" i="5"/>
  <c r="A72" i="5"/>
  <c r="A73" i="5"/>
  <c r="A74" i="5"/>
  <c r="A75" i="5"/>
  <c r="A76" i="5"/>
  <c r="A77" i="5"/>
  <c r="A78" i="5"/>
  <c r="A79" i="5"/>
  <c r="A80" i="5"/>
  <c r="A81" i="5"/>
  <c r="A82" i="5"/>
  <c r="A83" i="5"/>
  <c r="A84" i="5"/>
  <c r="A85" i="5"/>
  <c r="A86" i="5"/>
  <c r="A87" i="5"/>
  <c r="A88" i="5"/>
  <c r="A89" i="5"/>
  <c r="A90" i="5"/>
  <c r="A91" i="5"/>
  <c r="A92" i="5"/>
  <c r="A93" i="5"/>
  <c r="A94" i="5"/>
  <c r="A95" i="5"/>
  <c r="A96" i="5"/>
  <c r="A97" i="5"/>
  <c r="A98" i="5"/>
  <c r="A99" i="5"/>
  <c r="A100" i="5"/>
  <c r="A101" i="5"/>
  <c r="A102" i="5"/>
  <c r="A103" i="5"/>
  <c r="A104" i="5"/>
  <c r="A105" i="5"/>
  <c r="A106" i="5"/>
  <c r="A107" i="5"/>
  <c r="A108" i="5"/>
  <c r="A109" i="5"/>
  <c r="A110" i="5"/>
  <c r="A111" i="5"/>
  <c r="A112" i="5"/>
  <c r="A113" i="5"/>
  <c r="A114" i="5"/>
  <c r="A115" i="5"/>
  <c r="A116" i="5"/>
  <c r="A117" i="5"/>
  <c r="A118" i="5"/>
  <c r="A119" i="5"/>
  <c r="A120" i="5"/>
  <c r="A121" i="5"/>
  <c r="A122" i="5"/>
  <c r="A123" i="5"/>
  <c r="A124" i="5"/>
  <c r="A125" i="5"/>
  <c r="A126" i="5"/>
  <c r="A127" i="5"/>
  <c r="A128" i="5"/>
  <c r="A129" i="5"/>
  <c r="A130" i="5"/>
  <c r="A131" i="5"/>
  <c r="A132" i="5"/>
  <c r="A133" i="5"/>
  <c r="A134" i="5"/>
  <c r="A135" i="5"/>
  <c r="A136" i="5"/>
  <c r="A137" i="5"/>
  <c r="A138" i="5"/>
  <c r="A139" i="5"/>
  <c r="A140" i="5"/>
  <c r="A141" i="5"/>
  <c r="A142" i="5"/>
  <c r="A143" i="5"/>
  <c r="A144" i="5"/>
  <c r="A145" i="5"/>
  <c r="A146" i="5"/>
  <c r="A147" i="5"/>
  <c r="A148" i="5"/>
  <c r="A149" i="5"/>
  <c r="A150" i="5"/>
  <c r="A151" i="5"/>
  <c r="A152" i="5"/>
  <c r="A153" i="5"/>
  <c r="A154" i="5"/>
  <c r="A155" i="5"/>
  <c r="A156" i="5"/>
  <c r="A157" i="5"/>
  <c r="A158" i="5"/>
  <c r="A159" i="5"/>
  <c r="A160" i="5"/>
  <c r="A161" i="5"/>
  <c r="A162" i="5"/>
  <c r="A163" i="5"/>
  <c r="A164" i="5"/>
  <c r="A165" i="5"/>
  <c r="A191" i="5"/>
  <c r="A192" i="5"/>
  <c r="A193" i="5"/>
  <c r="A194" i="5"/>
  <c r="A195" i="5"/>
  <c r="A196" i="5"/>
  <c r="A197" i="5"/>
  <c r="A198" i="5"/>
  <c r="A199" i="5"/>
  <c r="A200" i="5"/>
  <c r="A201" i="5"/>
  <c r="A202" i="5"/>
  <c r="A203" i="5"/>
  <c r="A204" i="5"/>
  <c r="A205" i="5"/>
  <c r="A206" i="5"/>
  <c r="A207" i="5"/>
  <c r="A208" i="5"/>
  <c r="A209" i="5"/>
  <c r="A210" i="5"/>
  <c r="A211" i="5"/>
  <c r="A212" i="5"/>
  <c r="A213" i="5"/>
  <c r="A214" i="5"/>
  <c r="A215" i="5"/>
  <c r="A216" i="5"/>
  <c r="A217" i="5"/>
  <c r="A218" i="5"/>
  <c r="A219" i="5"/>
  <c r="A220" i="5"/>
  <c r="A221" i="5"/>
  <c r="A222" i="5"/>
  <c r="A223" i="5"/>
  <c r="A224" i="5"/>
  <c r="A225" i="5"/>
  <c r="A226" i="5"/>
  <c r="A227" i="5"/>
  <c r="A228" i="5"/>
  <c r="A229" i="5"/>
  <c r="A230" i="5"/>
  <c r="A231" i="5"/>
  <c r="A232" i="5"/>
  <c r="A233" i="5"/>
  <c r="A234" i="5"/>
  <c r="A235" i="5"/>
  <c r="A236" i="5"/>
  <c r="A237" i="5"/>
  <c r="A238" i="5"/>
  <c r="A239" i="5"/>
  <c r="A240" i="5"/>
  <c r="A241" i="5"/>
  <c r="A242" i="5"/>
  <c r="A243" i="5"/>
  <c r="A244" i="5"/>
  <c r="A245" i="5"/>
  <c r="A246" i="5"/>
  <c r="A247" i="5"/>
  <c r="A248" i="5"/>
  <c r="A249" i="5"/>
  <c r="A250" i="5"/>
  <c r="A251" i="5"/>
  <c r="A252" i="5"/>
  <c r="A253" i="5"/>
  <c r="A254" i="5"/>
  <c r="A255" i="5"/>
  <c r="A256" i="5"/>
  <c r="A257" i="5"/>
  <c r="A258" i="5"/>
  <c r="A259" i="5"/>
  <c r="A260" i="5"/>
  <c r="A261" i="5"/>
  <c r="A262" i="5"/>
  <c r="A263" i="5"/>
  <c r="A264" i="5"/>
  <c r="A265" i="5"/>
  <c r="A266" i="5"/>
  <c r="A267" i="5"/>
  <c r="A268" i="5"/>
  <c r="A269" i="5"/>
  <c r="A270" i="5"/>
  <c r="A271" i="5"/>
  <c r="A272" i="5"/>
  <c r="A273" i="5"/>
  <c r="A274" i="5"/>
  <c r="A275" i="5"/>
  <c r="A276" i="5"/>
  <c r="A277" i="5"/>
  <c r="A278" i="5"/>
  <c r="A279" i="5"/>
  <c r="A280" i="5"/>
  <c r="A281" i="5"/>
  <c r="A282" i="5"/>
  <c r="A283" i="5"/>
  <c r="A284" i="5"/>
  <c r="A285" i="5"/>
  <c r="A286" i="5"/>
  <c r="A287" i="5"/>
  <c r="A288" i="5"/>
  <c r="A289" i="5"/>
  <c r="A290" i="5"/>
  <c r="A291" i="5"/>
  <c r="A292" i="5"/>
  <c r="A293" i="5"/>
  <c r="A294" i="5"/>
  <c r="A295" i="5"/>
  <c r="A296" i="5"/>
  <c r="A297" i="5"/>
  <c r="A298" i="5"/>
  <c r="A299" i="5"/>
  <c r="A300" i="5"/>
  <c r="A301" i="5"/>
  <c r="A302" i="5"/>
  <c r="A303" i="5"/>
  <c r="A304" i="5"/>
  <c r="A305" i="5"/>
  <c r="A306" i="5"/>
  <c r="A307" i="5"/>
  <c r="A308" i="5"/>
  <c r="A309" i="5"/>
  <c r="A310" i="5"/>
  <c r="A311" i="5"/>
  <c r="A312" i="5"/>
  <c r="A313" i="5"/>
  <c r="A314" i="5"/>
  <c r="A315" i="5"/>
  <c r="A316" i="5"/>
  <c r="A317" i="5"/>
  <c r="A318" i="5"/>
  <c r="A319" i="5"/>
  <c r="A320" i="5"/>
  <c r="A321" i="5"/>
  <c r="A322" i="5"/>
  <c r="A323" i="5"/>
  <c r="A324" i="5"/>
  <c r="A325" i="5"/>
  <c r="A326" i="5"/>
  <c r="A327" i="5"/>
  <c r="A328" i="5"/>
  <c r="A329" i="5"/>
  <c r="A330" i="5"/>
  <c r="A331" i="5"/>
  <c r="A332" i="5"/>
  <c r="A333" i="5"/>
  <c r="A334" i="5"/>
  <c r="A335" i="5"/>
  <c r="A336" i="5"/>
  <c r="A337" i="5"/>
  <c r="A338" i="5"/>
  <c r="A339" i="5"/>
  <c r="A340" i="5"/>
  <c r="A341" i="5"/>
  <c r="A342" i="5"/>
  <c r="A343" i="5"/>
  <c r="A344" i="5"/>
  <c r="A345" i="5"/>
  <c r="A346" i="5"/>
  <c r="A347" i="5"/>
  <c r="A348" i="5"/>
  <c r="A349" i="5"/>
  <c r="A350" i="5"/>
  <c r="AF67" i="7"/>
  <c r="AE67" i="7"/>
  <c r="AD67" i="7"/>
  <c r="AC67" i="7"/>
  <c r="AB67" i="7"/>
  <c r="AA67" i="7"/>
  <c r="Z67" i="7"/>
  <c r="Y67" i="7"/>
  <c r="X67" i="7"/>
  <c r="W67" i="7"/>
  <c r="AF66" i="7"/>
  <c r="AE66" i="7"/>
  <c r="AD66" i="7"/>
  <c r="AC66" i="7"/>
  <c r="AB66" i="7"/>
  <c r="AA66" i="7"/>
  <c r="Z66" i="7"/>
  <c r="Y66" i="7"/>
  <c r="X66" i="7"/>
  <c r="W66" i="7"/>
  <c r="AF65" i="7"/>
  <c r="AE65" i="7"/>
  <c r="AD65" i="7"/>
  <c r="AC65" i="7"/>
  <c r="AB65" i="7"/>
  <c r="AA65" i="7"/>
  <c r="Z65" i="7"/>
  <c r="Y65" i="7"/>
  <c r="X65" i="7"/>
  <c r="W65" i="7"/>
  <c r="AF64" i="7"/>
  <c r="AE64" i="7"/>
  <c r="AD64" i="7"/>
  <c r="AC64" i="7"/>
  <c r="AB64" i="7"/>
  <c r="AA64" i="7"/>
  <c r="Z64" i="7"/>
  <c r="Y64" i="7"/>
  <c r="X64" i="7"/>
  <c r="W64" i="7"/>
  <c r="A1" i="20"/>
  <c r="BT1" i="5"/>
  <c r="G26" i="22"/>
  <c r="G25" i="22"/>
  <c r="G24" i="22"/>
  <c r="G23" i="22"/>
  <c r="G22" i="22"/>
  <c r="G21" i="22"/>
  <c r="G20" i="22"/>
  <c r="G15" i="22"/>
  <c r="G14" i="22"/>
  <c r="G13" i="22"/>
  <c r="G12" i="22"/>
  <c r="G11" i="22"/>
  <c r="G10" i="22"/>
  <c r="G9" i="22"/>
  <c r="BK3" i="5"/>
  <c r="BJ1" i="5"/>
  <c r="BA3" i="5"/>
  <c r="AZ1" i="5"/>
  <c r="AQ3" i="5"/>
  <c r="AP1" i="5"/>
  <c r="AG3" i="5"/>
  <c r="AF1" i="5" s="1"/>
  <c r="W3" i="5"/>
  <c r="V1" i="5"/>
  <c r="M3" i="5"/>
  <c r="L1" i="5"/>
  <c r="C3" i="5"/>
  <c r="B1" i="5"/>
  <c r="BZ188" i="5"/>
  <c r="CC188" i="5"/>
  <c r="CF188" i="5"/>
  <c r="CI188" i="5"/>
  <c r="CL188" i="5"/>
  <c r="CO188" i="5"/>
  <c r="CR188" i="5"/>
  <c r="C8" i="29"/>
  <c r="B8" i="29"/>
  <c r="C7" i="29"/>
  <c r="B7" i="29"/>
  <c r="C6" i="29"/>
  <c r="B6" i="29"/>
  <c r="C5" i="29"/>
  <c r="B5" i="29"/>
  <c r="C4" i="29"/>
  <c r="B4" i="29"/>
  <c r="C3" i="29"/>
  <c r="B3" i="29"/>
  <c r="C2" i="29"/>
  <c r="B2" i="29"/>
  <c r="Q9" i="28"/>
  <c r="P9" i="28"/>
  <c r="O9" i="28"/>
  <c r="N9" i="28"/>
  <c r="M9" i="28"/>
  <c r="L9" i="28"/>
  <c r="K9" i="28"/>
  <c r="J9" i="28"/>
  <c r="I9" i="28"/>
  <c r="H9" i="28"/>
  <c r="G9" i="28"/>
  <c r="F9" i="28"/>
  <c r="E9" i="28"/>
  <c r="D9" i="28"/>
  <c r="C9" i="28"/>
  <c r="B9" i="28"/>
  <c r="Q8" i="28"/>
  <c r="P8" i="28"/>
  <c r="O8" i="28"/>
  <c r="N8" i="28"/>
  <c r="M8" i="28"/>
  <c r="L8" i="28"/>
  <c r="K8" i="28"/>
  <c r="J8" i="28"/>
  <c r="I8" i="28"/>
  <c r="H8" i="28"/>
  <c r="G8" i="28"/>
  <c r="F8" i="28"/>
  <c r="E8" i="28"/>
  <c r="D8" i="28"/>
  <c r="C8" i="28"/>
  <c r="B8" i="28"/>
  <c r="Q7" i="28"/>
  <c r="P7" i="28"/>
  <c r="O7" i="28"/>
  <c r="N7" i="28"/>
  <c r="M7" i="28"/>
  <c r="L7" i="28"/>
  <c r="K7" i="28"/>
  <c r="J7" i="28"/>
  <c r="I7" i="28"/>
  <c r="H7" i="28"/>
  <c r="G7" i="28"/>
  <c r="F7" i="28"/>
  <c r="E7" i="28"/>
  <c r="D7" i="28"/>
  <c r="C7" i="28"/>
  <c r="B7" i="28"/>
  <c r="Q6" i="28"/>
  <c r="P6" i="28"/>
  <c r="O6" i="28"/>
  <c r="N6" i="28"/>
  <c r="M6" i="28"/>
  <c r="L6" i="28"/>
  <c r="K6" i="28"/>
  <c r="J6" i="28"/>
  <c r="I6" i="28"/>
  <c r="H6" i="28"/>
  <c r="G6" i="28"/>
  <c r="F6" i="28"/>
  <c r="E6" i="28"/>
  <c r="D6" i="28"/>
  <c r="C6" i="28"/>
  <c r="B6" i="28"/>
  <c r="Q5" i="28"/>
  <c r="P5" i="28"/>
  <c r="O5" i="28"/>
  <c r="N5" i="28"/>
  <c r="M5" i="28"/>
  <c r="L5" i="28"/>
  <c r="K5" i="28"/>
  <c r="J5" i="28"/>
  <c r="I5" i="28"/>
  <c r="H5" i="28"/>
  <c r="G5" i="28"/>
  <c r="F5" i="28"/>
  <c r="E5" i="28"/>
  <c r="D5" i="28"/>
  <c r="C5" i="28"/>
  <c r="B5" i="28"/>
  <c r="Q4" i="28"/>
  <c r="P4" i="28"/>
  <c r="O4" i="28"/>
  <c r="N4" i="28"/>
  <c r="M4" i="28"/>
  <c r="L4" i="28"/>
  <c r="K4" i="28"/>
  <c r="J4" i="28"/>
  <c r="I4" i="28"/>
  <c r="H4" i="28"/>
  <c r="G4" i="28"/>
  <c r="F4" i="28"/>
  <c r="E4" i="28"/>
  <c r="D4" i="28"/>
  <c r="C4" i="28"/>
  <c r="B4" i="28"/>
  <c r="Q3" i="28"/>
  <c r="P3" i="28"/>
  <c r="O3" i="28"/>
  <c r="N3" i="28"/>
  <c r="M3" i="28"/>
  <c r="L3" i="28"/>
  <c r="K3" i="28"/>
  <c r="J3" i="28"/>
  <c r="I3" i="28"/>
  <c r="H3" i="28"/>
  <c r="G3" i="28"/>
  <c r="F3" i="28"/>
  <c r="E3" i="28"/>
  <c r="D3" i="28"/>
  <c r="C3" i="28"/>
  <c r="B3" i="28"/>
  <c r="A61" i="27"/>
  <c r="A121" i="27"/>
  <c r="A181" i="27"/>
  <c r="A241" i="27"/>
  <c r="A301" i="27"/>
  <c r="A361" i="27"/>
  <c r="A4" i="27"/>
  <c r="A64" i="27"/>
  <c r="A124" i="27"/>
  <c r="A184" i="27" s="1"/>
  <c r="A244" i="27" s="1"/>
  <c r="A304" i="27" s="1"/>
  <c r="A364" i="27" s="1"/>
  <c r="A3" i="27"/>
  <c r="A63" i="27"/>
  <c r="A123" i="27"/>
  <c r="A183" i="27"/>
  <c r="A243" i="27" s="1"/>
  <c r="A303" i="27" s="1"/>
  <c r="A363" i="27" s="1"/>
  <c r="K26" i="22"/>
  <c r="J26" i="22"/>
  <c r="I26" i="22"/>
  <c r="H26" i="22"/>
  <c r="K25" i="22"/>
  <c r="J25" i="22"/>
  <c r="I25" i="22"/>
  <c r="H25" i="22"/>
  <c r="K24" i="22"/>
  <c r="J24" i="22"/>
  <c r="I24" i="22"/>
  <c r="H24" i="22"/>
  <c r="K23" i="22"/>
  <c r="J23" i="22"/>
  <c r="I23" i="22"/>
  <c r="H23" i="22"/>
  <c r="K22" i="22"/>
  <c r="J22" i="22"/>
  <c r="I22" i="22"/>
  <c r="H22" i="22"/>
  <c r="K21" i="22"/>
  <c r="J21" i="22"/>
  <c r="I21" i="22"/>
  <c r="H21" i="22"/>
  <c r="K20" i="22"/>
  <c r="J20" i="22"/>
  <c r="I20" i="22"/>
  <c r="H20" i="22"/>
  <c r="K15" i="22"/>
  <c r="J15" i="22"/>
  <c r="I15" i="22"/>
  <c r="H15" i="22"/>
  <c r="K14" i="22"/>
  <c r="J14" i="22"/>
  <c r="I14" i="22"/>
  <c r="H14" i="22"/>
  <c r="K13" i="22"/>
  <c r="J13" i="22"/>
  <c r="I13" i="22"/>
  <c r="H13" i="22"/>
  <c r="K12" i="22"/>
  <c r="J12" i="22"/>
  <c r="I12" i="22"/>
  <c r="H12" i="22"/>
  <c r="K11" i="22"/>
  <c r="J11" i="22"/>
  <c r="I11" i="22"/>
  <c r="H11" i="22"/>
  <c r="K10" i="22"/>
  <c r="J10" i="22"/>
  <c r="I10" i="22"/>
  <c r="H10" i="22"/>
  <c r="K9" i="22"/>
  <c r="J9" i="22"/>
  <c r="I9" i="22"/>
  <c r="H9" i="22"/>
  <c r="A4" i="22"/>
  <c r="G4" i="22"/>
  <c r="B39" i="25"/>
  <c r="C39" i="25"/>
  <c r="D39" i="25"/>
  <c r="E39" i="25"/>
  <c r="F39" i="25"/>
  <c r="G39" i="25"/>
  <c r="H39" i="25"/>
  <c r="B40" i="25"/>
  <c r="C40" i="25"/>
  <c r="D40" i="25"/>
  <c r="E40" i="25"/>
  <c r="F40" i="25"/>
  <c r="G40" i="25"/>
  <c r="H40" i="25"/>
  <c r="B41" i="25"/>
  <c r="C41" i="25"/>
  <c r="D41" i="25"/>
  <c r="E41" i="25"/>
  <c r="F41" i="25"/>
  <c r="G41" i="25"/>
  <c r="H41" i="25"/>
  <c r="B42" i="25"/>
  <c r="C42" i="25"/>
  <c r="D42" i="25"/>
  <c r="E42" i="25"/>
  <c r="F42" i="25"/>
  <c r="G42" i="25"/>
  <c r="H42" i="25"/>
  <c r="A2" i="24"/>
  <c r="B2" i="24"/>
  <c r="C2" i="24"/>
  <c r="R2" i="24"/>
  <c r="S2" i="24"/>
  <c r="A3" i="24"/>
  <c r="B3" i="24"/>
  <c r="C3" i="24"/>
  <c r="R3" i="24"/>
  <c r="S3" i="24"/>
  <c r="A4" i="24"/>
  <c r="B4" i="24"/>
  <c r="C4" i="24"/>
  <c r="R4" i="24"/>
  <c r="S4" i="24"/>
  <c r="A5" i="24"/>
  <c r="B5" i="24"/>
  <c r="C5" i="24"/>
  <c r="R5" i="24"/>
  <c r="S5" i="24"/>
  <c r="A6" i="24"/>
  <c r="B6" i="24"/>
  <c r="C6" i="24"/>
  <c r="R6" i="24"/>
  <c r="S6" i="24"/>
  <c r="A7" i="24"/>
  <c r="B7" i="24"/>
  <c r="C7" i="24"/>
  <c r="R7" i="24"/>
  <c r="S7" i="24"/>
  <c r="A8" i="24"/>
  <c r="B8" i="24"/>
  <c r="C8" i="24"/>
  <c r="R8" i="24"/>
  <c r="S8" i="24"/>
  <c r="A2" i="23"/>
  <c r="C2" i="23"/>
  <c r="D2" i="23"/>
  <c r="E2" i="23"/>
  <c r="F2" i="23"/>
  <c r="G2" i="23"/>
  <c r="H2" i="23"/>
  <c r="I2" i="23"/>
  <c r="J2" i="23"/>
  <c r="K2" i="23"/>
  <c r="L2" i="23"/>
  <c r="M2" i="23"/>
  <c r="N2" i="23"/>
  <c r="O2" i="23"/>
  <c r="P2" i="23"/>
  <c r="Q2" i="23"/>
  <c r="A3" i="23"/>
  <c r="C3" i="23"/>
  <c r="D3" i="23"/>
  <c r="E3" i="23"/>
  <c r="F3" i="23"/>
  <c r="G3" i="23"/>
  <c r="H3" i="23"/>
  <c r="I3" i="23"/>
  <c r="J3" i="23"/>
  <c r="K3" i="23"/>
  <c r="L3" i="23"/>
  <c r="M3" i="23"/>
  <c r="N3" i="23"/>
  <c r="O3" i="23"/>
  <c r="P3" i="23"/>
  <c r="Q3" i="23"/>
  <c r="A4" i="23"/>
  <c r="C4" i="23"/>
  <c r="D4" i="23"/>
  <c r="E4" i="23"/>
  <c r="F4" i="23"/>
  <c r="G4" i="23"/>
  <c r="H4" i="23"/>
  <c r="I4" i="23"/>
  <c r="J4" i="23"/>
  <c r="K4" i="23"/>
  <c r="L4" i="23"/>
  <c r="M4" i="23"/>
  <c r="N4" i="23"/>
  <c r="O4" i="23"/>
  <c r="P4" i="23"/>
  <c r="Q4" i="23"/>
  <c r="A5" i="23"/>
  <c r="C5" i="23"/>
  <c r="D5" i="23"/>
  <c r="E5" i="23"/>
  <c r="F5" i="23"/>
  <c r="G5" i="23"/>
  <c r="H5" i="23"/>
  <c r="I5" i="23"/>
  <c r="J5" i="23"/>
  <c r="K5" i="23"/>
  <c r="L5" i="23"/>
  <c r="M5" i="23"/>
  <c r="N5" i="23"/>
  <c r="O5" i="23"/>
  <c r="P5" i="23"/>
  <c r="Q5" i="23"/>
  <c r="A6" i="23"/>
  <c r="C6" i="23"/>
  <c r="D6" i="23"/>
  <c r="E6" i="23"/>
  <c r="F6" i="23"/>
  <c r="G6" i="23"/>
  <c r="H6" i="23"/>
  <c r="I6" i="23"/>
  <c r="J6" i="23"/>
  <c r="K6" i="23"/>
  <c r="L6" i="23"/>
  <c r="M6" i="23"/>
  <c r="N6" i="23"/>
  <c r="O6" i="23"/>
  <c r="P6" i="23"/>
  <c r="Q6" i="23"/>
  <c r="A7" i="23"/>
  <c r="C7" i="23"/>
  <c r="D7" i="23"/>
  <c r="E7" i="23"/>
  <c r="F7" i="23"/>
  <c r="G7" i="23"/>
  <c r="H7" i="23"/>
  <c r="I7" i="23"/>
  <c r="J7" i="23"/>
  <c r="K7" i="23"/>
  <c r="L7" i="23"/>
  <c r="M7" i="23"/>
  <c r="N7" i="23"/>
  <c r="O7" i="23"/>
  <c r="P7" i="23"/>
  <c r="Q7" i="23"/>
  <c r="A8" i="23"/>
  <c r="C8" i="23"/>
  <c r="D8" i="23"/>
  <c r="E8" i="23"/>
  <c r="F8" i="23"/>
  <c r="G8" i="23"/>
  <c r="H8" i="23"/>
  <c r="I8" i="23"/>
  <c r="J8" i="23"/>
  <c r="K8" i="23"/>
  <c r="L8" i="23"/>
  <c r="M8" i="23"/>
  <c r="N8" i="23"/>
  <c r="O8" i="23"/>
  <c r="P8" i="23"/>
  <c r="Q8" i="23"/>
  <c r="A2" i="4"/>
  <c r="D2" i="4"/>
  <c r="D2" i="29"/>
  <c r="E2" i="4"/>
  <c r="E2" i="29" s="1"/>
  <c r="F2" i="4"/>
  <c r="F2" i="29"/>
  <c r="G2" i="4"/>
  <c r="G2" i="29"/>
  <c r="H2" i="4"/>
  <c r="H2" i="29"/>
  <c r="I2" i="4"/>
  <c r="I2" i="29" s="1"/>
  <c r="J2" i="4"/>
  <c r="J2" i="29"/>
  <c r="K2" i="4"/>
  <c r="K2" i="29"/>
  <c r="L2" i="4"/>
  <c r="L2" i="29"/>
  <c r="M2" i="4"/>
  <c r="M2" i="29" s="1"/>
  <c r="N2" i="4"/>
  <c r="N2" i="29"/>
  <c r="O2" i="4"/>
  <c r="O2" i="29"/>
  <c r="P2" i="4"/>
  <c r="P2" i="29"/>
  <c r="Q2" i="4"/>
  <c r="Q2" i="29" s="1"/>
  <c r="R2" i="4"/>
  <c r="R2" i="29"/>
  <c r="S2" i="4"/>
  <c r="S2" i="29"/>
  <c r="A3" i="4"/>
  <c r="D3" i="4"/>
  <c r="D3" i="29"/>
  <c r="E3" i="4"/>
  <c r="E3" i="29"/>
  <c r="F3" i="4"/>
  <c r="F3" i="29"/>
  <c r="G3" i="4"/>
  <c r="G3" i="29"/>
  <c r="H3" i="4"/>
  <c r="H3" i="29"/>
  <c r="I3" i="4"/>
  <c r="I3" i="29"/>
  <c r="J3" i="4"/>
  <c r="J3" i="29"/>
  <c r="K3" i="4"/>
  <c r="K3" i="29"/>
  <c r="L3" i="4"/>
  <c r="L3" i="29"/>
  <c r="M3" i="4"/>
  <c r="M3" i="29"/>
  <c r="N3" i="4"/>
  <c r="N3" i="29"/>
  <c r="O3" i="4"/>
  <c r="O3" i="29"/>
  <c r="P3" i="4"/>
  <c r="P3" i="29"/>
  <c r="Q3" i="4"/>
  <c r="Q3" i="29"/>
  <c r="R3" i="4"/>
  <c r="R3" i="29"/>
  <c r="S3" i="4"/>
  <c r="S3" i="29"/>
  <c r="A4" i="4"/>
  <c r="D4" i="4"/>
  <c r="D4" i="29" s="1"/>
  <c r="E4" i="4"/>
  <c r="E4" i="29" s="1"/>
  <c r="F4" i="4"/>
  <c r="F4" i="29"/>
  <c r="G4" i="4"/>
  <c r="G4" i="29"/>
  <c r="H4" i="4"/>
  <c r="H4" i="29"/>
  <c r="I4" i="4"/>
  <c r="I4" i="29" s="1"/>
  <c r="J4" i="4"/>
  <c r="J4" i="29"/>
  <c r="K4" i="4"/>
  <c r="K4" i="29"/>
  <c r="L4" i="4"/>
  <c r="L4" i="29"/>
  <c r="M4" i="4"/>
  <c r="M4" i="29" s="1"/>
  <c r="N4" i="4"/>
  <c r="N4" i="29"/>
  <c r="O4" i="4"/>
  <c r="O4" i="29"/>
  <c r="P4" i="4"/>
  <c r="P4" i="29" s="1"/>
  <c r="Q4" i="4"/>
  <c r="Q4" i="29" s="1"/>
  <c r="R4" i="4"/>
  <c r="R4" i="29"/>
  <c r="S4" i="4"/>
  <c r="S4" i="29"/>
  <c r="A5" i="4"/>
  <c r="D5" i="4"/>
  <c r="D5" i="29"/>
  <c r="E5" i="4"/>
  <c r="E5" i="29" s="1"/>
  <c r="F5" i="4"/>
  <c r="F5" i="29"/>
  <c r="G5" i="4"/>
  <c r="G5" i="29"/>
  <c r="H5" i="4"/>
  <c r="H5" i="29"/>
  <c r="I5" i="4"/>
  <c r="I5" i="29" s="1"/>
  <c r="J5" i="4"/>
  <c r="J5" i="29"/>
  <c r="K5" i="4"/>
  <c r="K5" i="29"/>
  <c r="L5" i="4"/>
  <c r="L5" i="29"/>
  <c r="M5" i="4"/>
  <c r="M5" i="29" s="1"/>
  <c r="N5" i="4"/>
  <c r="N5" i="29"/>
  <c r="O5" i="4"/>
  <c r="O5" i="29"/>
  <c r="P5" i="4"/>
  <c r="P5" i="29"/>
  <c r="Q5" i="4"/>
  <c r="Q5" i="29" s="1"/>
  <c r="R5" i="4"/>
  <c r="R5" i="29"/>
  <c r="S5" i="4"/>
  <c r="S5" i="29"/>
  <c r="A6" i="4"/>
  <c r="D6" i="4"/>
  <c r="D6" i="29" s="1"/>
  <c r="E6" i="4"/>
  <c r="E6" i="29"/>
  <c r="F6" i="4"/>
  <c r="F6" i="29"/>
  <c r="G6" i="4"/>
  <c r="G6" i="29" s="1"/>
  <c r="H6" i="4"/>
  <c r="H6" i="29"/>
  <c r="I6" i="4"/>
  <c r="I6" i="29"/>
  <c r="J6" i="4"/>
  <c r="J6" i="29"/>
  <c r="K6" i="4"/>
  <c r="K6" i="29" s="1"/>
  <c r="L6" i="4"/>
  <c r="L6" i="29"/>
  <c r="M6" i="4"/>
  <c r="M6" i="29"/>
  <c r="N6" i="4"/>
  <c r="N6" i="29"/>
  <c r="O6" i="4"/>
  <c r="O6" i="29" s="1"/>
  <c r="P6" i="4"/>
  <c r="P6" i="29" s="1"/>
  <c r="Q6" i="4"/>
  <c r="Q6" i="29"/>
  <c r="R6" i="4"/>
  <c r="R6" i="29"/>
  <c r="S6" i="4"/>
  <c r="S6" i="29" s="1"/>
  <c r="A7" i="4"/>
  <c r="D7" i="4"/>
  <c r="D7" i="29" s="1"/>
  <c r="E7" i="4"/>
  <c r="E7" i="29"/>
  <c r="F7" i="4"/>
  <c r="F7" i="29"/>
  <c r="G7" i="4"/>
  <c r="G7" i="29"/>
  <c r="H7" i="4"/>
  <c r="H7" i="29"/>
  <c r="I7" i="4"/>
  <c r="I7" i="29"/>
  <c r="J7" i="4"/>
  <c r="J7" i="29"/>
  <c r="K7" i="4"/>
  <c r="K7" i="29"/>
  <c r="L7" i="4"/>
  <c r="L7" i="29"/>
  <c r="M7" i="4"/>
  <c r="M7" i="29"/>
  <c r="N7" i="4"/>
  <c r="N7" i="29"/>
  <c r="O7" i="4"/>
  <c r="O7" i="29"/>
  <c r="P7" i="4"/>
  <c r="P7" i="29" s="1"/>
  <c r="Q7" i="4"/>
  <c r="Q7" i="29"/>
  <c r="R7" i="4"/>
  <c r="R7" i="29"/>
  <c r="S7" i="4"/>
  <c r="S7" i="29"/>
  <c r="A8" i="4"/>
  <c r="D8" i="4"/>
  <c r="D8" i="29"/>
  <c r="E8" i="4"/>
  <c r="E8" i="29"/>
  <c r="F8" i="4"/>
  <c r="F8" i="29"/>
  <c r="G8" i="4"/>
  <c r="G8" i="29" s="1"/>
  <c r="H8" i="4"/>
  <c r="H8" i="29"/>
  <c r="I8" i="4"/>
  <c r="I8" i="29"/>
  <c r="J8" i="4"/>
  <c r="J8" i="29"/>
  <c r="K8" i="4"/>
  <c r="K8" i="29" s="1"/>
  <c r="L8" i="4"/>
  <c r="L8" i="29"/>
  <c r="M8" i="4"/>
  <c r="M8" i="29"/>
  <c r="N8" i="4"/>
  <c r="N8" i="29"/>
  <c r="O8" i="4"/>
  <c r="O8" i="29" s="1"/>
  <c r="P8" i="4"/>
  <c r="P8" i="29"/>
  <c r="Q8" i="4"/>
  <c r="Q8" i="29"/>
  <c r="R8" i="4"/>
  <c r="R8" i="29"/>
  <c r="S8" i="4"/>
  <c r="S8" i="29" s="1"/>
  <c r="H2" i="7"/>
  <c r="S2" i="7"/>
  <c r="S5" i="7"/>
  <c r="V2" i="7"/>
  <c r="Y2" i="7"/>
  <c r="AB2" i="7"/>
  <c r="AB5" i="7"/>
  <c r="AB21" i="7"/>
  <c r="AE2" i="7"/>
  <c r="AH2" i="7"/>
  <c r="S3" i="7"/>
  <c r="R5" i="7"/>
  <c r="V3" i="7"/>
  <c r="U5" i="7"/>
  <c r="Y3" i="7"/>
  <c r="AB3" i="7"/>
  <c r="AE3" i="7"/>
  <c r="AH3" i="7"/>
  <c r="AG5" i="7"/>
  <c r="I4" i="7"/>
  <c r="I21" i="7"/>
  <c r="J4" i="7"/>
  <c r="K4" i="7"/>
  <c r="D5" i="7"/>
  <c r="C11" i="7" s="1"/>
  <c r="I5" i="7"/>
  <c r="I22" i="7"/>
  <c r="J5" i="7"/>
  <c r="L5" i="7" s="1"/>
  <c r="K5" i="7"/>
  <c r="V5" i="7"/>
  <c r="V17" i="7"/>
  <c r="X5" i="7"/>
  <c r="AA5" i="7"/>
  <c r="AA25" i="7"/>
  <c r="AD5" i="7"/>
  <c r="AD9" i="7"/>
  <c r="AE5" i="7"/>
  <c r="AH5" i="7"/>
  <c r="I6" i="7"/>
  <c r="I23" i="7"/>
  <c r="J6" i="7"/>
  <c r="K6" i="7"/>
  <c r="M6" i="7" s="1"/>
  <c r="S6" i="7"/>
  <c r="V6" i="7"/>
  <c r="V13" i="7"/>
  <c r="Y6" i="7"/>
  <c r="AB6" i="7"/>
  <c r="AE6" i="7"/>
  <c r="AH6" i="7"/>
  <c r="AH14" i="7"/>
  <c r="I7" i="7"/>
  <c r="J7" i="7"/>
  <c r="M7" i="7" s="1"/>
  <c r="K7" i="7"/>
  <c r="L7" i="7" s="1"/>
  <c r="I8" i="7"/>
  <c r="I25" i="7"/>
  <c r="J8" i="7"/>
  <c r="K8" i="7"/>
  <c r="I9" i="7"/>
  <c r="J9" i="7"/>
  <c r="K9" i="7"/>
  <c r="M9" i="7" s="1"/>
  <c r="U9" i="7"/>
  <c r="AE9" i="7"/>
  <c r="AG9" i="7"/>
  <c r="B10" i="7"/>
  <c r="F10" i="7" s="1"/>
  <c r="E10" i="7"/>
  <c r="I10" i="7"/>
  <c r="J10" i="7"/>
  <c r="L10" i="7" s="1"/>
  <c r="K10" i="7"/>
  <c r="V10" i="7"/>
  <c r="X10" i="7"/>
  <c r="AD10" i="7"/>
  <c r="B11" i="7"/>
  <c r="F11" i="7"/>
  <c r="E11" i="7"/>
  <c r="S11" i="7"/>
  <c r="AE11" i="7"/>
  <c r="A12" i="7"/>
  <c r="E12" i="7"/>
  <c r="B12" i="7"/>
  <c r="F12" i="7" s="1"/>
  <c r="I12" i="7"/>
  <c r="I29" i="7"/>
  <c r="J12" i="7"/>
  <c r="L12" i="7" s="1"/>
  <c r="K12" i="7"/>
  <c r="U12" i="7"/>
  <c r="AE12" i="7"/>
  <c r="I13" i="7"/>
  <c r="J13" i="7"/>
  <c r="K13" i="7"/>
  <c r="M13" i="7" s="1"/>
  <c r="AD13" i="7"/>
  <c r="AE13" i="7"/>
  <c r="AH13" i="7"/>
  <c r="A14" i="7"/>
  <c r="I14" i="7"/>
  <c r="I31" i="7"/>
  <c r="J14" i="7"/>
  <c r="K14" i="7"/>
  <c r="L14" i="7" s="1"/>
  <c r="U14" i="7"/>
  <c r="V14" i="7"/>
  <c r="AA14" i="7"/>
  <c r="AE14" i="7"/>
  <c r="I15" i="7"/>
  <c r="I32" i="7"/>
  <c r="J15" i="7"/>
  <c r="L15" i="7" s="1"/>
  <c r="K15" i="7"/>
  <c r="AD15" i="7"/>
  <c r="AE15" i="7"/>
  <c r="AG15" i="7"/>
  <c r="I16" i="7"/>
  <c r="I33" i="7"/>
  <c r="J16" i="7"/>
  <c r="L16" i="7" s="1"/>
  <c r="K16" i="7"/>
  <c r="V16" i="7"/>
  <c r="X16" i="7"/>
  <c r="AA16" i="7"/>
  <c r="AD16" i="7"/>
  <c r="I17" i="7"/>
  <c r="I34" i="7"/>
  <c r="J17" i="7"/>
  <c r="M17" i="7" s="1"/>
  <c r="K17" i="7"/>
  <c r="U17" i="7"/>
  <c r="AG17" i="7"/>
  <c r="AH17" i="7"/>
  <c r="I18" i="7"/>
  <c r="I35" i="7"/>
  <c r="J18" i="7"/>
  <c r="K18" i="7"/>
  <c r="V18" i="7"/>
  <c r="X18" i="7"/>
  <c r="AD18" i="7"/>
  <c r="AE18" i="7"/>
  <c r="U19" i="7"/>
  <c r="V19" i="7"/>
  <c r="V20" i="7"/>
  <c r="AD20" i="7"/>
  <c r="AH20" i="7"/>
  <c r="L21" i="7"/>
  <c r="M21" i="7"/>
  <c r="O21" i="7"/>
  <c r="AG21" i="7"/>
  <c r="AH21" i="7"/>
  <c r="L22" i="7"/>
  <c r="M22" i="7"/>
  <c r="O22" i="7"/>
  <c r="S22" i="7"/>
  <c r="V22" i="7"/>
  <c r="AE22" i="7"/>
  <c r="AH22" i="7"/>
  <c r="L23" i="7"/>
  <c r="M23" i="7"/>
  <c r="O23" i="7"/>
  <c r="AB23" i="7"/>
  <c r="AD23" i="7"/>
  <c r="I24" i="7"/>
  <c r="L24" i="7"/>
  <c r="M24" i="7"/>
  <c r="O24" i="7"/>
  <c r="L25" i="7"/>
  <c r="M25" i="7"/>
  <c r="O25" i="7"/>
  <c r="AB25" i="7"/>
  <c r="AD25" i="7"/>
  <c r="I26" i="7"/>
  <c r="L26" i="7"/>
  <c r="M26" i="7"/>
  <c r="O26" i="7"/>
  <c r="AD26" i="7"/>
  <c r="AE26" i="7"/>
  <c r="AH26" i="7"/>
  <c r="I27" i="7"/>
  <c r="L27" i="7"/>
  <c r="M27" i="7"/>
  <c r="O27" i="7"/>
  <c r="U27" i="7"/>
  <c r="AD27" i="7"/>
  <c r="AE27" i="7"/>
  <c r="AG27" i="7"/>
  <c r="O28" i="7"/>
  <c r="AD28" i="7"/>
  <c r="AE28" i="7"/>
  <c r="L29" i="7"/>
  <c r="M29" i="7"/>
  <c r="O29" i="7"/>
  <c r="AB29" i="7"/>
  <c r="S29" i="7"/>
  <c r="I30" i="7"/>
  <c r="L30" i="7"/>
  <c r="M30" i="7"/>
  <c r="O30" i="7"/>
  <c r="AA30" i="7"/>
  <c r="AE30" i="7"/>
  <c r="L31" i="7"/>
  <c r="M31" i="7"/>
  <c r="O31" i="7"/>
  <c r="AH31" i="7"/>
  <c r="L32" i="7"/>
  <c r="M32" i="7"/>
  <c r="O32" i="7"/>
  <c r="AD32" i="7"/>
  <c r="L33" i="7"/>
  <c r="M33" i="7"/>
  <c r="L34" i="7"/>
  <c r="M34" i="7"/>
  <c r="L35" i="7"/>
  <c r="M35" i="7"/>
  <c r="C42" i="7"/>
  <c r="D42" i="7"/>
  <c r="E42" i="7"/>
  <c r="F42" i="7"/>
  <c r="F43" i="7"/>
  <c r="G42" i="7"/>
  <c r="G44" i="7"/>
  <c r="B43" i="7"/>
  <c r="C43" i="7"/>
  <c r="D43" i="7"/>
  <c r="E43" i="7"/>
  <c r="B44" i="7"/>
  <c r="C44" i="7"/>
  <c r="D44" i="7"/>
  <c r="E44" i="7"/>
  <c r="C3" i="20"/>
  <c r="M3" i="20"/>
  <c r="W3" i="20"/>
  <c r="AG3" i="20"/>
  <c r="AQ3" i="20"/>
  <c r="AP1" i="20" s="1"/>
  <c r="BA3" i="20"/>
  <c r="AZ1" i="20" s="1"/>
  <c r="BK3" i="20"/>
  <c r="BJ1" i="20" s="1"/>
  <c r="C189" i="20"/>
  <c r="C189" i="5"/>
  <c r="A3" i="19"/>
  <c r="A63" i="19" s="1"/>
  <c r="A123" i="19" s="1"/>
  <c r="A183" i="19" s="1"/>
  <c r="A243" i="19" s="1"/>
  <c r="A303" i="19" s="1"/>
  <c r="A363" i="19" s="1"/>
  <c r="A4" i="19"/>
  <c r="A64" i="19"/>
  <c r="A124" i="19" s="1"/>
  <c r="A184" i="19" s="1"/>
  <c r="A244" i="19" s="1"/>
  <c r="A304" i="19" s="1"/>
  <c r="A364" i="19" s="1"/>
  <c r="A61" i="19"/>
  <c r="A121" i="19"/>
  <c r="A181" i="19"/>
  <c r="A241" i="19"/>
  <c r="A301" i="19"/>
  <c r="A361" i="19"/>
  <c r="AF1" i="20"/>
  <c r="C10" i="7"/>
  <c r="M15" i="7"/>
  <c r="R24" i="7"/>
  <c r="AA24" i="7"/>
  <c r="AD24" i="7"/>
  <c r="X24" i="7"/>
  <c r="AE24" i="7"/>
  <c r="AB24" i="7"/>
  <c r="R15" i="7"/>
  <c r="S9" i="7"/>
  <c r="R14" i="7"/>
  <c r="S23" i="7"/>
  <c r="S31" i="7"/>
  <c r="S10" i="7"/>
  <c r="S16" i="7"/>
  <c r="R17" i="7"/>
  <c r="R19" i="7"/>
  <c r="S20" i="7"/>
  <c r="R21" i="7"/>
  <c r="S25" i="7"/>
  <c r="R12" i="7"/>
  <c r="S17" i="7"/>
  <c r="S19" i="7"/>
  <c r="S21" i="7"/>
  <c r="R30" i="7"/>
  <c r="S13" i="7"/>
  <c r="S15" i="7"/>
  <c r="S24" i="7"/>
  <c r="R26" i="7"/>
  <c r="S32" i="7"/>
  <c r="S26" i="7"/>
  <c r="R28" i="7"/>
  <c r="R10" i="7"/>
  <c r="R16" i="7"/>
  <c r="R22" i="7"/>
  <c r="R23" i="7"/>
  <c r="S28" i="7"/>
  <c r="S30" i="7"/>
  <c r="S14" i="7"/>
  <c r="S18" i="7"/>
  <c r="R32" i="7"/>
  <c r="R29" i="7"/>
  <c r="S12" i="7"/>
  <c r="R18" i="7"/>
  <c r="R25" i="7"/>
  <c r="X11" i="7"/>
  <c r="X20" i="7"/>
  <c r="X22" i="7"/>
  <c r="X23" i="7"/>
  <c r="X12" i="7"/>
  <c r="X26" i="7"/>
  <c r="X30" i="7"/>
  <c r="X25" i="7"/>
  <c r="R20" i="7"/>
  <c r="R9" i="7"/>
  <c r="R11" i="7"/>
  <c r="G43" i="7"/>
  <c r="Y31" i="7"/>
  <c r="AA31" i="7"/>
  <c r="U31" i="7"/>
  <c r="AD31" i="7"/>
  <c r="X31" i="7"/>
  <c r="AG31" i="7"/>
  <c r="AB31" i="7"/>
  <c r="R27" i="7"/>
  <c r="AA26" i="7"/>
  <c r="Y21" i="7"/>
  <c r="E14" i="7"/>
  <c r="B15" i="7"/>
  <c r="F15" i="7"/>
  <c r="E15" i="7"/>
  <c r="A16" i="7"/>
  <c r="B14" i="7"/>
  <c r="F14" i="7"/>
  <c r="R13" i="7"/>
  <c r="AA28" i="7"/>
  <c r="AA21" i="7"/>
  <c r="R31" i="7"/>
  <c r="S27" i="7"/>
  <c r="H42" i="7"/>
  <c r="X32" i="7"/>
  <c r="X29" i="7"/>
  <c r="AA12" i="7"/>
  <c r="AA10" i="7"/>
  <c r="AA32" i="7"/>
  <c r="U30" i="7"/>
  <c r="AE29" i="7"/>
  <c r="U28" i="7"/>
  <c r="U23" i="7"/>
  <c r="AH19" i="7"/>
  <c r="AB17" i="7"/>
  <c r="AA15" i="7"/>
  <c r="E13" i="7"/>
  <c r="AD11" i="7"/>
  <c r="AD14" i="7"/>
  <c r="AE23" i="7"/>
  <c r="AE31" i="7"/>
  <c r="AE10" i="7"/>
  <c r="AE16" i="7"/>
  <c r="AD17" i="7"/>
  <c r="AD19" i="7"/>
  <c r="AE20" i="7"/>
  <c r="AD21" i="7"/>
  <c r="AE25" i="7"/>
  <c r="AD12" i="7"/>
  <c r="AE17" i="7"/>
  <c r="AE19" i="7"/>
  <c r="AE21" i="7"/>
  <c r="AD30" i="7"/>
  <c r="Y5" i="7"/>
  <c r="Y10" i="7"/>
  <c r="X17" i="7"/>
  <c r="X19" i="7"/>
  <c r="Y20" i="7"/>
  <c r="X14" i="7"/>
  <c r="X9" i="7"/>
  <c r="Y14" i="7"/>
  <c r="X15" i="7"/>
  <c r="X27" i="7"/>
  <c r="X28" i="7"/>
  <c r="L1" i="20"/>
  <c r="B1" i="20"/>
  <c r="V25" i="7"/>
  <c r="AH12" i="7"/>
  <c r="AG13" i="7"/>
  <c r="AG18" i="7"/>
  <c r="AG22" i="7"/>
  <c r="AG26" i="7"/>
  <c r="AH30" i="7"/>
  <c r="AH9" i="7"/>
  <c r="AG11" i="7"/>
  <c r="AH15" i="7"/>
  <c r="AG24" i="7"/>
  <c r="AH27" i="7"/>
  <c r="AH28" i="7"/>
  <c r="AG29" i="7"/>
  <c r="AG32" i="7"/>
  <c r="AG10" i="7"/>
  <c r="AH11" i="7"/>
  <c r="AG16" i="7"/>
  <c r="AG20" i="7"/>
  <c r="AH24" i="7"/>
  <c r="AG25" i="7"/>
  <c r="AH29" i="7"/>
  <c r="AH32" i="7"/>
  <c r="AE32" i="7"/>
  <c r="AD29" i="7"/>
  <c r="AA27" i="7"/>
  <c r="V26" i="7"/>
  <c r="AD22" i="7"/>
  <c r="V21" i="7"/>
  <c r="AB20" i="7"/>
  <c r="AG19" i="7"/>
  <c r="AH18" i="7"/>
  <c r="AA17" i="7"/>
  <c r="AH16" i="7"/>
  <c r="M16" i="7"/>
  <c r="AG14" i="7"/>
  <c r="X13" i="7"/>
  <c r="B13" i="7"/>
  <c r="F13" i="7"/>
  <c r="AB11" i="7"/>
  <c r="AH10" i="7"/>
  <c r="AA9" i="7"/>
  <c r="AB9" i="7"/>
  <c r="AB15" i="7"/>
  <c r="AB27" i="7"/>
  <c r="AB28" i="7"/>
  <c r="AB30" i="7"/>
  <c r="AB13" i="7"/>
  <c r="AB18" i="7"/>
  <c r="AB22" i="7"/>
  <c r="AB26" i="7"/>
  <c r="V1" i="20"/>
  <c r="V23" i="7"/>
  <c r="V31" i="7"/>
  <c r="AH25" i="7"/>
  <c r="AH23" i="7"/>
  <c r="Y23" i="7"/>
  <c r="AA23" i="7"/>
  <c r="U21" i="7"/>
  <c r="AA20" i="7"/>
  <c r="AB19" i="7"/>
  <c r="U15" i="7"/>
  <c r="AG12" i="7"/>
  <c r="AA29" i="7"/>
  <c r="F44" i="7"/>
  <c r="AB32" i="7"/>
  <c r="AG30" i="7"/>
  <c r="AG28" i="7"/>
  <c r="AG23" i="7"/>
  <c r="X21" i="7"/>
  <c r="AA19" i="7"/>
  <c r="AB16" i="7"/>
  <c r="AB14" i="7"/>
  <c r="AB10" i="7"/>
  <c r="V12" i="7"/>
  <c r="U13" i="7"/>
  <c r="U18" i="7"/>
  <c r="U22" i="7"/>
  <c r="U26" i="7"/>
  <c r="V30" i="7"/>
  <c r="V9" i="7"/>
  <c r="U11" i="7"/>
  <c r="V15" i="7"/>
  <c r="U24" i="7"/>
  <c r="V27" i="7"/>
  <c r="V28" i="7"/>
  <c r="U29" i="7"/>
  <c r="U32" i="7"/>
  <c r="U10" i="7"/>
  <c r="V11" i="7"/>
  <c r="U16" i="7"/>
  <c r="U20" i="7"/>
  <c r="V24" i="7"/>
  <c r="U25" i="7"/>
  <c r="V29" i="7"/>
  <c r="V32" i="7"/>
  <c r="BT1" i="20"/>
  <c r="M4" i="7"/>
  <c r="AA22" i="7"/>
  <c r="AA18" i="7"/>
  <c r="M18" i="7"/>
  <c r="AA13" i="7"/>
  <c r="AB12" i="7"/>
  <c r="M8" i="7"/>
  <c r="AA11" i="7"/>
  <c r="L13" i="7"/>
  <c r="M14" i="7"/>
  <c r="L18" i="7"/>
  <c r="L8" i="7"/>
  <c r="L4" i="7"/>
  <c r="Y29" i="7"/>
  <c r="Y15" i="7"/>
  <c r="E17" i="7"/>
  <c r="A18" i="7"/>
  <c r="E16" i="7"/>
  <c r="B17" i="7"/>
  <c r="F17" i="7"/>
  <c r="B16" i="7"/>
  <c r="F16" i="7"/>
  <c r="Y24" i="7"/>
  <c r="Y25" i="7"/>
  <c r="Y16" i="7"/>
  <c r="I42" i="7"/>
  <c r="H44" i="7"/>
  <c r="H43" i="7"/>
  <c r="Y9" i="7"/>
  <c r="Y11" i="7"/>
  <c r="Y17" i="7"/>
  <c r="Y22" i="7"/>
  <c r="Y27" i="7"/>
  <c r="Y30" i="7"/>
  <c r="Y13" i="7"/>
  <c r="Y26" i="7"/>
  <c r="Y28" i="7"/>
  <c r="Y19" i="7"/>
  <c r="Y18" i="7"/>
  <c r="Y12" i="7"/>
  <c r="Y32" i="7"/>
  <c r="A20" i="7"/>
  <c r="B19" i="7"/>
  <c r="F19" i="7"/>
  <c r="E19" i="7"/>
  <c r="E18" i="7"/>
  <c r="B18" i="7"/>
  <c r="F18" i="7"/>
  <c r="I44" i="7"/>
  <c r="I43" i="7"/>
  <c r="J42" i="7"/>
  <c r="K42" i="7"/>
  <c r="J43" i="7"/>
  <c r="J44" i="7"/>
  <c r="E21" i="7"/>
  <c r="A22" i="7"/>
  <c r="B20" i="7"/>
  <c r="F20" i="7" s="1"/>
  <c r="E20" i="7"/>
  <c r="B21" i="7"/>
  <c r="F21" i="7"/>
  <c r="B22" i="7"/>
  <c r="F22" i="7" s="1"/>
  <c r="E22" i="7"/>
  <c r="A24" i="7"/>
  <c r="B23" i="7"/>
  <c r="F23" i="7"/>
  <c r="E23" i="7"/>
  <c r="L42" i="7"/>
  <c r="K43" i="7"/>
  <c r="K44" i="7"/>
  <c r="M42" i="7"/>
  <c r="L43" i="7"/>
  <c r="L44" i="7"/>
  <c r="B24" i="7"/>
  <c r="F24" i="7"/>
  <c r="E24" i="7"/>
  <c r="A26" i="7"/>
  <c r="E25" i="7"/>
  <c r="B25" i="7"/>
  <c r="F25" i="7" s="1"/>
  <c r="N42" i="7"/>
  <c r="M43" i="7"/>
  <c r="M44" i="7"/>
  <c r="B26" i="7"/>
  <c r="F26" i="7"/>
  <c r="A28" i="7"/>
  <c r="B27" i="7"/>
  <c r="F27" i="7" s="1"/>
  <c r="E27" i="7"/>
  <c r="E26" i="7"/>
  <c r="N43" i="7"/>
  <c r="O42" i="7"/>
  <c r="N44" i="7"/>
  <c r="B29" i="7"/>
  <c r="F29" i="7"/>
  <c r="E29" i="7"/>
  <c r="A30" i="7"/>
  <c r="E28" i="7"/>
  <c r="B28" i="7"/>
  <c r="F28" i="7"/>
  <c r="E30" i="7"/>
  <c r="B30" i="7"/>
  <c r="F30" i="7"/>
  <c r="B31" i="7"/>
  <c r="F31" i="7" s="1"/>
  <c r="E31" i="7"/>
  <c r="A32" i="7"/>
  <c r="O44" i="7"/>
  <c r="P42" i="7"/>
  <c r="O43" i="7"/>
  <c r="Q42" i="7"/>
  <c r="P44" i="7"/>
  <c r="P43" i="7"/>
  <c r="B32" i="7"/>
  <c r="F32" i="7"/>
  <c r="E32" i="7"/>
  <c r="B33" i="7"/>
  <c r="F33" i="7" s="1"/>
  <c r="E33" i="7"/>
  <c r="A34" i="7"/>
  <c r="B35" i="7"/>
  <c r="F35" i="7"/>
  <c r="B34" i="7"/>
  <c r="F34" i="7"/>
  <c r="E34" i="7"/>
  <c r="E35" i="7"/>
  <c r="A36" i="7"/>
  <c r="Q44" i="7"/>
  <c r="Q43" i="7"/>
  <c r="R42" i="7"/>
  <c r="R44" i="7"/>
  <c r="R43" i="7"/>
  <c r="S42" i="7"/>
  <c r="B37" i="7"/>
  <c r="F37" i="7"/>
  <c r="E36" i="7"/>
  <c r="E37" i="7"/>
  <c r="B36" i="7"/>
  <c r="F36" i="7"/>
  <c r="S43" i="7"/>
  <c r="S44" i="7"/>
  <c r="T42" i="7"/>
  <c r="U42" i="7"/>
  <c r="T43" i="7"/>
  <c r="T44" i="7"/>
  <c r="V42" i="7"/>
  <c r="U43" i="7"/>
  <c r="U44" i="7"/>
  <c r="V43" i="7"/>
  <c r="W42" i="7"/>
  <c r="V44" i="7"/>
  <c r="W44" i="7"/>
  <c r="X42" i="7"/>
  <c r="W43" i="7"/>
  <c r="W49" i="7"/>
  <c r="W53" i="7"/>
  <c r="W57" i="7"/>
  <c r="W47" i="7"/>
  <c r="W63" i="7"/>
  <c r="W59" i="7"/>
  <c r="W61" i="7"/>
  <c r="W51" i="7"/>
  <c r="W55" i="7"/>
  <c r="Y42" i="7"/>
  <c r="X43" i="7"/>
  <c r="X44" i="7"/>
  <c r="W58" i="7"/>
  <c r="W48" i="7"/>
  <c r="W50" i="7"/>
  <c r="W60" i="7"/>
  <c r="W52" i="7"/>
  <c r="W56" i="7"/>
  <c r="W46" i="7"/>
  <c r="W54" i="7"/>
  <c r="W62" i="7"/>
  <c r="Y44" i="7"/>
  <c r="Z42" i="7"/>
  <c r="Y43" i="7"/>
  <c r="X57" i="7"/>
  <c r="X51" i="7"/>
  <c r="X47" i="7"/>
  <c r="X63" i="7"/>
  <c r="X49" i="7"/>
  <c r="X59" i="7"/>
  <c r="X61" i="7"/>
  <c r="X53" i="7"/>
  <c r="X55" i="7"/>
  <c r="X46" i="7"/>
  <c r="X56" i="7"/>
  <c r="X58" i="7"/>
  <c r="X48" i="7"/>
  <c r="X50" i="7"/>
  <c r="X60" i="7"/>
  <c r="X62" i="7"/>
  <c r="X54" i="7"/>
  <c r="X52" i="7"/>
  <c r="Z44" i="7"/>
  <c r="AA42" i="7"/>
  <c r="Z43" i="7"/>
  <c r="Y48" i="7"/>
  <c r="Y52" i="7"/>
  <c r="Y56" i="7"/>
  <c r="Y62" i="7"/>
  <c r="Y60" i="7"/>
  <c r="Y46" i="7"/>
  <c r="Y50" i="7"/>
  <c r="Y58" i="7"/>
  <c r="Y54" i="7"/>
  <c r="Y55" i="7"/>
  <c r="Y57" i="7"/>
  <c r="Y47" i="7"/>
  <c r="Y63" i="7"/>
  <c r="Y59" i="7"/>
  <c r="Y49" i="7"/>
  <c r="Y53" i="7"/>
  <c r="Y51" i="7"/>
  <c r="Y61" i="7"/>
  <c r="Z49" i="7"/>
  <c r="Z55" i="7"/>
  <c r="Z57" i="7"/>
  <c r="Z47" i="7"/>
  <c r="Z63" i="7"/>
  <c r="Z59" i="7"/>
  <c r="Z51" i="7"/>
  <c r="Z53" i="7"/>
  <c r="Z61" i="7"/>
  <c r="AA44" i="7"/>
  <c r="AA43" i="7"/>
  <c r="AB42" i="7"/>
  <c r="Z54" i="7"/>
  <c r="Z56" i="7"/>
  <c r="Z62" i="7"/>
  <c r="Z46" i="7"/>
  <c r="Z48" i="7"/>
  <c r="Z58" i="7"/>
  <c r="Z50" i="7"/>
  <c r="Z52" i="7"/>
  <c r="Z60" i="7"/>
  <c r="AA54" i="7"/>
  <c r="AA58" i="7"/>
  <c r="AA56" i="7"/>
  <c r="AA62" i="7"/>
  <c r="AA48" i="7"/>
  <c r="AA46" i="7"/>
  <c r="AA60" i="7"/>
  <c r="AA52" i="7"/>
  <c r="AA50" i="7"/>
  <c r="AC42" i="7"/>
  <c r="AB43" i="7"/>
  <c r="AB44" i="7"/>
  <c r="AA47" i="7"/>
  <c r="AA51" i="7"/>
  <c r="AA55" i="7"/>
  <c r="AA59" i="7"/>
  <c r="AA53" i="7"/>
  <c r="AA61" i="7"/>
  <c r="AA63" i="7"/>
  <c r="AA57" i="7"/>
  <c r="AA49" i="7"/>
  <c r="AB52" i="7"/>
  <c r="AB46" i="7"/>
  <c r="AB54" i="7"/>
  <c r="AB62" i="7"/>
  <c r="AB56" i="7"/>
  <c r="AB48" i="7"/>
  <c r="AB50" i="7"/>
  <c r="AB58" i="7"/>
  <c r="AB60" i="7"/>
  <c r="AC44" i="7"/>
  <c r="AC43" i="7"/>
  <c r="AD42" i="7"/>
  <c r="AB57" i="7"/>
  <c r="AB53" i="7"/>
  <c r="AB61" i="7"/>
  <c r="AB55" i="7"/>
  <c r="AB47" i="7"/>
  <c r="AB49" i="7"/>
  <c r="AB59" i="7"/>
  <c r="AB51" i="7"/>
  <c r="AB63" i="7"/>
  <c r="AC51" i="7"/>
  <c r="AC53" i="7"/>
  <c r="AC61" i="7"/>
  <c r="AC55" i="7"/>
  <c r="AC47" i="7"/>
  <c r="AC57" i="7"/>
  <c r="AC63" i="7"/>
  <c r="AC49" i="7"/>
  <c r="AC59" i="7"/>
  <c r="AC46" i="7"/>
  <c r="AC50" i="7"/>
  <c r="AC54" i="7"/>
  <c r="AC58" i="7"/>
  <c r="AC60" i="7"/>
  <c r="AC52" i="7"/>
  <c r="AC56" i="7"/>
  <c r="AC62" i="7"/>
  <c r="AC48" i="7"/>
  <c r="AD43" i="7"/>
  <c r="AE42" i="7"/>
  <c r="AD44" i="7"/>
  <c r="AD49" i="7"/>
  <c r="AD51" i="7"/>
  <c r="AD53" i="7"/>
  <c r="AD61" i="7"/>
  <c r="AD55" i="7"/>
  <c r="AD59" i="7"/>
  <c r="AD57" i="7"/>
  <c r="AD47" i="7"/>
  <c r="AD63" i="7"/>
  <c r="AE44" i="7"/>
  <c r="AF42" i="7"/>
  <c r="AE43" i="7"/>
  <c r="AD50" i="7"/>
  <c r="AD60" i="7"/>
  <c r="AD52" i="7"/>
  <c r="AD54" i="7"/>
  <c r="AD62" i="7"/>
  <c r="AD46" i="7"/>
  <c r="AD48" i="7"/>
  <c r="AD58" i="7"/>
  <c r="AD56" i="7"/>
  <c r="AE48" i="7"/>
  <c r="AE50" i="7"/>
  <c r="AE54" i="7"/>
  <c r="AE60" i="7"/>
  <c r="AE52" i="7"/>
  <c r="AE62" i="7"/>
  <c r="AE46" i="7"/>
  <c r="AE58" i="7"/>
  <c r="AE56" i="7"/>
  <c r="AE49" i="7"/>
  <c r="AE53" i="7"/>
  <c r="AE57" i="7"/>
  <c r="AE59" i="7"/>
  <c r="AE63" i="7"/>
  <c r="AE61" i="7"/>
  <c r="AE51" i="7"/>
  <c r="AE55" i="7"/>
  <c r="AE47" i="7"/>
  <c r="AF43" i="7"/>
  <c r="AF44" i="7"/>
  <c r="AF47" i="7"/>
  <c r="AF53" i="7"/>
  <c r="AF49" i="7"/>
  <c r="AF59" i="7"/>
  <c r="AF63" i="7"/>
  <c r="AF51" i="7"/>
  <c r="AF57" i="7"/>
  <c r="AF61" i="7"/>
  <c r="AF55" i="7"/>
  <c r="AF58" i="7"/>
  <c r="AF48" i="7"/>
  <c r="AF50" i="7"/>
  <c r="AF60" i="7"/>
  <c r="AF52" i="7"/>
  <c r="AF56" i="7"/>
  <c r="AF62" i="7"/>
  <c r="AF46" i="7"/>
  <c r="AF54" i="7"/>
  <c r="L6" i="7" l="1"/>
  <c r="M10" i="7"/>
  <c r="L9" i="7"/>
  <c r="M5" i="7"/>
  <c r="M12" i="7"/>
</calcChain>
</file>

<file path=xl/sharedStrings.xml><?xml version="1.0" encoding="utf-8"?>
<sst xmlns="http://schemas.openxmlformats.org/spreadsheetml/2006/main" count="6954" uniqueCount="3987">
  <si>
    <t>SAVING FILES for Raymarine:</t>
  </si>
  <si>
    <t xml:space="preserve">     "Text (Tab delimited) (*.txt)" and save the file.  This is a text file and may be re-named as you see fit.</t>
  </si>
  <si>
    <t>True Wind Speed</t>
  </si>
  <si>
    <t>Boat Speed</t>
  </si>
  <si>
    <t>App Wind Speed</t>
  </si>
  <si>
    <t>App Wind Angle</t>
  </si>
  <si>
    <t>True Wind Angle</t>
  </si>
  <si>
    <t>(kts)</t>
  </si>
  <si>
    <t>(deg)</t>
  </si>
  <si>
    <t>For example, suppose we are sailing towards the leeward mark at 6 knots with the apparent wind from 150 at 6 knots.  This gives a true wind speed of</t>
  </si>
  <si>
    <t>VTW =</t>
  </si>
  <si>
    <t>= 11.6 knots.</t>
  </si>
  <si>
    <t>For making the calculation of apparent wind velocity upwind it is necessary to estimate the speed through the water on the beat.  The polar diagram can supply this needed information.</t>
  </si>
  <si>
    <t>Suppose the optimum tacking angle is 40 and the 12-knot true wind polar curve shows a boat speed of 6.3 knots at 40.  The apparent wind over the deck will be:</t>
  </si>
  <si>
    <t>=  16.9 knots.</t>
  </si>
  <si>
    <t>MAKING SAILING TESTS</t>
  </si>
  <si>
    <t>Do not be dismayed if your actual boat speed is lower than the speed prediction.  It is not likely that the steering, the bottom and the sail shape and trim will all be perfect at the same time.</t>
  </si>
  <si>
    <t>CORRECTIONS OF INSTRUMENT READINGS</t>
  </si>
  <si>
    <t>There are corrections which must be made in the meter readings for the most accurate comparisons.  Before going on with further uses of the Performance Package, here are a few suggestions for correction of wind readings.</t>
  </si>
  <si>
    <t>Thus, in the preceding example, we have:</t>
  </si>
  <si>
    <t xml:space="preserve"> = 7.62 kts.</t>
  </si>
  <si>
    <t>Since the velocity at 33 feet is somewhat less than 8 knots, the 8-knot predictions from the polars or tables will be slightly higher than the actual speed of the boat.</t>
  </si>
  <si>
    <t>Second, the leeway angle must be added to the indicated (instrument) angle.  For example, if the wind direction indicator reads 30 and the leeway is 5, add 5 to 30 to get 35.</t>
  </si>
  <si>
    <t>For a rough correction of wind direction instrument reading, multiply lift coefficient by 4 and subtract from the reading.</t>
  </si>
  <si>
    <t>Example:  If instrument reads 30 and if lift coefficient is 1.5, multiply this by 4 to get 6, subtract this from 30 to yield 24.  Note that as the boat sails more broadly the lift coefficient diminishes.</t>
  </si>
  <si>
    <t>In smooth water to windward at wind velocity of 10 knots, the opposing corrections almost cancel out for most boats.</t>
  </si>
  <si>
    <t>TWS: 6</t>
  </si>
  <si>
    <t>TWS: 8</t>
  </si>
  <si>
    <t>TWS: 10</t>
  </si>
  <si>
    <t>TWS: 12</t>
  </si>
  <si>
    <t>TWS: 16</t>
  </si>
  <si>
    <t>TWS: 24</t>
  </si>
  <si>
    <t>TWS: 20</t>
  </si>
  <si>
    <t>TWA</t>
  </si>
  <si>
    <t>One of the obvious uses of the polar diagram is for testing your boat's speed against the predictions.  For your first trial:  Pick a good day with steady wind and smooth water.  In rough water the speed may be affected on some courses.  Also it may affect the steering, obviously a factor in good speed and in reading the instruments.  It may help to assign three crew members to read the three instruments:  the speedometer, the anemometer and the wind direction indicator.  Signal at half minute intervals for simultaneous readings.</t>
  </si>
  <si>
    <t>Ask the crew members to make a mental average of the reading during the preceding interval and to record these averages.  Sail both tacks on each course.  Be sure that your sails are set and trimmed as nearly perfectly as possible.  The speed predictions assume perfection.  Also get the bottom clean before making any tests.  When the heel angle is significant, put the crew on the rail as far out as the rules permit.</t>
  </si>
  <si>
    <t>The data sheet shows the relative flattening and reefing required for best performance.  The "FLAT" column indicates a flattening of the sails to reduce the heeling drag of the sails (at the expense of some loss of drive).  Flattening as used here includes not only using a cunningham, flattening through more outhaul on the main or through tighter halyards, lowering the main sheet traveler or increasing twist off, but also the flattening accomplished through change of jibs including not only a flatter sail but one with a shorter foot as well.  The "REEF" column shows the percent of sail area reduction but the reduction will usually be accomplished both by reefing the main and also by using smaller jibs.  A reefing factor of 1.000 indicates no reduction in sail.  The reefing factor is a linear measure that must be squared to get the percentage of sail area remaining after reefing.  In other words, a reefing factor of 0.95 squared indicates that a reduction in sail area of about 10 percent is needed.</t>
  </si>
  <si>
    <t>SAIL</t>
  </si>
  <si>
    <t>Still another use of the Performance Package is the establishment of the optimum sailing angles.  These are shown on the polar diagram itself and on the adjoining table.  Slight deviations from the optimum angle shown will not make much difference and exigencies such as making a mark at close distance will justify small deviations.  One useful bit of information will help judge the new course on the other tack.  If you have been sailing at an apparent wind angle, say, of 125 degrees (the optimum for eight knots of wind) the use of the second polar diagram (showing the true wind angle) shows that this is an angle to true wind of 154.  This is 26 degrees from dead downwind.  When you jibe you will have to turn through twice this or 52.  So when the mark bears 52 from your present course you can jibe over and sail at an optimum angle directly for the mark.  This leaves aside the tactical question as to whether you want to wait until you can do this.  It may be better to jibe earlier hoping for a favorable shift.  If you don't get it you can always jibe back.  But it is important in making your decision to know with some accuracy what course you can sail to advantage on the new jibe.</t>
  </si>
  <si>
    <t>The optimum angle to windward is not shown on the diagram because in practice the helmsman has to develop the sensitivity to sail at the best windward heading.  The likely effect of seas in this sailing condition is another important factor.  Only on long races in open water and when separated from competitors of similar performance will it be useful to see whether the boat is sailing approximately at the optimum angle shown in the table.</t>
  </si>
  <si>
    <t>If you find deficient performance of your boat after optimizing the instrumentation, look for opportunities to improve the sails.  If the deficiency persists get someone whom you trust at knowledgeable to sail with you for a critique.  Your ideas about the optimum set of sails for one sailing angle or another may be well imbedded from years of experience -- and wrong.  Perhaps you are lacking a sail, for example a good staysail, under a reacher.  At any rate, the polar diagram can be used to point up performance deficiencies in various sailing conditions.  It is not a part of this explanation to suggest all of the adjustments which might be tried.</t>
  </si>
  <si>
    <t>BOAT</t>
  </si>
  <si>
    <t>Boat X</t>
  </si>
  <si>
    <t>cosine</t>
  </si>
  <si>
    <t>sine</t>
  </si>
  <si>
    <t>Boat Y</t>
  </si>
  <si>
    <t>Xcenter</t>
  </si>
  <si>
    <t>Ycenter</t>
  </si>
  <si>
    <t>Scale</t>
  </si>
  <si>
    <t>Center</t>
  </si>
  <si>
    <t>data yspin</t>
  </si>
  <si>
    <t>data xmain</t>
  </si>
  <si>
    <t>data yjib</t>
  </si>
  <si>
    <t>data xjib</t>
  </si>
  <si>
    <t>data ymain</t>
  </si>
  <si>
    <t>data xspin</t>
  </si>
  <si>
    <t>Another use of the polar diagram is for making a quick check of your speed performance when sailing at night with no other boats in sight for comparison.</t>
  </si>
  <si>
    <t>BEST SAILING ANGLES</t>
  </si>
  <si>
    <t>Experienced skippers and navigators learn to do this intuitively but for others the aid of the Performance Package will be useful.</t>
  </si>
  <si>
    <t>NOTE:  "Course" above means the direction of the midline of the hull without any allowance for leeway.</t>
  </si>
  <si>
    <r>
      <t>V</t>
    </r>
    <r>
      <rPr>
        <sz val="8"/>
        <rFont val="Times New Roman"/>
        <family val="1"/>
      </rPr>
      <t>boat</t>
    </r>
    <r>
      <rPr>
        <sz val="12"/>
        <rFont val="Times New Roman"/>
        <family val="1"/>
      </rPr>
      <t xml:space="preserve"> is the velocity of the boat.</t>
    </r>
  </si>
  <si>
    <r>
      <t>VTW</t>
    </r>
    <r>
      <rPr>
        <sz val="8"/>
        <rFont val="Times New Roman"/>
        <family val="1"/>
      </rPr>
      <t>33ft</t>
    </r>
    <r>
      <rPr>
        <sz val="12"/>
        <rFont val="Times New Roman"/>
        <family val="1"/>
      </rPr>
      <t xml:space="preserve">  = </t>
    </r>
  </si>
  <si>
    <r>
      <t>where H</t>
    </r>
    <r>
      <rPr>
        <sz val="8"/>
        <rFont val="Times New Roman"/>
        <family val="1"/>
      </rPr>
      <t>sensor</t>
    </r>
    <r>
      <rPr>
        <sz val="12"/>
        <rFont val="Times New Roman"/>
        <family val="1"/>
      </rPr>
      <t xml:space="preserve"> is sensor height in feet above water.</t>
    </r>
  </si>
  <si>
    <r>
      <t xml:space="preserve">VTW </t>
    </r>
    <r>
      <rPr>
        <sz val="8"/>
        <rFont val="Times New Roman"/>
        <family val="1"/>
      </rPr>
      <t>33ft</t>
    </r>
    <r>
      <rPr>
        <sz val="12"/>
        <rFont val="Times New Roman"/>
        <family val="1"/>
      </rPr>
      <t xml:space="preserve">  = </t>
    </r>
  </si>
  <si>
    <t>The Performance Package is custom-calculated for each individual boat.  It is intended to augment, not to replace the many excellent books and articles offering general suggestions for improvement of sailing performance.  At first study, the Performance Package will be of greater interest to the more sophisticated sailors but ultimately it may prove more useful to the beginner for whom there is more to be learned.</t>
  </si>
  <si>
    <t>TWS</t>
  </si>
  <si>
    <t>VS</t>
  </si>
  <si>
    <t>AWA</t>
  </si>
  <si>
    <t>If your instruments are accurate in themselves, and are correctly installed you should still expect that your indicated speeds will be a littler lower or higher than the predictions according to the height of your wind instrument sensor above the water.  Because of the "wind gradient" (higher velocities at greater heights above the water) the masthead true wind velocity for your yacht may be different from that of yachts in larger or smaller classes at any given instant.</t>
  </si>
  <si>
    <t>Predictions are given on the polar diagrams and data sheets for true wind velocities (VTW) of 8 knots, 10 knots, 12 knots and so forth.  The VTW shown is at 10 meters (33 ft.) above the water.  If your sensor is higher than 33 feet, say 50 feet, it will "see" 8 knots of wind when the true velocity at the 33 foot height on which the table is based is less than 8 knots.  In rough approximation, the following formula will provide the correct true wind velocity at 33 feet, given true wind velocity at the height of sensor:</t>
  </si>
  <si>
    <t>Third, the effect of upwash from the sails must be subtracted from the instrument reading.  This effect is at a maximum going to windward in light to moderate air and drops to zero in the run condition.  The controlling influence is the lift coefficient of the sail plan.  This is found on the data sheet shown as CL.  For windward going lift is maximized; but lift drops off to nothing when running and the drag then provides the driving force.</t>
  </si>
  <si>
    <t>Both the upwash (lift coefficient) and the leeway corrections must be applied simultaneously.  When we do this with the examples recited here we add 5 (from leeway) and subtract 6 (from upwash) for a net negative correction of 1.  Instead of the instrument readout of 30 the corrected value is 29.</t>
  </si>
  <si>
    <t>The attached printout schedule for your boat shows lift coefficients for various sailing conditions of wind angle and wind speed.  For leeway you will have to make your own estimates or measurements.  (Tow a thin wire with a weight at the end and lay it across a compass.)</t>
  </si>
  <si>
    <t>You are likely to find in comparing your actual speeds with the predicted that some of the sailing conditions will show close correspondence, within a tenth or two.  Other courses may show more deviation.  If this is the case, look first for instrument error.  Instruments which are quite accurate for reaching may be off for beating.</t>
  </si>
  <si>
    <t xml:space="preserve">A common instrument error is in the speedometer installation.  The flow across the transducers may be accelerated, disturbed or misdirected by the water flow washing across the hull.  For speed calibration a simple expedient is to tow a Walker log extending the spinner line about two boat lengths astern.  Though this instrument has to be timed and gives no continuous reading, it is amazingly accurate.  Some skippers have reported successful use of Loran C for speedometer calibration.  This will be done best in steady wind conditions; averaging a constantly changing speedometer reading is not easy or as reliable as one would wish.  If you make a deviation card for your speedometer be sure to write down the sailing conditions at the time of comparisons.  </t>
  </si>
  <si>
    <t xml:space="preserve">It must be understood also that the speed predictions are based on perfect steering in absolutely steady wind and the sails are perfectly optimized to the sailing conditions, meaning that the reefing does not correspond to any particular set of jibs and/or mainsail reef points.  Drag due to pitching in waves is accounted for using a wave spectrum that varies with the wind strength.  Of course, real world wave conditions can vary quite independently of the wind strength.  </t>
  </si>
  <si>
    <t>On the curve for each wind speed there is a crossover where the headsail is changed from a jib to a spinnaker. The relative inefficiency of these sails in this region is shown by a reduction in boatspeed, resulting in a pronounced cusp in the curve.  When the course to the mark lies in the vicinty of this cusp, it can be tactically advantageous to sail a little higher or lower to increase the velocity towards the mark, then switch headsails and sail a course lying on the other side of the crossover, again at a higher velocity towards the mark than sailing in the cusp.  Of course, you should weigh the gain of higher VMC against the loss inherent to a headsail change.</t>
  </si>
  <si>
    <t>US SAILING - PERFORMANCE PACKAGE</t>
  </si>
  <si>
    <t>THE POLAR DIAGRAMS AND HOW TO READ THEM</t>
  </si>
  <si>
    <t>The wind direction is indicated by the drawn arrow and may be seen as blowing from the top of the diagram toward the bottom.</t>
  </si>
  <si>
    <t>Notice that in the close hauled sailing angle, near 45, the speeds do not increase very much with stronger winds.  But in the reaching conditions they do increase greatly with wind strength.  This accords, of course, with sailing experience.</t>
  </si>
  <si>
    <t>The boats drawn at the inner ends of the radial lines are only to facilitate orientation when first viewing the graph and should not be taken as indicating the precise trim of your sails.</t>
  </si>
  <si>
    <t>For mathematical conversion of apparent wind to true wind and vice versa, use the following formulae:</t>
  </si>
  <si>
    <t>True given Apparent:</t>
  </si>
  <si>
    <t>VTW  =</t>
  </si>
  <si>
    <t>BTW  =  arc tan</t>
  </si>
  <si>
    <t>Apparent given True:</t>
  </si>
  <si>
    <t>VAW  =</t>
  </si>
  <si>
    <t xml:space="preserve">BAW  =  arc tan </t>
  </si>
  <si>
    <t>Add 180 degrees to BTW or BAW if negative.</t>
  </si>
  <si>
    <t>VTW is the velocity of the true wind.</t>
  </si>
  <si>
    <t>Note:  Wind reading is assumed to be sensed at 10 meters (33') above water</t>
  </si>
  <si>
    <t>-- see CORRECTIONS of READINGS, page 5).</t>
  </si>
  <si>
    <t>VAW is the velocity of the apparent wind.</t>
  </si>
  <si>
    <t>BTW is the bearing of the true wind.</t>
  </si>
  <si>
    <t>BAW is the bearing of the apparent wind.</t>
  </si>
  <si>
    <t>Each radial line extending from the center represents a sailing angle relative to the indicated wind.  Thus the horizontal line is at 90 to the wind.  On one of the diagrams this is the true wind direction and on the other it is the apparent wind direction as it would appear on a boat's wind direction indicator.  For the wind direction of 90 apparent, the wind direction true must be farther aft.  You will see that on the diagram for true wind angle the direction is about 105 to result in the same boat speed as achieved in a wind of 90 apparent.  Of course, it is all the same wind, just a difference in how the direction is defined, relative to itself (true) or relative to the moving boat (apparent).  Most of the time you will be interested in the apparent wind; this is what you feel and what your indicator displays.</t>
  </si>
  <si>
    <t>Each radial line is graduated into one-knot increments by tick marks with smaller ticks on tenths of knots.  These show the predicted boat speed.  The farther from the center the higher the boat speed.  The corresponding speeds in knots are shown along the 90 line.</t>
  </si>
  <si>
    <t>The irregular curves are the plots of boat speeds at seven different wind speeds; 6, 8, 10, 12, 16, 20 and 24 knots.  The inner curve nearest the center presents the boat speeds at the six-knot wind speed and the curve farthest from the center presents boat speeds at 24-knot wind speed.</t>
  </si>
  <si>
    <t>You will see that the highest boat speeds occur for strong (24 knot) winds at about 90 apparent and for lighter winds at closer angles, perhaps as close as 60 apparent or closer (at 6 knots).  This is because in lighter winds the powerful spinnaker can be carried close to the wind whereas in strong winds at such close angles the spinnaker would overpower the boat.</t>
  </si>
  <si>
    <t>The speed predictions for the individual boats which are central elements of the Performance Package are derived in two steps.  First the hull is measured by use of an electronic device so as to put the hull lines into the computer data bank.  The other elements of measurement, the rig dimensions, the flotation and stability are added to the data bank for this one boat.  Second, a series of complex calculations is made to find the boat speeds at which all of the elements of drag come into equilibrium with the drive provided by the sails.</t>
  </si>
  <si>
    <t>At the speeds shown on the VPP data sheet, various factors of drag have been balanced against the driving force.  The important thing to have in mind is that each factor contributes either to drive or to drag.  There are no "speed producing" elements in the hull.  Thus length is not a speed producer.  It simply affects the drag differently under different sailing conditions.  But drive (from the sails) and drag can be influenced in some degree by the way a boat is sailed.</t>
  </si>
  <si>
    <t>How accurate are the speed predictions?  They are printed out to a thousandth of a knot but they aren't that accurate.  (Thousandths are printed out so as to obviate the practice of adjusting flotation and the like with the intention of getting a new measurement which rounds off to a lower rating by a tenth of a foot.)  One answer to the question of accuracy is that no one can know exactly.  Onboard measurements of wind angle and speed are very hard to take with accuracy.  So also it is hard to measure the speed of the boat.  Wind conditions are constantly changing.  But actual sailing trials have been conducted and about the best one can say is that speed predictions are as close as the instruments can measure.  In a later section we will explain adjustments or corrections for wind instruments.</t>
  </si>
  <si>
    <t xml:space="preserve"> ------------------------------------ Misc ----------------------------------                                                                                                                           </t>
  </si>
  <si>
    <t xml:space="preserve">                                                                                                                                                                                                        </t>
  </si>
  <si>
    <t xml:space="preserve">  BTW</t>
  </si>
  <si>
    <t xml:space="preserve">   VAW</t>
  </si>
  <si>
    <t xml:space="preserve">   BAW</t>
  </si>
  <si>
    <t xml:space="preserve">    V</t>
  </si>
  <si>
    <t xml:space="preserve">     VMG</t>
  </si>
  <si>
    <t>Sail1</t>
  </si>
  <si>
    <t>Sail4</t>
  </si>
  <si>
    <t>Sail3</t>
  </si>
  <si>
    <t>Sail2</t>
  </si>
  <si>
    <t>POLAR PLOT FORMAT</t>
  </si>
  <si>
    <t>X</t>
  </si>
  <si>
    <t>Y</t>
  </si>
  <si>
    <t>Sail5</t>
  </si>
  <si>
    <t xml:space="preserve"> Options: /FONT /US_DATES  /LJS /US_COPY_RIGHT /VCR /HPGL /AMERICAP                                                                                                                                     </t>
  </si>
  <si>
    <t xml:space="preserve"> --------------------------- LPP INPUT DATA ---------------------------                                                                                                                                 </t>
  </si>
  <si>
    <t xml:space="preserve"> RUDL  0.000 RUDCG  0.000 RUDCR  0.000 RUDCT  0.000 RUDTR  0.000 RUDTT  0.000                                                                                                                           </t>
  </si>
  <si>
    <t xml:space="preserve"> VTW   BTW    VAW    BAW      V      VMG    PHI   REEF    FLAT     Headsail                                                                                                                            </t>
  </si>
  <si>
    <t>----------------------------------------------------------------------------</t>
  </si>
  <si>
    <t xml:space="preserve"> ---------------- HYDROSTATIC DATA at Standard SG=1.02528 -------------                                                                                                                                 </t>
  </si>
  <si>
    <t xml:space="preserve">                         -- MEAS TRIM --     ------ SAILING TRIM ------                                                                                                                                 </t>
  </si>
  <si>
    <t xml:space="preserve"> FLOTATION CONDITION:         0                 1      2      3      4                                                                                                                                  </t>
  </si>
  <si>
    <t xml:space="preserve"> HEEL IN DEGREES:            0.0     2.0         0.0     2.0    25.0     0.0                                                                                                                            </t>
  </si>
  <si>
    <t xml:space="preserve"> VCG to average over the boats that use this offset file to get club VCG                                                                                                                                </t>
  </si>
  <si>
    <t>Jib</t>
  </si>
  <si>
    <t>Asym</t>
  </si>
  <si>
    <t>Symm</t>
  </si>
  <si>
    <t>CL Asy</t>
  </si>
  <si>
    <t>Poled Jib</t>
  </si>
  <si>
    <t xml:space="preserve"> </t>
  </si>
  <si>
    <t xml:space="preserve">HEEL                  0       10       20       25       30       40                                                                                                                                    </t>
  </si>
  <si>
    <t xml:space="preserve">*** THIS APPENDAGE IS BEING TAKEN AS THE KEEL ***                                                                                                                                                       </t>
  </si>
  <si>
    <t xml:space="preserve">                            Tip=1     -2-      -3-      -4-      Root=5                                                                                                                                 </t>
  </si>
  <si>
    <t xml:space="preserve">Mast Taper has hollows flag (HLW): 0 NO                                                                                                                                                                 </t>
  </si>
  <si>
    <t xml:space="preserve">NOTE: The above two print lines represent the same physical thing.                                                                                                                                      </t>
  </si>
  <si>
    <t xml:space="preserve">The first is measured, the second is the IMS default light aluminum mast.                                                                                                                               </t>
  </si>
  <si>
    <r>
      <t>Chart AWA</t>
    </r>
    <r>
      <rPr>
        <sz val="10"/>
        <rFont val="Arial"/>
        <family val="2"/>
      </rPr>
      <t xml:space="preserve"> -- Same as chart 8 except that the data is boat speeds at </t>
    </r>
    <r>
      <rPr>
        <b/>
        <sz val="10"/>
        <rFont val="Arial"/>
        <family val="2"/>
      </rPr>
      <t>apparent</t>
    </r>
    <r>
      <rPr>
        <sz val="10"/>
        <rFont val="Arial"/>
        <family val="2"/>
      </rPr>
      <t xml:space="preserve"> wind angles for each true wind speed.</t>
    </r>
  </si>
  <si>
    <t>VMG UP</t>
  </si>
  <si>
    <t>VMG DN</t>
  </si>
  <si>
    <t>Now referring to the diagram based on true wind speed you will see that the highest boat speeds occur not at 90 (for the 24-knot condition) but at a broader angle.  It will be useful when possible to sight the true wind by watching its pattern on the water and taking a bearing across the compass.  This will permit checking the wind direction instrument for accuracy both intrinsically in the instrument and in the effect of upwash of wind from the sails.  The sighted wind direction under good conditions is likely to be more accurate than the instrument reading on most boats.</t>
  </si>
  <si>
    <t>There will be some utility in becoming familiar with these conversions.  More than one skipper, after sailing  a long spinnaker leg, is lulled into a feeling of light air only to discover, on rounding up to windward at the mark, that he has hoisted a jib too large for the beat.  Or he may have resisted the tendency to underguess the wind strength and over compensated.  It is relatively easy to calculate the true wind speed and from this to calculate the apparent wind over the deck for the coming beat.  This permits selecting the jib that is just right for the conditions.</t>
  </si>
  <si>
    <t>a1</t>
  </si>
  <si>
    <t>v2</t>
  </si>
  <si>
    <t>a2</t>
  </si>
  <si>
    <t>v3</t>
  </si>
  <si>
    <t>a3</t>
  </si>
  <si>
    <t>v4</t>
  </si>
  <si>
    <t>a4</t>
  </si>
  <si>
    <t>v5</t>
  </si>
  <si>
    <t>a5</t>
  </si>
  <si>
    <t>v6</t>
  </si>
  <si>
    <t>a6</t>
  </si>
  <si>
    <t>v7</t>
  </si>
  <si>
    <t>a7</t>
  </si>
  <si>
    <t>v8</t>
  </si>
  <si>
    <t>a8</t>
  </si>
  <si>
    <t>Xpmax</t>
  </si>
  <si>
    <t>Ypmin</t>
  </si>
  <si>
    <t>Ypmax</t>
  </si>
  <si>
    <t>PLOT RADIANTS</t>
  </si>
  <si>
    <t>Vmax</t>
  </si>
  <si>
    <t>PLOT CONTOURS</t>
  </si>
  <si>
    <t xml:space="preserve"> ------------------- Hand Measurable offset file checks ---------------------                                                                                                                           </t>
  </si>
  <si>
    <r>
      <t>Polar Table</t>
    </r>
    <r>
      <rPr>
        <sz val="10"/>
        <rFont val="Arial"/>
        <family val="2"/>
      </rPr>
      <t xml:space="preserve"> --  summary of best peformance at each wind speed (</t>
    </r>
    <r>
      <rPr>
        <b/>
        <sz val="10"/>
        <rFont val="Arial"/>
        <family val="2"/>
      </rPr>
      <t>PRINT THIS PAGE</t>
    </r>
    <r>
      <rPr>
        <sz val="10"/>
        <rFont val="Arial"/>
        <family val="2"/>
      </rPr>
      <t>)</t>
    </r>
  </si>
  <si>
    <t xml:space="preserve">             PRINT THESE CHARTS</t>
  </si>
  <si>
    <t>For many years polar diagrams derived from designers' estimates and from sailing trials have been used at sophisticated levels of sail racing, for example in America's Cup competition.  But for most sailors they will be new and the explanation which follows assumes that this is an initial encounter.</t>
  </si>
  <si>
    <t>Welcome to your Performance Package (Boat Polars)</t>
  </si>
  <si>
    <t>This Excel spreadsheet contains the following pages:</t>
  </si>
  <si>
    <t xml:space="preserve">             true wind angles vary in 1 degree increments from 180 degrees (dead downwind to about 30 degrees)</t>
  </si>
  <si>
    <t xml:space="preserve">             there is one line per wind speed and angle combination; data includes true and apparent wind, boat speed,</t>
  </si>
  <si>
    <t xml:space="preserve">             VMG (boat speed made good upwind or downwind), heel angle, REEF and FLAT "indicators" of how </t>
  </si>
  <si>
    <t xml:space="preserve">             much the sail plan has been de-powered</t>
  </si>
  <si>
    <t xml:space="preserve">             depending on how many sail combinations are available.  This illustrates jib/spinnaker crossovers.</t>
  </si>
  <si>
    <t>1)  Make that page the active Excel page</t>
  </si>
  <si>
    <r>
      <t>2)  Click on "</t>
    </r>
    <r>
      <rPr>
        <b/>
        <sz val="10"/>
        <rFont val="Arial"/>
        <family val="2"/>
      </rPr>
      <t>File</t>
    </r>
    <r>
      <rPr>
        <sz val="10"/>
        <rFont val="Arial"/>
        <family val="2"/>
      </rPr>
      <t>", "</t>
    </r>
    <r>
      <rPr>
        <b/>
        <sz val="10"/>
        <rFont val="Arial"/>
        <family val="2"/>
      </rPr>
      <t>Save As</t>
    </r>
    <r>
      <rPr>
        <sz val="10"/>
        <rFont val="Arial"/>
        <family val="2"/>
      </rPr>
      <t>", in the Save As pop-up window scroll down through "</t>
    </r>
    <r>
      <rPr>
        <b/>
        <sz val="10"/>
        <rFont val="Arial"/>
        <family val="2"/>
      </rPr>
      <t>save as type</t>
    </r>
    <r>
      <rPr>
        <sz val="10"/>
        <rFont val="Arial"/>
        <family val="2"/>
      </rPr>
      <t>" until you get to</t>
    </r>
  </si>
  <si>
    <t xml:space="preserve">     "Formatted Text (Space delimited) (*.prn)" and save the file.  This is a text file and may be re-named as you see fit.</t>
  </si>
  <si>
    <t xml:space="preserve">     The file should then be compatible with the above programs.</t>
  </si>
  <si>
    <t>FILES for OCKAM and NOBLETEC: e-mail JimTeeters@USSAILING.org</t>
  </si>
  <si>
    <r>
      <t>Documentation</t>
    </r>
    <r>
      <rPr>
        <sz val="10"/>
        <rFont val="Arial"/>
        <family val="2"/>
      </rPr>
      <t xml:space="preserve"> -- read this to understand the assumptions behind performance prediction and how use  the polar data</t>
    </r>
  </si>
  <si>
    <r>
      <t>Polars</t>
    </r>
    <r>
      <rPr>
        <sz val="10"/>
        <rFont val="Arial"/>
        <family val="2"/>
      </rPr>
      <t xml:space="preserve"> -- detailed list of predictions for true wind speeds of 6, 8, 10, 12, 16, 20 and 24 knots</t>
    </r>
  </si>
  <si>
    <r>
      <t>Chart 1-7</t>
    </r>
    <r>
      <rPr>
        <sz val="10"/>
        <rFont val="Arial"/>
        <family val="2"/>
      </rPr>
      <t xml:space="preserve"> -- Polar plot of boat speed vs wind angle for each wind speed.  Each plot may contain multiple curves,</t>
    </r>
  </si>
  <si>
    <r>
      <t>Chart 8</t>
    </r>
    <r>
      <rPr>
        <sz val="10"/>
        <rFont val="Arial"/>
        <family val="2"/>
      </rPr>
      <t xml:space="preserve"> -- A compilation of charts 1-7 that shows the curve of best performance for each wind speed.</t>
    </r>
  </si>
  <si>
    <r>
      <t>Summary, Graphics Grid</t>
    </r>
    <r>
      <rPr>
        <sz val="10"/>
        <rFont val="Arial"/>
        <family val="2"/>
      </rPr>
      <t xml:space="preserve"> -- IGNORE, these are used to set up the curves in the charts.</t>
    </r>
  </si>
  <si>
    <t>pol</t>
  </si>
  <si>
    <t>Twa0</t>
  </si>
  <si>
    <t>Bsp0</t>
  </si>
  <si>
    <t>UpTwa</t>
  </si>
  <si>
    <t>UpBsp</t>
  </si>
  <si>
    <t>Twa2</t>
  </si>
  <si>
    <t>Bsp2</t>
  </si>
  <si>
    <t>Twa3</t>
  </si>
  <si>
    <t>Bsp3</t>
  </si>
  <si>
    <t>Twa4</t>
  </si>
  <si>
    <t>Bsp4</t>
  </si>
  <si>
    <t>Twa5</t>
  </si>
  <si>
    <t>Bsp5</t>
  </si>
  <si>
    <t>Twa6</t>
  </si>
  <si>
    <t>Bsp6</t>
  </si>
  <si>
    <t>DnTwa</t>
  </si>
  <si>
    <t>DnBsp</t>
  </si>
  <si>
    <t>Twa7</t>
  </si>
  <si>
    <t>Bsp7</t>
  </si>
  <si>
    <t>VTW</t>
  </si>
  <si>
    <t>v1</t>
  </si>
  <si>
    <t>After you have done the best you can with instrument corrections, use one of the blank polar diagrams enclosed and compare your sailing diagram with the calculated diagram.</t>
  </si>
  <si>
    <t>CHECK FOR DEFICIENT PERFORMANCE</t>
  </si>
  <si>
    <t>FLATTENING AND REEFING</t>
  </si>
  <si>
    <t>CHECKING SPEED AT NIGHT</t>
  </si>
  <si>
    <t xml:space="preserve">--------------------------------------------------------------------------------                                                                                                                        </t>
  </si>
  <si>
    <t xml:space="preserve"> VTW   BTW    VAW    BAW      V      VMG    PHI   REEF    FLAT     CL   iter                                                                                                                            </t>
  </si>
  <si>
    <t xml:space="preserve">_x000C_                                                                                                                                                                                                       </t>
  </si>
  <si>
    <t xml:space="preserve"> --------------------------- THEORETIC STABILITY ---------------------------                                                                                                                            </t>
  </si>
  <si>
    <t xml:space="preserve"> Using minimum of   | Using                                                                                                                                                                             </t>
  </si>
  <si>
    <t xml:space="preserve"> declared &amp; default | Default CW        USING DEFAULT CREW &amp; MAINSAIL WEIGHT                                                                                                                            </t>
  </si>
  <si>
    <t xml:space="preserve">                    |                                                                                                                                                                                   </t>
  </si>
  <si>
    <t xml:space="preserve">     V</t>
  </si>
  <si>
    <t xml:space="preserve">   PHI</t>
  </si>
  <si>
    <t>POLAR SUMMARY TABLES</t>
  </si>
  <si>
    <t>Notes:</t>
  </si>
  <si>
    <t xml:space="preserve">    BTW:  True Wind Angle (degrees away from dead upwind)</t>
  </si>
  <si>
    <t xml:space="preserve">    VTW:  True Wind Speed (knots, at a height of 10 meters above water)</t>
  </si>
  <si>
    <t xml:space="preserve">    BAW:  Apparent Wind Angle (degrees away from bow of boat)</t>
  </si>
  <si>
    <t xml:space="preserve">    VAW:  Apparent Wind Speed (knots)</t>
  </si>
  <si>
    <t xml:space="preserve">    V:    Boat Speed (knots)</t>
  </si>
  <si>
    <t xml:space="preserve">    VMG:  Velocity Made Good (knots, component of V that is directly up or down wind)</t>
  </si>
  <si>
    <t xml:space="preserve">    PHI:  Heel Angle (degrees from upright)</t>
  </si>
  <si>
    <t xml:space="preserve">    REEF: Indicator of sail area reduction for optimal performance (1: full sail area)</t>
  </si>
  <si>
    <t xml:space="preserve">    FLAT: Indicator of de-powering of sails for optimal performance (1: fully powered up)</t>
  </si>
  <si>
    <t>Copyright 2007</t>
  </si>
  <si>
    <t>US SAILING</t>
  </si>
  <si>
    <t>Box 1260</t>
  </si>
  <si>
    <t>Portsmouth, RI USA</t>
  </si>
  <si>
    <t>OPTDN Poled Jib</t>
  </si>
  <si>
    <t>OPTUP</t>
  </si>
  <si>
    <t>Jib OPTDN</t>
  </si>
  <si>
    <t>TBS1</t>
  </si>
  <si>
    <t>TWA1</t>
  </si>
  <si>
    <t>TBS2</t>
  </si>
  <si>
    <t>TWA2</t>
  </si>
  <si>
    <t>TBS3</t>
  </si>
  <si>
    <t>TWA3</t>
  </si>
  <si>
    <t>TBS4</t>
  </si>
  <si>
    <t>TWA4</t>
  </si>
  <si>
    <t>TBS5</t>
  </si>
  <si>
    <t>TWA5</t>
  </si>
  <si>
    <t>TBS6</t>
  </si>
  <si>
    <t>TWA6</t>
  </si>
  <si>
    <t>TBS7</t>
  </si>
  <si>
    <t>TWA7</t>
  </si>
  <si>
    <t>TBS8</t>
  </si>
  <si>
    <t>TWA8</t>
  </si>
  <si>
    <t>TBS9</t>
  </si>
  <si>
    <t>TWA9</t>
  </si>
  <si>
    <t>NPTWS</t>
  </si>
  <si>
    <t>NPTWA</t>
  </si>
  <si>
    <t>VMG OPTIMA</t>
  </si>
  <si>
    <t>Vtw</t>
  </si>
  <si>
    <t>VsUp</t>
  </si>
  <si>
    <t>BtwUp</t>
  </si>
  <si>
    <t>VsDown</t>
  </si>
  <si>
    <t>BtwDown</t>
  </si>
  <si>
    <t>POLARS FOR OCKAM SPLINE</t>
  </si>
  <si>
    <r>
      <t>Deckman, Expedition, MaxSea, Raymarine, Nexus, Ockam</t>
    </r>
    <r>
      <rPr>
        <sz val="10"/>
        <rFont val="Arial"/>
        <family val="2"/>
      </rPr>
      <t xml:space="preserve"> -- summary polar tables in the format that those </t>
    </r>
  </si>
  <si>
    <t xml:space="preserve">            tactical programs use.  They may use the polars to provide feedback on how you well you are sailing, </t>
  </si>
  <si>
    <t xml:space="preserve">            help with short course races calling laylines, optimal routing for longer races.</t>
  </si>
  <si>
    <t>SAVING FILES for Deckman, Expedition, MaxSea, Nexus:</t>
  </si>
  <si>
    <t>VPP HandyGuide</t>
  </si>
  <si>
    <t>UPWIND VMG</t>
  </si>
  <si>
    <t>DOWNWIND VMG</t>
  </si>
  <si>
    <t xml:space="preserve"> Maximum inclining test heel angle:   0.00 Degrees.                                                                                                                                                     </t>
  </si>
  <si>
    <t xml:space="preserve">IMoveableBallast= 1 KEEL_CANTED=F water_ballast_run_finished=F IS_WATER_BALLAST_RUN= 0  HAS_WATER_BALLAST=F                                                                                             </t>
  </si>
  <si>
    <t>Awa</t>
  </si>
  <si>
    <t>Heel</t>
  </si>
  <si>
    <t xml:space="preserve"> KEDA (Keel Endplate Depth Adjustment to D)   :  0.0000                                                                                                                                                 </t>
  </si>
  <si>
    <t xml:space="preserve"> ECMA (Centerboard Extension Adj'ed for KCDA) :  0.0000                                                                                                                                                 </t>
  </si>
  <si>
    <t xml:space="preserve"> KCDA  0.000 ECM    0.000 CBRC   0.000 CBMC   0.000 CBTC   0.000 EB     0.000                                                                                                                           </t>
  </si>
  <si>
    <t xml:space="preserve">                                    Liferaft                         : NO                                                                                                                               </t>
  </si>
  <si>
    <t xml:space="preserve">AC/Heat/Desalin Count   : 0         Liferaft                         : 0                                                                                                                                </t>
  </si>
  <si>
    <t xml:space="preserve">Bow thruster            : NO        Main furler                      : NO                                                                                                                               </t>
  </si>
  <si>
    <t xml:space="preserve">Bow thruster            : 0         Main furler                      : 0                                                                                                                                </t>
  </si>
  <si>
    <t xml:space="preserve">Heavy decks             : NO        Heavy ceilings                   : NO                                                                                                                               </t>
  </si>
  <si>
    <t xml:space="preserve">Heavy decks             : 0         Heavy ceilings                   : 0                                                                                                                                </t>
  </si>
  <si>
    <t xml:space="preserve">Roller Furling Jib=0, No jib roller furler.                                                                                                                                                             </t>
  </si>
  <si>
    <t>Asym Spin tacked on CL</t>
  </si>
  <si>
    <t>OPTDN CL Asym</t>
  </si>
  <si>
    <t>FASTEST SOLUTIONS</t>
  </si>
  <si>
    <t xml:space="preserve"> FFPV  0.000 AFPV   0.000                                                                                                                                                                               </t>
  </si>
  <si>
    <t xml:space="preserve">Based on: CLUB VCG                                                                                                                                                                                      </t>
  </si>
  <si>
    <t xml:space="preserve">16.0  180.0   6.92  180.00  9.593  -9.593   0.3  1.0000  1.0000 -0.1000  5  Jib                                                                                                                         </t>
  </si>
  <si>
    <t xml:space="preserve">16.0  180.0   6.37  180.00 10.177 -10.177  -0.3  1.0000  1.0000  0.1165  6  Poled Jib                                                                                                                   </t>
  </si>
  <si>
    <t xml:space="preserve">16.0  179.0   6.33  177.38 10.225 -10.224  -0.3  1.0000  1.0000  0.2131  4  Poled Jib                                                                                                                   </t>
  </si>
  <si>
    <t xml:space="preserve">16.0  175.0   6.20  166.55 10.452 -10.412  -0.3  1.0000  1.0000  0.5898  4  Poled Jib                                                                                                                   </t>
  </si>
  <si>
    <t xml:space="preserve">16.0  174.0   6.21  163.82 10.494 -10.437  -0.3  1.0000  1.0000  0.6727  4  Poled Jib                                                                                                                   </t>
  </si>
  <si>
    <t xml:space="preserve">16.0  173.0   6.24  161.14 10.521 -10.443  -0.3  1.0000  1.0000  0.7471  4  Poled Jib                                                                                                                   </t>
  </si>
  <si>
    <t xml:space="preserve">16.0  166.0   6.79  143.88 10.571 -10.257   0.0  1.0000  1.0000  0.9988  4  Poled Jib                                                                                                                   </t>
  </si>
  <si>
    <t xml:space="preserve">16.0  165.0   6.89  141.59 10.583 -10.222   0.1  1.0000  1.0000  0.9793  4  Poled Jib                                                                                                                   </t>
  </si>
  <si>
    <t xml:space="preserve">20.0  168.0   8.58  149.92 12.809 -12.529  -0.4  1.0000  1.0000  0.9641  4  Poled Jib                                                                                                                   </t>
  </si>
  <si>
    <t xml:space="preserve">20.0  165.0   8.89  142.99 12.879 -12.440   0.0  1.0000  1.0000  0.9942  4  Poled Jib                                                                                                                   </t>
  </si>
  <si>
    <t xml:space="preserve">16.0   89.0  23.10   43.12 16.137   0.282  19.3  0.7626  0.5435  0.8551  2  Asym Spin tacked on CL                                                                                                      </t>
  </si>
  <si>
    <t xml:space="preserve">16.0   88.0  23.23   42.76 16.048   0.560  19.2  0.7598  0.5417  0.8463  2  Asym Spin tacked on CL                                                                                                      </t>
  </si>
  <si>
    <t xml:space="preserve">16.0   87.0  23.36   42.40 15.961   0.835  19.2  0.7572  0.5398  0.8376  2  Asym Spin tacked on CL                                                                                                      </t>
  </si>
  <si>
    <t xml:space="preserve">16.0   86.0  23.48   42.03 15.873   1.107  19.2  0.7550  0.5377  0.8291  2  Asym Spin tacked on CL                                                                                                      </t>
  </si>
  <si>
    <t xml:space="preserve">16.0   85.0  23.61   41.67 15.783   1.376  19.2  0.7531  0.5355  0.8207  2  Asym Spin tacked on CL                                                                                                      </t>
  </si>
  <si>
    <t xml:space="preserve">16.0   84.0  23.73   41.30 15.692   1.640  19.2  0.7515  0.5332  0.8126  2  Asym Spin tacked on CL                                                                                                      </t>
  </si>
  <si>
    <t xml:space="preserve">16.0   83.0  23.84   40.94 15.598   1.901  19.2  0.7502  0.5308  0.8046  2  Asym Spin tacked on CL                                                                                                      </t>
  </si>
  <si>
    <t xml:space="preserve">16.0   82.0  23.95   40.57 15.502   2.158  19.2  0.7493  0.5284  0.7969  2  Asym Spin tacked on CL                                                                                                      </t>
  </si>
  <si>
    <t xml:space="preserve">16.0   81.0  24.06   40.21 15.403   2.410  19.1  0.7488  0.5260  0.7893  2  Asym Spin tacked on CL                                                                                                      </t>
  </si>
  <si>
    <t xml:space="preserve">16.0   80.0  24.16   39.86 15.300   2.657  19.1  0.7486  0.5235  0.7820  2  Asym Spin tacked on CL                                                                                                      </t>
  </si>
  <si>
    <t xml:space="preserve">16.0   79.0  24.25   39.50 15.192   2.899  19.1  0.7487  0.5210  0.7749  2  Asym Spin tacked on CL                                                                                                      </t>
  </si>
  <si>
    <t xml:space="preserve">16.0   78.0  24.34   39.16 15.079   3.135  19.1  0.7493  0.5185  0.7682  2  Asym Spin tacked on CL                                                                                                      </t>
  </si>
  <si>
    <t xml:space="preserve">16.0   77.0  24.43   38.82 14.961   3.366  19.1  0.7503  0.5160  0.7617  2  Asym Spin tacked on CL                                                                                                      </t>
  </si>
  <si>
    <t xml:space="preserve">16.0   76.0  24.50   38.48 14.838   3.590  19.0  0.7516  0.5136  0.7554  2  Asym Spin tacked on CL                                                                                                      </t>
  </si>
  <si>
    <t xml:space="preserve">16.0   75.0  24.58   38.14 14.712   3.808  19.0  0.7532  0.5112  0.7493  2  Asym Spin tacked on CL                                                                                                      </t>
  </si>
  <si>
    <t xml:space="preserve">16.0   74.0  24.65   37.80 14.588   4.021  19.0  0.7552  0.5089  0.7432  2  Asym Spin tacked on CL                                                                                                      </t>
  </si>
  <si>
    <t xml:space="preserve">16.0   73.0  24.72   37.45 14.466   4.230  19.0  0.7574  0.5067  0.7370  3  Asym Spin tacked on CL                                                                                                      </t>
  </si>
  <si>
    <t xml:space="preserve">16.0   72.0  24.79   37.08 14.350   4.434  19.0  0.7598  0.5045  0.7306  3  Asym Spin tacked on CL                                                                                                      </t>
  </si>
  <si>
    <t xml:space="preserve">16.0   71.0  24.86   36.71 14.238   4.636  19.0  0.7625  0.5024  0.7242  3  Asym Spin tacked on CL                                                                                                      </t>
  </si>
  <si>
    <t xml:space="preserve">16.0   70.0  24.93   36.32 14.129   4.832  19.0  0.7655  0.5004  0.7177  2  Asym Spin tacked on CL                                                                                                      </t>
  </si>
  <si>
    <t xml:space="preserve">16.0   69.0  25.01   35.94 14.019   5.024  19.0  0.7687  0.4985  0.7112  2  Asym Spin tacked on CL                                                                                                      </t>
  </si>
  <si>
    <t xml:space="preserve">16.0   68.0  25.07   35.55 13.908   5.210  19.0  0.7722  0.4966  0.7050  2  Asym Spin tacked on CL                                                                                                      </t>
  </si>
  <si>
    <t xml:space="preserve">16.0   67.0  25.13   35.17 13.792   5.389  19.0  0.7761  0.4947  0.6989  2  Asym Spin tacked on CL                                                                                                      </t>
  </si>
  <si>
    <t xml:space="preserve">16.0   66.0  25.18   34.79 13.668   5.560  19.0  0.7803  0.4927  0.6933  2  Asym Spin tacked on CL                                                                                                      </t>
  </si>
  <si>
    <t xml:space="preserve">16.0   65.0  25.22   34.43 13.531   5.719  18.9  0.7849  0.4906  0.6882  3  Asym Spin tacked on CL                                                                                                      </t>
  </si>
  <si>
    <t xml:space="preserve">16.0   64.0  25.25   34.08 13.382   5.866  18.9  0.7899  0.4883  0.6837  3  Asym Spin tacked on CL                                                                                                      </t>
  </si>
  <si>
    <t xml:space="preserve">16.0   63.0  25.27   33.74 13.227   6.005  18.9  0.7952  0.4859  0.6793  3  Asym Spin tacked on CL                                                                                                      </t>
  </si>
  <si>
    <t xml:space="preserve">16.0   62.0  25.29   33.38 13.078   6.140  18.9  0.8008  0.4834  0.6748  3  Asym Spin tacked on CL                                                                                                      </t>
  </si>
  <si>
    <t xml:space="preserve">16.0   61.0  25.32   33.00 12.942   6.274  18.9  0.8067  0.4807  0.6698  3  Asym Spin tacked on CL                                                                                                      </t>
  </si>
  <si>
    <t xml:space="preserve">16.0   60.0  25.36   32.60 12.818   6.409  18.9  0.8127  0.4777  0.6644  3  Asym Spin tacked on CL                                                                                                      </t>
  </si>
  <si>
    <t xml:space="preserve">16.0  141.0  12.12   59.35 19.018 -14.778  19.0  1.0000  1.0000  2.4498  3  OPTDN CL Asym                                                                                                               </t>
  </si>
  <si>
    <t xml:space="preserve">16.0  179.0   6.87  177.59  9.642  -9.641   0.3  1.0000  1.0000 -0.0788  4  Jib                                                                                                                         </t>
  </si>
  <si>
    <t xml:space="preserve">16.0  178.0   6.83  175.16  9.693  -9.687   0.4  1.0000  1.0000 -0.0565  4  Jib                                                                                                                         </t>
  </si>
  <si>
    <t xml:space="preserve">16.0  177.0   6.80  172.70  9.744  -9.731   0.5  1.0000  1.0000 -0.0332  4  Jib                                                                                                                         </t>
  </si>
  <si>
    <t xml:space="preserve">16.0  176.0   6.77  170.21  9.796  -9.772   0.5  1.0000  1.0000 -0.0087  4  Jib                                                                                                                         </t>
  </si>
  <si>
    <t xml:space="preserve">16.0  175.0   6.75  167.70  9.849  -9.811   0.6  1.0000  1.0000  0.0170  4  Jib                                                                                                                         </t>
  </si>
  <si>
    <t xml:space="preserve">16.0  174.0   6.74  165.17  9.901  -9.847   0.6  1.0000  1.0000  0.0440  4  Jib                                                                                                                         </t>
  </si>
  <si>
    <t xml:space="preserve">16.0  173.0   6.74  162.63  9.954  -9.880   0.7  1.0000  1.0000  0.0722  4  Jib                                                                                                                         </t>
  </si>
  <si>
    <t xml:space="preserve">16.0  172.0   6.75  160.09 10.007  -9.910   0.8  1.0000  1.0000  0.1018  4  Jib                                                                                                                         </t>
  </si>
  <si>
    <t xml:space="preserve">16.0  171.0   6.76  157.54 10.060  -9.936   0.8  1.0000  1.0000  0.1328  4  Jib                                                                                                                         </t>
  </si>
  <si>
    <t xml:space="preserve">16.0  170.0   6.78  155.00 10.113  -9.959   0.9  1.0000  1.0000  0.1651  4  Jib                                                                                                                         </t>
  </si>
  <si>
    <t xml:space="preserve">16.0  169.0   6.81  152.46 10.166  -9.979   0.9  1.0000  1.0000  0.1988  4  Jib                                                                                                                         </t>
  </si>
  <si>
    <t xml:space="preserve">16.0  168.0   6.85  149.94 10.219  -9.996   1.0  1.0000  1.0000  0.2338  4  Jib                                                                                                                         </t>
  </si>
  <si>
    <t xml:space="preserve">16.0  167.0   6.90  147.44 10.272 -10.009   1.0  1.0000  1.0000  0.2701  4  Jib                                                                                                                         </t>
  </si>
  <si>
    <t xml:space="preserve">16.0  166.0   6.96  144.95 10.326 -10.019   1.1  1.0000  1.0000  0.3075  4  Jib                                                                                                                         </t>
  </si>
  <si>
    <t xml:space="preserve">16.0  165.0   7.02  142.50 10.381 -10.027   1.2  1.0000  1.0000  0.3457  4  Jib                                                                                                                         </t>
  </si>
  <si>
    <t xml:space="preserve">16.0  164.0   7.09  140.06 10.436 -10.031   1.2  1.0000  1.0000  0.3845  4  Jib                                                                                                                         </t>
  </si>
  <si>
    <t xml:space="preserve">16.0  163.0   7.17  137.66 10.492 -10.034   1.3  1.0000  1.0000  0.4237  4  Jib                                                                                                                         </t>
  </si>
  <si>
    <t xml:space="preserve">16.0  162.0   7.25  135.29 10.550 -10.034   1.3  1.0000  1.0000  0.4631  4  Jib                                                                                                                         </t>
  </si>
  <si>
    <t xml:space="preserve">16.0  161.0   7.34  132.94 10.610 -10.032   1.4  1.0000  1.0000  0.5025  4  Jib                                                                                                                         </t>
  </si>
  <si>
    <t xml:space="preserve">16.0  160.0   7.44  130.62 10.673 -10.029   1.4  1.0000  1.0000  0.5420  4  Jib                                                                                                                         </t>
  </si>
  <si>
    <t xml:space="preserve">16.0  159.0   7.54  128.32 10.739 -10.025   1.5  1.0000  1.0000  0.5815  4  Jib                                                                                                                         </t>
  </si>
  <si>
    <t xml:space="preserve">16.0  158.0   7.65  126.04 10.809 -10.022   1.5  1.0000  1.0000  0.6209  4  Jib                                                                                                                         </t>
  </si>
  <si>
    <t xml:space="preserve">16.0  157.0   7.76  123.79 10.883 -10.017   1.6  1.0000  1.0000  0.6601  4  Jib                                                                                                                         </t>
  </si>
  <si>
    <t xml:space="preserve">16.0  156.0   7.88  121.56 10.960 -10.012   1.6  1.0000  1.0000  0.6990  4  Jib                                                                                                                         </t>
  </si>
  <si>
    <t xml:space="preserve">16.0  155.0   8.00  119.35 11.042 -10.007   1.7  1.0000  1.0000  0.7375  4  Jib                                                                                                                         </t>
  </si>
  <si>
    <t xml:space="preserve">16.0  154.0   8.13  117.16 11.128 -10.002   1.7  1.0000  1.0000  0.7758  4  Jib                                                                                                                         </t>
  </si>
  <si>
    <t xml:space="preserve">16.0  153.0   8.27  114.98 11.220  -9.997   1.8  1.0000  1.0000  0.8139  4  Jib                                                                                                                         </t>
  </si>
  <si>
    <t xml:space="preserve">16.0  152.0   8.41  112.82 11.318  -9.993   1.8  1.0000  1.0000  0.8522  4  Jib                                                                                                                         </t>
  </si>
  <si>
    <t xml:space="preserve">16.0  151.0   8.55  110.65 11.424  -9.992   1.9  1.0000  1.0000  0.8909  4  Jib                                                                                                                         </t>
  </si>
  <si>
    <t xml:space="preserve">16.0  150.0   8.70  108.48 11.541  -9.995   2.0  1.0000  1.0000  0.9304  4  Jib                                                                                                                         </t>
  </si>
  <si>
    <t xml:space="preserve">16.0  149.0   8.86  106.29 11.669 -10.002   2.0  1.0000  1.0000  0.9708  4  Jib                                                                                                                         </t>
  </si>
  <si>
    <t xml:space="preserve">16.0  148.0   9.02  104.08 11.808 -10.014   2.1  1.0000  1.0000  1.0125  4  Jib                                                                                                                         </t>
  </si>
  <si>
    <t xml:space="preserve">16.0  147.0   9.19  101.86 11.958 -10.029   2.2  1.0000  1.0000  1.0554  3  Jib                                                                                                                         </t>
  </si>
  <si>
    <t xml:space="preserve">16.0  146.0   9.36   99.65 12.118 -10.046   2.2  1.0000  1.0000  1.0994  3  Jib                                                                                                                         </t>
  </si>
  <si>
    <t xml:space="preserve">16.0  145.0   9.55   97.47 12.283 -10.062   2.3  1.0000  1.0000  1.1442  3  Jib                                                                                                                         </t>
  </si>
  <si>
    <t xml:space="preserve">16.0  144.0   9.75   95.30 12.456 -10.077   2.4  1.0000  1.0000  1.1899  3  Jib                                                                                                                         </t>
  </si>
  <si>
    <t xml:space="preserve">16.0  143.0   9.95   93.10 12.647 -10.100   2.5  1.0000  1.0000  1.2378  4  Jib                                                                                                                         </t>
  </si>
  <si>
    <t xml:space="preserve">16.0  142.0  10.16   90.74 12.877 -10.147   2.6  1.0000  1.0000  1.2907  4  Jib                                                                                                                         </t>
  </si>
  <si>
    <t xml:space="preserve">16.0  141.0  10.40   87.84 13.221 -10.274   2.8  1.0000  1.0000  1.3582  3  Jib                                                                                                                         </t>
  </si>
  <si>
    <t xml:space="preserve">16.0  140.0  10.66   84.46 13.674 -10.475   3.0  1.0000  1.0000  1.4400  3  Jib                                                                                                                         </t>
  </si>
  <si>
    <t xml:space="preserve">16.0  139.0  10.95   81.67 14.041 -10.597   3.2  1.0000  1.0000  1.5097  3  Jib                                                                                                                         </t>
  </si>
  <si>
    <t xml:space="preserve">16.0  138.0  11.26   78.86 14.438 -10.729   3.4  1.0000  1.0000  1.5821  3  Jib                                                                                                                         </t>
  </si>
  <si>
    <t xml:space="preserve">16.0  137.0  11.64   75.26 15.027 -10.990   3.8  1.0000  1.0000  1.6774  3  Jib                                                                                                                         </t>
  </si>
  <si>
    <t xml:space="preserve">16.0  136.0  12.05   72.02 15.582 -11.209   4.3  1.0000  1.0000  1.7652  3  Jib                                                                                                                         </t>
  </si>
  <si>
    <t xml:space="preserve">16.0  135.0  12.49   69.09 16.111 -11.392   4.8  1.0000  1.0000  1.8461  4  Jib                                                                                                                         </t>
  </si>
  <si>
    <t xml:space="preserve">16.0  134.0  14.55   52.16 19.969 -13.872  19.9  1.0000  0.8901  2.0306 10  Jib                                                                                                                         </t>
  </si>
  <si>
    <t xml:space="preserve">16.0  133.0  14.91   51.54 20.095 -13.704  20.0  1.0000  0.8509  1.9526  7  Jib                                                                                                                         </t>
  </si>
  <si>
    <t xml:space="preserve">16.0  132.0  15.25   51.02 20.194 -13.512  20.0  1.0000  0.8159  1.8813  7  Jib                                                                                                                         </t>
  </si>
  <si>
    <t xml:space="preserve">16.0  131.0  15.57   50.57 20.274 -13.301  20.1  1.0000  0.7844  1.8157  7  Jib                                                                                                                         </t>
  </si>
  <si>
    <t xml:space="preserve">16.0  130.0  15.89   50.16 20.338 -13.073  20.1  1.0000  0.7555  1.7548  7  Jib                                                                                                                         </t>
  </si>
  <si>
    <t xml:space="preserve">16.0  129.0  16.20   49.79 20.390 -12.832  20.2  1.0000  0.7290  1.6980  7  Jib                                                                                                                         </t>
  </si>
  <si>
    <t xml:space="preserve">16.0  128.0  16.51   49.44 20.431 -12.579  20.2  1.0000  0.7044  1.6450  7  Jib                                                                                                                         </t>
  </si>
  <si>
    <t xml:space="preserve">16.0  127.0  16.80   49.12 20.463 -12.315  20.2  1.0000  0.6816  1.5951  9  Jib                                                                                                                         </t>
  </si>
  <si>
    <t xml:space="preserve">16.0  126.0  17.10   48.81 20.486 -12.041  20.2  1.0000  0.6602  1.5483  9  Jib                                                                                                                         </t>
  </si>
  <si>
    <t xml:space="preserve">16.0  125.0  17.38   48.52 20.502 -11.759  20.3  1.0000  0.6402  1.5041  8  Jib                                                                                                                         </t>
  </si>
  <si>
    <t xml:space="preserve">16.0  124.0  17.66   48.24 20.510 -11.469  20.3  1.0000  0.6214  1.4624  8  Jib                                                                                                                         </t>
  </si>
  <si>
    <t xml:space="preserve">16.0  123.0  17.94   47.97 20.512 -11.172  20.3  1.0000  0.6038  1.4230  8  Jib                                                                                                                         </t>
  </si>
  <si>
    <t xml:space="preserve">16.0  122.0  18.21   47.70 20.508 -10.867  20.3  1.0000  0.5871  1.3856  8  Jib                                                                                                                         </t>
  </si>
  <si>
    <t xml:space="preserve">16.0  121.0  18.47   47.45 20.498 -10.557  20.3  1.0000  0.5714  1.3503 10  Jib                                                                                                                         </t>
  </si>
  <si>
    <t xml:space="preserve">16.0  120.0  18.73   47.20 20.482 -10.241  20.4  1.0000  0.5566  1.3168 11  Jib                                                                                                                         </t>
  </si>
  <si>
    <t xml:space="preserve">16.0  119.0  18.98   46.96 20.460  -9.919  20.4  1.0000  0.5426  1.2851 10  Jib                                                                                                                         </t>
  </si>
  <si>
    <t xml:space="preserve">16.0  118.0  19.23   46.72 20.432  -9.592  20.4  1.0000  0.5294  1.2550  8  Jib                                                                                                                         </t>
  </si>
  <si>
    <t xml:space="preserve">16.0  117.0  19.48   46.49 20.399  -9.261  20.4  1.0000  0.5169  1.2264  8  Jib                                                                                                                         </t>
  </si>
  <si>
    <t xml:space="preserve">16.0  116.0  19.72   46.26 20.359  -8.925  20.4  1.0000  0.5051  1.1994  8  Jib                                                                                                                         </t>
  </si>
  <si>
    <t xml:space="preserve">16.0  115.0  19.94   45.97 20.314  -8.585  20.4  0.9876  0.5071  1.1808  7  Jib                                                                                                                         </t>
  </si>
  <si>
    <t xml:space="preserve">16.0  114.0  20.16   45.68 20.265  -8.242  20.4  0.9751  0.5098  1.1634  8  Jib                                                                                                                         </t>
  </si>
  <si>
    <t xml:space="preserve">16.0  113.0  20.37   45.40 20.211  -7.897  20.4  0.9632  0.5124  1.1468  8  Jib                                                                                                                         </t>
  </si>
  <si>
    <t xml:space="preserve">16.0  112.0  20.58   45.13 20.151  -7.548  20.4  0.9520  0.5149  1.1311  9  Jib                                                                                                                         </t>
  </si>
  <si>
    <t xml:space="preserve">16.0  111.0  20.78   44.87 20.084  -7.197  20.4  0.9414  0.5172  1.1162  9  Jib                                                                                                                         </t>
  </si>
  <si>
    <t xml:space="preserve">16.0  110.0  20.97   44.62 20.010  -6.843  20.3  0.9314  0.5194  1.1022  9  Jib                                                                                                                         </t>
  </si>
  <si>
    <t xml:space="preserve">16.0  109.0  21.15   44.40 19.926  -6.487  20.3  0.9222  0.5215  1.0890  9  Jib                                                                                                                         </t>
  </si>
  <si>
    <t xml:space="preserve">16.0  108.0  21.33   44.19 19.830  -6.128  20.3  0.9136  0.5235  1.0769  9  Jib                                                                                                                         </t>
  </si>
  <si>
    <t xml:space="preserve">16.0  107.0  21.49   44.00 19.722  -5.766  20.3  0.9057  0.5253  1.0657  9  Jib                                                                                                                         </t>
  </si>
  <si>
    <t xml:space="preserve">16.0  106.0  21.65   43.84 19.598  -5.402  20.3  0.8987  0.5270  1.0557  9  Jib                                                                                                                         </t>
  </si>
  <si>
    <t xml:space="preserve">16.0  105.0  21.79   43.70 19.459  -5.036  20.2  0.8923  0.5285  1.0467  7  Jib                                                                                                                         </t>
  </si>
  <si>
    <t xml:space="preserve">16.0  104.0  21.91   43.59 19.305  -4.670  20.2  0.8867  0.5299  1.0387  8  Jib                                                                                                                         </t>
  </si>
  <si>
    <t xml:space="preserve">16.0  103.0  22.03   43.49 19.141  -4.306  20.2  0.8815  0.5311  1.0314  8  Jib                                                                                                                         </t>
  </si>
  <si>
    <t xml:space="preserve">16.0  102.0  22.15   43.38 18.977  -3.945  20.1  0.8767  0.5323  1.0243  7  Jib                                                                                                                         </t>
  </si>
  <si>
    <t xml:space="preserve">16.0  101.0  22.26   43.25 18.820  -3.591  20.1  0.8718  0.5333  1.0171  7  Jib                                                                                                                         </t>
  </si>
  <si>
    <t xml:space="preserve">16.0  100.0  22.38   43.09 18.674  -3.242  20.1  0.8669  0.5342  1.0095  6  Jib                                                                                                                         </t>
  </si>
  <si>
    <t xml:space="preserve">16.0   99.0  22.51   42.90 18.539  -2.900  20.0  0.8619  0.5350  1.0016  6  Jib                                                                                                                         </t>
  </si>
  <si>
    <t xml:space="preserve">16.0   98.0  22.64   42.70 18.412  -2.562  20.0  0.8570  0.5358  0.9936  5  Jib                                                                                                                         </t>
  </si>
  <si>
    <t xml:space="preserve">16.0   97.0  22.77   42.47 18.288  -2.229  20.0  0.8521  0.5364  0.9855  5  Jib                                                                                                                         </t>
  </si>
  <si>
    <t xml:space="preserve">16.0   96.0  22.90   42.25 18.167  -1.899  19.9  0.8474  0.5370  0.9776  5  Jib                                                                                                                         </t>
  </si>
  <si>
    <t xml:space="preserve">16.0   95.0  23.03   42.01 18.047  -1.573  19.9  0.8429  0.5375  0.9697  5  Jib                                                                                                                         </t>
  </si>
  <si>
    <t xml:space="preserve">16.0   94.0  23.16   41.74 17.945  -1.252  19.9  0.8381  0.5379  0.9612  5  Jib                                                                                                                         </t>
  </si>
  <si>
    <t xml:space="preserve">16.0   93.0  23.28   41.51 17.817  -0.932  19.8  0.8342  0.5381  0.9541  5  Jib                                                                                                                         </t>
  </si>
  <si>
    <t xml:space="preserve">16.0   92.0  23.39   41.28 17.684  -0.617  19.8  0.8307  0.5383  0.9474  5  Jib                                                                                                                         </t>
  </si>
  <si>
    <t xml:space="preserve">16.0   91.0  23.49   41.05 17.546  -0.306  19.7  0.8276  0.5382  0.9411  5  Jib                                                                                                                         </t>
  </si>
  <si>
    <t xml:space="preserve">16.0   90.0  23.59   40.84 17.399   0.000  19.7  0.8248  0.5381  0.9353  5  Jib                                                                                                                         </t>
  </si>
  <si>
    <t xml:space="preserve">16.0   89.0  23.67   40.65 17.239   0.301  19.6  0.8226  0.5378  0.9303  4  Jib                                                                                                                         </t>
  </si>
  <si>
    <t xml:space="preserve">16.0   88.0  23.74   40.47 17.063   0.596  19.6  0.8210  0.5373  0.9260  2  Jib                                                                                                                         </t>
  </si>
  <si>
    <t xml:space="preserve">16.0   87.0  23.81   40.29 16.889   0.884  19.5  0.8195  0.5368  0.9218  3  Jib                                                                                                                         </t>
  </si>
  <si>
    <t xml:space="preserve">16.0   86.0  23.89   40.07 16.737   1.168  19.4  0.8177  0.5361  0.9168  3  Jib                                                                                                                         </t>
  </si>
  <si>
    <t xml:space="preserve">16.0   85.0  23.99   39.79 16.609   1.448  19.4  0.8155  0.5355  0.9109  4  Jib                                                                                                                         </t>
  </si>
  <si>
    <t xml:space="preserve">16.0   84.0  24.09   39.48 16.501   1.725  19.4  0.8131  0.5347  0.9042  4  Jib                                                                                                                         </t>
  </si>
  <si>
    <t xml:space="preserve">16.0   83.0  24.20   39.14 16.407   2.000  19.3  0.8107  0.5339  0.8972  4  Jib                                                                                                                         </t>
  </si>
  <si>
    <t xml:space="preserve">16.0   82.0  24.32   38.78 16.320   2.271  19.3  0.8082  0.5330  0.8900  4  Jib                                                                                                                         </t>
  </si>
  <si>
    <t xml:space="preserve">16.0   81.0  24.44   38.42 16.238   2.540  19.3  0.8059  0.5320  0.8827  4  Jib                                                                                                                         </t>
  </si>
  <si>
    <t xml:space="preserve">16.0   80.0  24.56   38.04 16.160   2.806  19.3  0.8038  0.5309  0.8754  4  Jib                                                                                                                         </t>
  </si>
  <si>
    <t xml:space="preserve">16.0   79.0  24.67   37.66 16.083   3.069  19.2  0.8018  0.5296  0.8681  4  Jib                                                                                                                         </t>
  </si>
  <si>
    <t xml:space="preserve">16.0   78.0  24.79   37.28 16.008   3.328  19.2  0.8000  0.5282  0.8609  4  Jib                                                                                                                         </t>
  </si>
  <si>
    <t xml:space="preserve">16.0   77.0  24.90   36.89 15.933   3.584  19.2  0.7985  0.5267  0.8538  4  Jib                                                                                                                         </t>
  </si>
  <si>
    <t xml:space="preserve">16.0   76.0  25.01   36.50 15.857   3.836  19.2  0.7972  0.5251  0.8469  4  Jib                                                                                                                         </t>
  </si>
  <si>
    <t xml:space="preserve">16.0   75.0  25.12   36.11 15.781   4.085  19.2  0.7961  0.5233  0.8400  4  Jib                                                                                                                         </t>
  </si>
  <si>
    <t xml:space="preserve">16.0   74.0  25.23   35.73 15.703   4.328  19.2  0.7953  0.5213  0.8333  3  Jib                                                                                                                         </t>
  </si>
  <si>
    <t xml:space="preserve">16.0   73.0  25.33   35.34 15.623   4.568  19.1  0.7948  0.5192  0.8268  3  Jib                                                                                                                         </t>
  </si>
  <si>
    <t xml:space="preserve">16.0   72.0  25.42   34.95 15.541   4.803  19.1  0.7946  0.5169  0.8204  3  Jib                                                                                                                         </t>
  </si>
  <si>
    <t xml:space="preserve">16.0   71.0  25.52   34.56 15.456   5.032  19.1  0.7947  0.5144  0.8141  4  Jib                                                                                                                         </t>
  </si>
  <si>
    <t xml:space="preserve">16.0   70.0  25.60   34.18 15.369   5.257  19.1  0.7951  0.5118  0.8081  4  Jib                                                                                                                         </t>
  </si>
  <si>
    <t xml:space="preserve">16.0   69.0  25.69   33.80 15.278   5.475  19.1  0.7958  0.5089  0.8022  4  Jib                                                                                                                         </t>
  </si>
  <si>
    <t xml:space="preserve">16.0   68.0  25.77   33.42 15.183   5.688  19.0  0.7969  0.5059  0.7965  4  Jib                                                                                                                         </t>
  </si>
  <si>
    <t xml:space="preserve">16.0   67.0  25.84   33.04 15.082   5.893  19.0  0.7983  0.5026  0.7910  4  Jib                                                                                                                         </t>
  </si>
  <si>
    <t xml:space="preserve">16.0   66.0  25.90   32.67 14.976   6.092  19.0  0.8001  0.4991  0.7857  4  Jib                                                                                                                         </t>
  </si>
  <si>
    <t xml:space="preserve">16.0   65.0  25.96   32.30 14.866   6.283  18.9  0.8023  0.4954  0.7807  4  Jib                                                                                                                         </t>
  </si>
  <si>
    <t xml:space="preserve">16.0   64.0  26.01   31.94 14.752   6.467  18.9  0.8049  0.4915  0.7758  4  Jib                                                                                                                         </t>
  </si>
  <si>
    <t xml:space="preserve">16.0   63.0  26.06   31.57 14.638   6.645  18.9  0.8077  0.4874  0.7708  4  Jib                                                                                                                         </t>
  </si>
  <si>
    <t xml:space="preserve">16.0   62.0  26.11   31.19 14.525   6.819  18.9  0.8109  0.4831  0.7659  4  Jib                                                                                                                         </t>
  </si>
  <si>
    <t xml:space="preserve">16.0   61.0  26.17   30.81 14.415   6.989  18.8  0.8143  0.4785  0.7607  4  Jib                                                                                                                         </t>
  </si>
  <si>
    <t xml:space="preserve">16.0   60.0  26.22   30.42 14.309   7.155  18.8  0.8180  0.4736  0.7554  4  Jib                                                                                                                         </t>
  </si>
  <si>
    <t xml:space="preserve">16.0   59.0  26.27   30.02 14.207   7.317  18.8  0.8219  0.4686  0.7500  4  Jib                                                                                                                         </t>
  </si>
  <si>
    <t xml:space="preserve">16.0   58.0  26.32   29.62 14.105   7.474  18.8  0.8263  0.4632  0.7445  4  Jib                                                                                                                         </t>
  </si>
  <si>
    <t xml:space="preserve">16.0   57.0  26.36   29.22 14.001   7.626  18.8  0.8310  0.4576  0.7390  4  Jib                                                                                                                         </t>
  </si>
  <si>
    <t xml:space="preserve">16.0   56.0  26.41   28.81 13.894   7.769  18.8  0.8362  0.4517  0.7336  4  Jib                                                                                                                         </t>
  </si>
  <si>
    <t xml:space="preserve">16.0   55.0  26.44   28.42 13.780   7.904  18.8  0.8419  0.4456  0.7283  5  Jib                                                                                                                         </t>
  </si>
  <si>
    <t xml:space="preserve">16.0   54.0  26.46   28.03 13.655   8.026  18.7  0.8483  0.4392  0.7234  5  Jib                                                                                                                         </t>
  </si>
  <si>
    <t xml:space="preserve">16.0   53.0  26.47   27.66 13.512   8.132  18.7  0.8554  0.4326  0.7191  4  Jib                                                                                                                         </t>
  </si>
  <si>
    <t xml:space="preserve">16.0   52.0  26.46   27.30 13.354   8.222  18.7  0.8632  0.4258  0.7152  5  Jib                                                                                                                         </t>
  </si>
  <si>
    <t xml:space="preserve">16.0   51.0  26.45   26.94 13.191   8.301  18.6  0.8716  0.4187  0.7114  5  Jib                                                                                                                         </t>
  </si>
  <si>
    <t xml:space="preserve">16.0   50.0  26.44   26.57 13.035   8.379  18.6  0.8804  0.4114  0.7073  5  Jib                                                                                                                         </t>
  </si>
  <si>
    <t xml:space="preserve">16.0   49.0  26.43   26.18 12.894   8.459  18.6  0.8894  0.4039  0.7024  5  Jib                                                                                                                         </t>
  </si>
  <si>
    <t xml:space="preserve">16.0   48.0  26.44   25.76 12.766   8.542  18.6  0.8986  0.3961  0.6971  5  Jib                                                                                                                         </t>
  </si>
  <si>
    <t xml:space="preserve">16.0   47.0  26.46   25.34 12.646   8.624  18.6  0.9082  0.3881  0.6914  5  Jib                                                                                                                         </t>
  </si>
  <si>
    <t xml:space="preserve">16.0   46.0  26.47   24.91 12.527   8.702  18.6  0.9183  0.3800  0.6855  5  Jib                                                                                                                         </t>
  </si>
  <si>
    <t xml:space="preserve">16.0   45.0  26.48   24.48 12.409   8.774  18.6  0.9290  0.3718  0.6795  5  Jib                                                                                                                         </t>
  </si>
  <si>
    <t xml:space="preserve">16.0   44.0  26.49   24.04 12.287   8.839  18.6  0.9403  0.3635  0.6735  5  Jib                                                                                                                         </t>
  </si>
  <si>
    <t xml:space="preserve">16.0   43.0  26.49   23.61 12.159   8.892  18.6  0.9524  0.3551  0.6677  5  Jib                                                                                                                         </t>
  </si>
  <si>
    <t xml:space="preserve">16.0   42.0  26.48   23.18 12.021   8.933  18.6  0.9651  0.3467  0.6621  4  Jib                                                                                                                         </t>
  </si>
  <si>
    <t xml:space="preserve">16.0   41.0  26.46   22.76 11.874   8.962  18.7  0.9787  0.3382  0.6566  4  Jib                                                                                                                         </t>
  </si>
  <si>
    <t xml:space="preserve">16.0   40.0  26.43   22.34 11.721   8.979  18.7  0.9930  0.3298  0.6512  5  Jib                                                                                                                         </t>
  </si>
  <si>
    <t xml:space="preserve">16.0   39.0  26.38   21.91 11.563   8.986  18.6  1.0000  0.3276  0.6495  5  Jib                                                                                                                         </t>
  </si>
  <si>
    <t xml:space="preserve">16.0   38.0  26.32   21.47 11.402   8.985  18.5  1.0000  0.3311  0.6510  5  Jib                                                                                                                         </t>
  </si>
  <si>
    <t xml:space="preserve">16.0   37.0  26.24   21.03 11.241   8.977  18.4  1.0000  0.3349  0.6526  5  Jib                                                                                                                         </t>
  </si>
  <si>
    <t xml:space="preserve">16.0   36.0  26.16   20.59 11.076   8.961  18.4  1.0000  0.3391  0.6545  5  Jib                                                                                                                         </t>
  </si>
  <si>
    <t xml:space="preserve">16.0   35.0  26.08   20.15 10.907   8.934  18.2  1.0000  0.3436  0.6566  5  Jib                                                                                                                         </t>
  </si>
  <si>
    <t xml:space="preserve">16.0   34.0  25.98   19.71 10.731   8.897  18.1  1.0000  0.3488  0.6590  5  Jib                                                                                                                         </t>
  </si>
  <si>
    <t xml:space="preserve">16.0   33.0  25.88   19.27 10.547   8.845  18.0  1.0000  0.3545  0.6617  5  Jib                                                                                                                         </t>
  </si>
  <si>
    <t xml:space="preserve">16.0   32.0  25.76   18.83 10.352   8.779  17.8  1.0000  0.3609  0.6648  5  Jib                                                                                                                         </t>
  </si>
  <si>
    <t xml:space="preserve">16.0   31.0  25.63   18.40 10.146   8.696  17.6  1.0000  0.3682  0.6683  5  Jib                                                                                                                         </t>
  </si>
  <si>
    <t xml:space="preserve">16.0   30.0  25.48   17.97  9.924   8.595  17.4  1.0000  0.3764  0.6722  5  Jib                                                                                                                         </t>
  </si>
  <si>
    <t xml:space="preserve">16.0   29.0  25.31   17.55  9.687   8.473  17.1  1.0000  0.3856  0.6764  5  Jib                                                                                                                         </t>
  </si>
  <si>
    <t xml:space="preserve">16.0   28.0  25.13   17.14  9.438   8.333  16.8  1.0000  0.3958  0.6808  4  Jib                                                                                                                         </t>
  </si>
  <si>
    <t xml:space="preserve">16.0   27.0  24.94   16.72  9.178   8.178  16.4  1.0000  0.4072  0.6850  5  Jib                                                                                                                         </t>
  </si>
  <si>
    <t xml:space="preserve">16.0   26.0  24.73   16.31  8.903   8.002  15.9  1.0000  0.4197  0.6889  4  Jib                                                                                                                         </t>
  </si>
  <si>
    <t xml:space="preserve">16.0   25.0  24.48   15.92  8.588   7.784  15.2  1.0000  0.4332  0.6927  4  Jib                                                                                                                         </t>
  </si>
  <si>
    <t xml:space="preserve">16.0   24.0  24.15   15.60  8.190   7.482  14.3  1.0000  0.4468  0.6960  5  Jib                                                                                                                         </t>
  </si>
  <si>
    <t xml:space="preserve">16.0   23.0  23.70   15.37  7.663   7.054  12.7  1.0000  0.4575  0.6965  5  Jib                                                                                                                         </t>
  </si>
  <si>
    <t xml:space="preserve">16.0   22.0  23.16   15.22  7.051   6.538  10.1  1.0000  0.4568  0.6804  5  Jib                                                                                                                         </t>
  </si>
  <si>
    <t xml:space="preserve">16.0  136.2  13.69   54.10 19.549 -14.114  19.5  1.0000  1.0000  2.2343  6  Jib OPTDN                                                                                                                   </t>
  </si>
  <si>
    <t xml:space="preserve">16.0  178.0   6.28  174.72 10.282 -10.275  -0.3  1.0000  1.0000  0.3102  4  Poled Jib                                                                                                                   </t>
  </si>
  <si>
    <t xml:space="preserve">16.0  177.0   6.24  172.03 10.341 -10.327  -0.3  1.0000  1.0000  0.4066  4  Poled Jib                                                                                                                   </t>
  </si>
  <si>
    <t xml:space="preserve">16.0  176.0   6.22  169.30 10.400 -10.375  -0.3  1.0000  1.0000  0.5004  4  Poled Jib                                                                                                                   </t>
  </si>
  <si>
    <t xml:space="preserve">16.0  172.0   6.29  158.53 10.530 -10.428  -0.2  1.0000  1.0000  0.8112  4  Poled Jib                                                                                                                   </t>
  </si>
  <si>
    <t xml:space="preserve">16.0  171.0   6.37  156.01 10.526 -10.397  -0.2  1.0000  1.0000  0.8654  4  Poled Jib                                                                                                                   </t>
  </si>
  <si>
    <t xml:space="preserve">16.0  170.0   6.45  153.55 10.520 -10.360  -0.2  1.0000  1.0000  0.9109  4  Poled Jib                                                                                                                   </t>
  </si>
  <si>
    <t xml:space="preserve">16.0  169.0   6.54  151.12 10.519 -10.325  -0.2  1.0000  1.0000  0.9485  4  Poled Jib                                                                                                                   </t>
  </si>
  <si>
    <t xml:space="preserve">16.0  168.0   6.62  148.70 10.527 -10.297  -0.2  1.0000  1.0000  0.9774  9  Poled Jib                                                                                                                   </t>
  </si>
  <si>
    <t xml:space="preserve">16.0  167.0   6.71  146.27 10.548 -10.278  -0.2  1.0000  1.0000  0.9962  6  Poled Jib                                                                                                                   </t>
  </si>
  <si>
    <t xml:space="preserve">16.0  164.0   7.02  139.46 10.574 -10.164   0.3  1.0000  1.0000  0.9386  3  Poled Jib                                                                                                                   </t>
  </si>
  <si>
    <t xml:space="preserve">16.0  163.0   7.16  137.48 10.548 -10.087   0.4  1.0000  1.0000  0.8844  4  Poled Jib                                                                                                                   </t>
  </si>
  <si>
    <t xml:space="preserve">16.0  162.0   7.31  135.64 10.510  -9.996   0.6  1.0000  1.0000  0.8231  4  Poled Jib                                                                                                                   </t>
  </si>
  <si>
    <t xml:space="preserve">16.0  161.0   7.48  133.90 10.463  -9.893   0.7  1.0000  1.0000  0.7596  4  Poled Jib                                                                                                                   </t>
  </si>
  <si>
    <t xml:space="preserve">16.0  160.0   7.64  132.24 10.411  -9.784   0.8  1.0000  1.0000  0.6983  4  Poled Jib                                                                                                                   </t>
  </si>
  <si>
    <t xml:space="preserve">16.0  159.0   7.81  130.63 10.361  -9.672   0.9  1.0000  1.0000  0.6427  4  Poled Jib                                                                                                                   </t>
  </si>
  <si>
    <t xml:space="preserve">16.0  158.0   7.98  129.05 10.315  -9.564   1.0  1.0000  1.0000  0.5951  4  Poled Jib                                                                                                                   </t>
  </si>
  <si>
    <t xml:space="preserve">16.0  157.0   8.15  127.46 10.279  -9.462   1.1  1.0000  1.0000  0.5567  4  Poled Jib                                                                                                                   </t>
  </si>
  <si>
    <t xml:space="preserve">16.0  156.0   8.30  125.86 10.253  -9.367   1.2  1.0000  1.0000  0.5274  4  Poled Jib                                                                                                                   </t>
  </si>
  <si>
    <t xml:space="preserve">16.0  155.0   8.46  124.24 10.239  -9.279   1.3  1.0000  1.0000  0.5074  4  Poled Jib                                                                                                                   </t>
  </si>
  <si>
    <t xml:space="preserve">16.0  154.0   8.61  122.58 10.238  -9.202   1.4  1.0000  1.0000  0.4971  4  Poled Jib                                                                                                                   </t>
  </si>
  <si>
    <t xml:space="preserve">16.0  153.0   8.75  120.88 10.252  -9.135   1.4  1.0000  1.0000  0.4959  4  Poled Jib                                                                                                                   </t>
  </si>
  <si>
    <t xml:space="preserve">16.0  152.0   8.89  119.13 10.283  -9.079   1.5  1.0000  1.0000  0.5029  4  Poled Jib                                                                                                                   </t>
  </si>
  <si>
    <t xml:space="preserve">16.0  151.0   9.03  117.32 10.330  -9.035   1.5  1.0000  1.0000  0.5170  4  Poled Jib                                                                                                                   </t>
  </si>
  <si>
    <t xml:space="preserve">16.0  150.0   9.16  115.46 10.393  -9.000   1.6  1.0000  1.0000  0.5367  4  Poled Jib                                                                                                                   </t>
  </si>
  <si>
    <t xml:space="preserve">16.0  149.0   9.30  113.56 10.468  -8.973   1.6  1.0000  1.0000  0.5601  4  Poled Jib                                                                                                                   </t>
  </si>
  <si>
    <t xml:space="preserve">16.0  148.0   9.43  111.66 10.552  -8.949   1.7  1.0000  1.0000  0.5847  4  Poled Jib                                                                                                                   </t>
  </si>
  <si>
    <t xml:space="preserve">16.0  147.0   9.58  109.77 10.640  -8.923   1.7  1.0000  1.0000  0.6083  4  Poled Jib                                                                                                                   </t>
  </si>
  <si>
    <t xml:space="preserve">16.0  146.0   9.72  107.92 10.728  -8.894   1.7  1.0000  1.0000  0.6303  4  Poled Jib                                                                                                                   </t>
  </si>
  <si>
    <t xml:space="preserve">16.0  145.0   9.88  106.10 10.816  -8.860   1.8  1.0000  1.0000  0.6499  4  Poled Jib                                                                                                                   </t>
  </si>
  <si>
    <t xml:space="preserve">16.0  144.0  10.04  104.34 10.902  -8.820   1.8  1.0000  1.0000  0.6671  4  Poled Jib                                                                                                                   </t>
  </si>
  <si>
    <t xml:space="preserve">16.0  143.0  10.21  102.63 10.986  -8.774   1.9  1.0000  1.0000  0.6820  4  Poled Jib                                                                                                                   </t>
  </si>
  <si>
    <t xml:space="preserve">16.0  142.0  10.38  100.95 11.069  -8.722   1.9  1.0000  1.0000  0.6951  4  Poled Jib                                                                                                                   </t>
  </si>
  <si>
    <t xml:space="preserve">16.0  141.0  10.55   99.32 11.152  -8.667   2.0  1.0000  1.0000  0.7067  4  Poled Jib                                                                                                                   </t>
  </si>
  <si>
    <t xml:space="preserve">16.0  140.0  10.73   97.72 11.235  -8.606   2.1  1.0000  1.0000  0.7172  4  Poled Jib                                                                                                                   </t>
  </si>
  <si>
    <t xml:space="preserve">16.0  139.0  10.92   96.15 11.319  -8.542   2.1  1.0000  1.0000  0.7265  4  Poled Jib                                                                                                                   </t>
  </si>
  <si>
    <t xml:space="preserve">16.0  138.0  11.11   94.62 11.403  -8.474   2.2  1.0000  1.0000  0.7350  4  Poled Jib                                                                                                                   </t>
  </si>
  <si>
    <t xml:space="preserve">16.0  137.0  11.30   93.11 11.488  -8.402   2.3  1.0000  1.0000  0.7426  4  Poled Jib                                                                                                                   </t>
  </si>
  <si>
    <t xml:space="preserve">16.0  136.0  11.50   91.64 11.574  -8.325   2.3  1.0000  1.0000  0.7496  4  Poled Jib                                                                                                                   </t>
  </si>
  <si>
    <t xml:space="preserve">16.0  135.0  11.70   90.20 11.660  -8.244   2.4  1.0000  1.0000  0.7560  4  Poled Jib                                                                                                                   </t>
  </si>
  <si>
    <t xml:space="preserve">16.0  170.0   6.45  153.55 10.520 -10.360  -0.2  1.0000  1.0000  0.9109  4  OPTDN Poled Jib                                                                                                             </t>
  </si>
  <si>
    <t xml:space="preserve">16.0   38.6  26.36   21.74 11.500   8.987  18.6  1.0000  0.3290  0.6500  4  OPTUP                                                                                                                       </t>
  </si>
  <si>
    <t xml:space="preserve">20.0  180.0   8.78  180.00 12.425 -12.425   0.2  1.0000  1.0000 -0.0448  8  Asym Spin tacked on CL                                                                                                      </t>
  </si>
  <si>
    <t xml:space="preserve">20.0  179.0   8.78  177.58 12.433 -12.431   0.3  1.0000  1.0000  0.0032  2  Asym Spin tacked on CL                                                                                                      </t>
  </si>
  <si>
    <t xml:space="preserve">20.0  178.0   8.78  175.16 12.447 -12.440   0.4  1.0000  1.0000  0.0513  2  Asym Spin tacked on CL                                                                                                      </t>
  </si>
  <si>
    <t xml:space="preserve">20.0  177.0   8.78  172.74 12.469 -12.452   0.4  1.0000  1.0000  0.0996  2  Asym Spin tacked on CL                                                                                                      </t>
  </si>
  <si>
    <t xml:space="preserve">20.0  176.0   8.78  170.30 12.497 -12.467   0.5  1.0000  1.0000  0.1484  2  Asym Spin tacked on CL                                                                                                      </t>
  </si>
  <si>
    <t xml:space="preserve">20.0  175.0   8.79  167.86 12.533 -12.485   0.6  1.0000  1.0000  0.1977  2  Asym Spin tacked on CL                                                                                                      </t>
  </si>
  <si>
    <t xml:space="preserve">20.0  174.0   8.80  165.41 12.575 -12.506   0.6  1.0000  1.0000  0.2477  2  Asym Spin tacked on CL                                                                                                      </t>
  </si>
  <si>
    <t xml:space="preserve">20.0  173.0   8.81  162.94 12.625 -12.531   0.7  1.0000  1.0000  0.2985  2  Asym Spin tacked on CL                                                                                                      </t>
  </si>
  <si>
    <t xml:space="preserve">20.0  172.0   8.83  160.46 12.682 -12.559   0.8  1.0000  1.0000  0.3503  2  Asym Spin tacked on CL                                                                                                      </t>
  </si>
  <si>
    <t xml:space="preserve">20.0  171.0   8.84  157.97 12.748 -12.591   0.8  1.0000  1.0000  0.4031  2  Asym Spin tacked on CL                                                                                                      </t>
  </si>
  <si>
    <t xml:space="preserve">20.0  170.0   8.86  155.45 12.823 -12.628   0.9  1.0000  1.0000  0.4574  2  Asym Spin tacked on CL                                                                                                      </t>
  </si>
  <si>
    <t xml:space="preserve">20.0  169.0   8.88  152.90 12.910 -12.672   1.0  1.0000  1.0000  0.5132  2  Asym Spin tacked on CL                                                                                                      </t>
  </si>
  <si>
    <t xml:space="preserve">20.0  168.0   8.90  150.31 13.010 -12.726   1.0  1.0000  1.0000  0.5711  3  Asym Spin tacked on CL                                                                                                      </t>
  </si>
  <si>
    <t xml:space="preserve">20.0  167.0   8.92  147.67 13.126 -12.790   1.1  1.0000  1.0000  0.6314  3  Asym Spin tacked on CL                                                                                                      </t>
  </si>
  <si>
    <t xml:space="preserve">20.0  166.0   8.94  144.97 13.260 -12.866   1.2  1.0000  1.0000  0.6943  3  Asym Spin tacked on CL                                                                                                      </t>
  </si>
  <si>
    <t xml:space="preserve">20.0  165.0   8.96  142.20 13.408 -12.951   1.2  1.0000  1.0000  0.7599  2  Asym Spin tacked on CL                                                                                                      </t>
  </si>
  <si>
    <t xml:space="preserve">20.0  164.0   8.98  139.40 13.567 -13.041   1.3  1.0000  1.0000  0.8275  2  Asym Spin tacked on CL                                                                                                      </t>
  </si>
  <si>
    <t xml:space="preserve">20.0  163.0   9.02  136.58 13.729 -13.129   1.4  1.0000  1.0000  0.8963  2  Asym Spin tacked on CL                                                                                                      </t>
  </si>
  <si>
    <t xml:space="preserve">20.0  162.0   9.07  133.77 13.893 -13.213   1.5  1.0000  1.0000  0.9659  2  Asym Spin tacked on CL                                                                                                      </t>
  </si>
  <si>
    <t xml:space="preserve">20.0  161.0   9.14  130.95 14.063 -13.297   1.6  1.0000  1.0000  1.0365  2  Asym Spin tacked on CL                                                                                                      </t>
  </si>
  <si>
    <t xml:space="preserve">20.0  160.0   9.21  128.08 14.246 -13.387   1.7  1.0000  1.0000  1.1085  3  Asym Spin tacked on CL                                                                                                      </t>
  </si>
  <si>
    <t xml:space="preserve">20.0  159.0   9.29  125.14 14.450 -13.490   1.8  1.0000  1.0000  1.1828  3  Asym Spin tacked on CL                                                                                                      </t>
  </si>
  <si>
    <t xml:space="preserve">20.0  158.0   9.38  122.09 14.683 -13.614   2.0  1.0000  1.0000  1.2597  3  Asym Spin tacked on CL                                                                                                      </t>
  </si>
  <si>
    <t xml:space="preserve">20.0  157.0   9.47  118.95 14.938 -13.751   2.1  1.0000  1.0000  1.3381  3  Asym Spin tacked on CL                                                                                                      </t>
  </si>
  <si>
    <t xml:space="preserve">20.0  156.0   9.58  115.83 15.201 -13.886   2.2  1.0000  1.0000  1.4156  2  Asym Spin tacked on CL                                                                                                      </t>
  </si>
  <si>
    <t xml:space="preserve">20.0  155.0   9.72  112.75 15.463 -14.014   2.4  1.0000  1.0000  1.4909  2  Asym Spin tacked on CL                                                                                                      </t>
  </si>
  <si>
    <t xml:space="preserve">20.0  154.0   9.87  109.71 15.732 -14.140   2.6  1.0000  1.0000  1.5646  3  Asym Spin tacked on CL                                                                                                      </t>
  </si>
  <si>
    <t xml:space="preserve">20.0  153.0  10.05  106.65 16.017 -14.271   2.7  1.0000  1.0000  1.6373  3  Asym Spin tacked on CL                                                                                                      </t>
  </si>
  <si>
    <t xml:space="preserve">20.0  152.0  10.23  103.44 16.345 -14.432   2.9  1.0000  1.0000  1.7124  3  Asym Spin tacked on CL                                                                                                      </t>
  </si>
  <si>
    <t xml:space="preserve">20.0  151.0  10.42   99.32 16.860 -14.746   3.2  1.0000  1.0000  1.8060  4  Asym Spin tacked on CL                                                                                                      </t>
  </si>
  <si>
    <t xml:space="preserve">20.0  150.0  10.62   93.33 17.745 -15.368   3.5  1.0000  1.0000  1.9356  4  Asym Spin tacked on CL                                                                                                      </t>
  </si>
  <si>
    <t xml:space="preserve">20.0  149.0  10.98   83.80 19.353 -16.589   4.3  1.0000  1.0000  2.1267  7  Asym Spin tacked on CL                                                                                                      </t>
  </si>
  <si>
    <t xml:space="preserve">20.0  148.0  11.62   74.88 20.981 -17.792   6.7  1.0000  1.0000  2.2839  7  Asym Spin tacked on CL                                                                                                      </t>
  </si>
  <si>
    <t xml:space="preserve">20.0  147.0  12.33   67.91 22.186 -18.607  15.5  1.0000  1.0000  2.3781  4  Asym Spin tacked on CL                                                                                                      </t>
  </si>
  <si>
    <t xml:space="preserve">20.0  146.0  12.66   65.64 22.286 -18.476  22.7  1.0000  1.0000  2.3952  4  Asym Spin tacked on CL                                                                                                      </t>
  </si>
  <si>
    <t xml:space="preserve">20.0  145.0  12.78   65.55 21.910 -17.948  27.7  1.0000  1.0000  2.3879  4  Asym Spin tacked on CL                                                                                                      </t>
  </si>
  <si>
    <t xml:space="preserve">20.0  144.0  12.92   66.83 21.427 -17.334  29.1  1.0000  1.0000  2.3700  3  Asym Spin tacked on CL                                                                                                      </t>
  </si>
  <si>
    <t xml:space="preserve">20.0  143.0  13.03   67.96 20.927 -16.713  31.1  1.0000  1.0000  2.3518  3  Asym Spin tacked on CL                                                                                                      </t>
  </si>
  <si>
    <t xml:space="preserve">20.0  142.0  13.18   69.46 20.426 -16.096  31.8  1.0000  1.0000  2.3307  3  Asym Spin tacked on CL                                                                                                      </t>
  </si>
  <si>
    <t xml:space="preserve">20.0  141.0  13.33   70.95 19.918 -15.479  32.5  1.0000  1.0000  2.3088  3  Asym Spin tacked on CL                                                                                                      </t>
  </si>
  <si>
    <t xml:space="preserve">20.0  140.0  14.62   65.57 21.814 -16.710  21.1  1.0000  0.7967  1.9107  8  Asym Spin tacked on CL                                                                                                      </t>
  </si>
  <si>
    <t xml:space="preserve">20.0  139.0  15.24   62.64 22.480 -16.965  21.5  1.0000  0.7241  1.7568  3  Asym Spin tacked on CL                                                                                                      </t>
  </si>
  <si>
    <t xml:space="preserve">20.0  138.0  15.59   62.25 22.480 -16.705  21.5  1.0000  0.6953  1.6891  2  Asym Spin tacked on CL                                                                                                      </t>
  </si>
  <si>
    <t xml:space="preserve">20.0  137.0  15.95   61.84 22.486 -16.445  21.6  1.0000  0.6676  1.6240  2  Asym Spin tacked on CL                                                                                                      </t>
  </si>
  <si>
    <t xml:space="preserve">20.0  136.0  16.30   61.44 22.488 -16.176  21.6  1.0000  0.6416  1.5626  2  Asym Spin tacked on CL                                                                                                      </t>
  </si>
  <si>
    <t xml:space="preserve">20.0  135.0  16.64   61.04 22.484 -15.898  21.6  1.0000  0.6172  1.5049  2  Asym Spin tacked on CL                                                                                                      </t>
  </si>
  <si>
    <t xml:space="preserve">20.0  134.0  16.99   60.66 22.477 -15.613  21.6  1.0000  0.5942  1.4503  2  Asym Spin tacked on CL                                                                                                      </t>
  </si>
  <si>
    <t xml:space="preserve">20.0  133.0  17.33   60.28 22.465 -15.321  21.7  1.0000  0.5725  1.3987  2  Asym Spin tacked on CL                                                                                                      </t>
  </si>
  <si>
    <t xml:space="preserve">20.0  132.0  17.66   59.91 22.448 -15.020  21.7  1.0000  0.5521  1.3500  2  Asym Spin tacked on CL                                                                                                      </t>
  </si>
  <si>
    <t xml:space="preserve">20.0  131.0  18.00   59.54 22.430 -14.715  21.7  1.0000  0.5328  1.3037  4  Asym Spin tacked on CL                                                                                                      </t>
  </si>
  <si>
    <t xml:space="preserve">20.0  130.0  18.32   59.15 22.406 -14.402  21.7  0.9960  0.5188  1.2620  3  Asym Spin tacked on CL                                                                                                      </t>
  </si>
  <si>
    <t xml:space="preserve">20.0  129.0  18.63   58.59 22.380 -14.084  21.7  0.9713  0.5278  1.2331  3  Asym Spin tacked on CL                                                                                                      </t>
  </si>
  <si>
    <t xml:space="preserve">20.0  128.0  18.93   58.04 22.356 -13.763  21.7  0.9480  0.5364  1.2052  3  Asym Spin tacked on CL                                                                                                      </t>
  </si>
  <si>
    <t xml:space="preserve">20.0  127.0  19.23   57.51 22.330 -13.438  21.7  0.9262  0.5445  1.1785  3  Asym Spin tacked on CL                                                                                                      </t>
  </si>
  <si>
    <t xml:space="preserve">20.0  126.0  19.53   56.99 22.303 -13.109  21.7  0.9056  0.5523  1.1529  3  Asym Spin tacked on CL                                                                                                      </t>
  </si>
  <si>
    <t xml:space="preserve">20.0  125.0  19.82   56.49 22.275 -12.776  21.8  0.8862  0.5597  1.1284  3  Asym Spin tacked on CL                                                                                                      </t>
  </si>
  <si>
    <t xml:space="preserve">20.0  124.0  20.12   55.99 22.246 -12.440  21.8  0.8678  0.5668  1.1048  3  Asym Spin tacked on CL                                                                                                      </t>
  </si>
  <si>
    <t xml:space="preserve">20.0  123.0  20.41   55.51 22.216 -12.099  21.8  0.8505  0.5735  1.0822  3  Asym Spin tacked on CL                                                                                                      </t>
  </si>
  <si>
    <t xml:space="preserve">20.0  122.0  20.70   55.03 22.187 -11.757  21.8  0.8341  0.5799  1.0604  3  Asym Spin tacked on CL                                                                                                      </t>
  </si>
  <si>
    <t xml:space="preserve">20.0  121.0  20.99   54.56 22.154 -11.410  21.8  0.8185  0.5859  1.0395  3  Asym Spin tacked on CL                                                                                                      </t>
  </si>
  <si>
    <t xml:space="preserve">20.0  120.0  21.27   54.11 22.121 -11.060  21.8  0.8038  0.5916  1.0195  3  Asym Spin tacked on CL                                                                                                      </t>
  </si>
  <si>
    <t xml:space="preserve">20.0  119.0  21.55   53.66 22.086 -10.707  21.8  0.7899  0.5970  1.0001  3  Asym Spin tacked on CL                                                                                                      </t>
  </si>
  <si>
    <t xml:space="preserve">20.0  118.0  21.83   53.21 22.049 -10.351  21.8  0.7766  0.6021  0.9816  3  Asym Spin tacked on CL                                                                                                      </t>
  </si>
  <si>
    <t xml:space="preserve">20.0  117.0  22.11   52.78 22.010  -9.992  21.8  0.7640  0.6068  0.9638  3  Asym Spin tacked on CL                                                                                                      </t>
  </si>
  <si>
    <t xml:space="preserve">20.0  116.0  22.38   52.35 21.970  -9.630  21.8  0.7520  0.6112  0.9465  3  Asym Spin tacked on CL                                                                                                      </t>
  </si>
  <si>
    <t xml:space="preserve">20.0  115.0  22.65   51.92 21.928  -9.267  21.8  0.7406  0.6154  0.9300  3  Asym Spin tacked on CL                                                                                                      </t>
  </si>
  <si>
    <t xml:space="preserve">20.0  114.0  22.92   51.50 21.885  -8.901  21.8  0.7298  0.6192  0.9140  3  Asym Spin tacked on CL                                                                                                      </t>
  </si>
  <si>
    <t xml:space="preserve">20.0  113.0  23.18   51.08 21.839  -8.533  21.8  0.7194  0.6228  0.8987  3  Asym Spin tacked on CL                                                                                                      </t>
  </si>
  <si>
    <t xml:space="preserve">20.0  112.0  23.45   50.67 21.792  -8.163  21.8  0.7096  0.6260  0.8838  3  Asym Spin tacked on CL                                                                                                      </t>
  </si>
  <si>
    <t xml:space="preserve">20.0  111.0  23.70   50.26 21.742  -7.791  21.8  0.7003  0.6290  0.8696  3  Asym Spin tacked on CL                                                                                                      </t>
  </si>
  <si>
    <t xml:space="preserve">20.0  110.0  23.96   49.86 21.690  -7.418  21.8  0.6914  0.6317  0.8558  3  Asym Spin tacked on CL                                                                                                      </t>
  </si>
  <si>
    <t xml:space="preserve">20.0  109.0  24.21   49.45 21.641  -7.045  21.8  0.6828  0.6340  0.8424  3  Asym Spin tacked on CL                                                                                                      </t>
  </si>
  <si>
    <t xml:space="preserve">20.0  108.0  24.46   49.06 21.585  -6.670  21.8  0.6748  0.6361  0.8296  3  Asym Spin tacked on CL                                                                                                      </t>
  </si>
  <si>
    <t xml:space="preserve">20.0  107.0  24.63   49.25 21.372  -6.248  20.4  0.6645  0.6418  0.8173 11  Asym Spin tacked on CL                                                                                                      </t>
  </si>
  <si>
    <t xml:space="preserve">20.0  106.0  24.86   48.87 21.307  -5.873  20.4  0.6573  0.6435  0.8056  8  Asym Spin tacked on CL                                                                                                      </t>
  </si>
  <si>
    <t xml:space="preserve">20.0  105.0  25.09   48.49 21.238  -5.497  20.4  0.6504  0.6450  0.7943  8  Asym Spin tacked on CL                                                                                                      </t>
  </si>
  <si>
    <t xml:space="preserve">20.0  104.0  25.32   48.12 21.166  -5.120  20.4  0.6438  0.6462  0.7834  8  Asym Spin tacked on CL                                                                                                      </t>
  </si>
  <si>
    <t xml:space="preserve">20.0  103.0  25.54   47.75 21.088  -4.744  20.4  0.6377  0.6472  0.7730  8  Asym Spin tacked on CL                                                                                                      </t>
  </si>
  <si>
    <t xml:space="preserve">20.0  102.0  25.76   47.39 21.006  -4.367  20.4  0.6319  0.6480  0.7631  8  Asym Spin tacked on CL                                                                                                      </t>
  </si>
  <si>
    <t xml:space="preserve">20.0  101.0  25.97   47.04 20.918  -3.991  20.4  0.6264  0.6486  0.7536  8  Asym Spin tacked on CL                                                                                                      </t>
  </si>
  <si>
    <t xml:space="preserve">20.0  100.0  26.17   46.70 20.824  -3.616  20.3  0.6213  0.6490  0.7446  8  Asym Spin tacked on CL                                                                                                      </t>
  </si>
  <si>
    <t xml:space="preserve">20.0   99.0  26.37   46.37 20.722  -3.241  20.3  0.6166  0.6492  0.7360  8  Asym Spin tacked on CL                                                                                                      </t>
  </si>
  <si>
    <t xml:space="preserve">20.0   98.0  26.55   46.05 20.611  -2.868  20.3  0.6122  0.6493  0.7279  8  Asym Spin tacked on CL                                                                                                      </t>
  </si>
  <si>
    <t xml:space="preserve">20.0   97.0  26.73   45.74 20.490  -2.497  20.3  0.6082  0.6491  0.7204  8  Asym Spin tacked on CL                                                                                                      </t>
  </si>
  <si>
    <t xml:space="preserve">20.0   96.0  26.89   45.46 20.354  -2.127  20.3  0.6047  0.6489  0.7135  8  Asym Spin tacked on CL                                                                                                      </t>
  </si>
  <si>
    <t xml:space="preserve">20.0   95.0  27.04   45.20 20.200  -1.760  20.3  0.6016  0.6485  0.7074  8  Asym Spin tacked on CL                                                                                                      </t>
  </si>
  <si>
    <t xml:space="preserve">20.0   94.0  27.19   44.93 20.048  -1.398  20.2  0.5986  0.6479  0.7013  8  Asym Spin tacked on CL                                                                                                      </t>
  </si>
  <si>
    <t xml:space="preserve">20.0   93.0  27.29   44.77 19.827  -1.038  20.2  0.5969  0.6475  0.6975  8  Asym Spin tacked on CL                                                                                                      </t>
  </si>
  <si>
    <t xml:space="preserve">20.0   92.0  27.35   44.67 19.560  -0.682  20.1  0.5959  0.6470  0.6953  8  Asym Spin tacked on CL                                                                                                      </t>
  </si>
  <si>
    <t xml:space="preserve">20.0   91.0  27.39   44.64 19.252  -0.336  20.1  0.5957  0.6466  0.6944  7  Asym Spin tacked on CL                                                                                                      </t>
  </si>
  <si>
    <t xml:space="preserve">20.0   90.0  27.41   44.61 18.937   0.000  20.0  0.5958  0.6459  0.6938  7  Asym Spin tacked on CL                                                                                                      </t>
  </si>
  <si>
    <t xml:space="preserve">20.0   89.0  27.46   44.52 18.655   0.326  19.9  0.5956  0.6449  0.6922  6  Asym Spin tacked on CL                                                                                                      </t>
  </si>
  <si>
    <t xml:space="preserve">20.0   88.0  27.52   44.36 18.411   0.643  19.9  0.5950  0.6435  0.6895  5  Asym Spin tacked on CL                                                                                                      </t>
  </si>
  <si>
    <t xml:space="preserve">20.0   87.0  27.59   44.17 18.185   0.952  19.8  0.5943  0.6417  0.6862  5  Asym Spin tacked on CL                                                                                                      </t>
  </si>
  <si>
    <t xml:space="preserve">20.0   86.0  27.67   43.96 17.967   1.253  19.8  0.5937  0.6397  0.6828  5  Asym Spin tacked on CL                                                                                                      </t>
  </si>
  <si>
    <t xml:space="preserve">20.0   85.0  27.74   43.74 17.748   1.547  19.7  0.5934  0.6374  0.6795  5  Asym Spin tacked on CL                                                                                                      </t>
  </si>
  <si>
    <t xml:space="preserve">20.0   84.0  27.80   43.54 17.522   1.832  19.6  0.5933  0.6350  0.6765  5  Asym Spin tacked on CL                                                                                                      </t>
  </si>
  <si>
    <t xml:space="preserve">20.0   83.0  27.85   43.35 17.278   2.106  19.5  0.5936  0.6324  0.6741  4  Asym Spin tacked on CL                                                                                                      </t>
  </si>
  <si>
    <t xml:space="preserve">20.0   82.0  27.87   43.19 17.009   2.367  19.4  0.5945  0.6298  0.6724  5  Asym Spin tacked on CL                                                                                                      </t>
  </si>
  <si>
    <t xml:space="preserve">20.0   81.0  27.90   43.00 16.758   2.622  19.4  0.5953  0.6268  0.6703  3  Asym Spin tacked on CL                                                                                                      </t>
  </si>
  <si>
    <t xml:space="preserve">20.0   80.0  27.97   42.73 16.558   2.875  19.3  0.5957  0.6234  0.6667  3  Asym Spin tacked on CL                                                                                                      </t>
  </si>
  <si>
    <t xml:space="preserve">20.0   79.0  28.05   42.39 16.398   3.129  19.3  0.5959  0.6195  0.6620  3  Asym Spin tacked on CL                                                                                                      </t>
  </si>
  <si>
    <t xml:space="preserve">20.0   78.0  28.15   42.01 16.257   3.380  19.2  0.5960  0.6155  0.6568  3  Asym Spin tacked on CL                                                                                                      </t>
  </si>
  <si>
    <t xml:space="preserve">20.0   77.0  28.25   41.62 16.127   3.628  19.2  0.5964  0.6112  0.6514  3  Asym Spin tacked on CL                                                                                                      </t>
  </si>
  <si>
    <t xml:space="preserve">20.0   76.0  28.35   41.22 16.001   3.871  19.2  0.5969  0.6068  0.6458  2  Asym Spin tacked on CL                                                                                                      </t>
  </si>
  <si>
    <t xml:space="preserve">20.0   75.0  28.45   40.81 15.878   4.110  19.2  0.5977  0.6023  0.6403  2  Asym Spin tacked on CL                                                                                                      </t>
  </si>
  <si>
    <t xml:space="preserve">20.0   74.0  28.55   40.39 15.753   4.342  19.1  0.5988  0.5977  0.6348  2  Asym Spin tacked on CL                                                                                                      </t>
  </si>
  <si>
    <t xml:space="preserve">20.0   73.0  28.64   39.98 15.626   4.569  19.1  0.6003  0.5931  0.6293  2  Asym Spin tacked on CL                                                                                                      </t>
  </si>
  <si>
    <t xml:space="preserve">20.0   72.0  28.73   39.58 15.495   4.788  19.1  0.6021  0.5884  0.6240  2  Asym Spin tacked on CL                                                                                                      </t>
  </si>
  <si>
    <t xml:space="preserve">20.0   71.0  28.81   39.17 15.359   5.001  19.1  0.6043  0.5838  0.6188  2  Asym Spin tacked on CL                                                                                                      </t>
  </si>
  <si>
    <t xml:space="preserve">20.0   70.0  28.88   38.77 15.218   5.205  19.1  0.6069  0.5792  0.6138  2  Asym Spin tacked on CL                                                                                                      </t>
  </si>
  <si>
    <t xml:space="preserve">20.0   69.0  28.95   38.38 15.068   5.400  19.0  0.6098  0.5747  0.6090  2  Asym Spin tacked on CL                                                                                                      </t>
  </si>
  <si>
    <t xml:space="preserve">20.0   68.0  29.00   38.00 14.910   5.585  19.0  0.6132  0.5703  0.6045  2  Asym Spin tacked on CL                                                                                                      </t>
  </si>
  <si>
    <t xml:space="preserve">20.0   67.0  29.05   37.61 14.747   5.762  19.0  0.6169  0.5660  0.6001  2  Asym Spin tacked on CL                                                                                                      </t>
  </si>
  <si>
    <t xml:space="preserve">20.0   66.0  29.10   37.23 14.585   5.932  18.9  0.6209  0.5618  0.5956  3  Asym Spin tacked on CL                                                                                                      </t>
  </si>
  <si>
    <t xml:space="preserve">20.0   65.0  29.14   36.83 14.430   6.098  18.9  0.6251  0.5577  0.5911  3  Asym Spin tacked on CL                                                                                                      </t>
  </si>
  <si>
    <t xml:space="preserve">20.0   64.0  29.20   36.41 14.283   6.262  18.9  0.6296  0.5537  0.5862  3  Asym Spin tacked on CL                                                                                                      </t>
  </si>
  <si>
    <t xml:space="preserve">20.0   63.0  29.25   35.98 14.144   6.421  18.9  0.6343  0.5499  0.5813  3  Asym Spin tacked on CL                                                                                                      </t>
  </si>
  <si>
    <t xml:space="preserve">20.0   62.0  29.30   35.55 14.006   6.575  18.9  0.6393  0.5461  0.5763  3  Asym Spin tacked on CL                                                                                                      </t>
  </si>
  <si>
    <t xml:space="preserve">20.0   61.0  29.35   35.11 13.865   6.722  18.9  0.6446  0.5423  0.5714  2  Asym Spin tacked on CL                                                                                                      </t>
  </si>
  <si>
    <t xml:space="preserve">20.0   60.0  29.39   34.68 13.715   6.858  18.9  0.6503  0.5385  0.5668  2  Asym Spin tacked on CL                                                                                                      </t>
  </si>
  <si>
    <t xml:space="preserve">20.0  147.0  12.33   67.91 22.186 -18.607  15.5  1.0000  1.0000  2.3781  4  OPTDN CL Asym                                                                                                               </t>
  </si>
  <si>
    <t xml:space="preserve">20.0  180.0   8.98  180.00 11.659 -11.659   0.4  1.0000  1.0000 -0.1000  6  Jib                                                                                                                         </t>
  </si>
  <si>
    <t xml:space="preserve">20.0  179.0   8.92  177.68 11.719 -11.718   0.5  1.0000  1.0000 -0.0796  4  Jib                                                                                                                         </t>
  </si>
  <si>
    <t xml:space="preserve">20.0  178.0   8.87  175.34 11.781 -11.774   0.6  1.0000  1.0000 -0.0582  4  Jib                                                                                                                         </t>
  </si>
  <si>
    <t xml:space="preserve">20.0  177.0   8.83  172.97 11.843 -11.827   0.7  1.0000  1.0000 -0.0359  4  Jib                                                                                                                         </t>
  </si>
  <si>
    <t xml:space="preserve">20.0  176.0   8.80  170.58 11.906 -11.877   0.7  1.0000  1.0000 -0.0125  4  Jib                                                                                                                         </t>
  </si>
  <si>
    <t xml:space="preserve">20.0  175.0   8.78  168.17 11.969 -11.924   0.8  1.0000  1.0000  0.0120  4  Jib                                                                                                                         </t>
  </si>
  <si>
    <t xml:space="preserve">20.0  174.0   8.76  165.75 12.032 -11.966   0.9  1.0000  1.0000  0.0377  4  Jib                                                                                                                         </t>
  </si>
  <si>
    <t xml:space="preserve">20.0  173.0   8.76  163.31 12.094 -12.004   1.0  1.0000  1.0000  0.0645  4  Jib                                                                                                                         </t>
  </si>
  <si>
    <t xml:space="preserve">20.0  172.0   8.77  160.87 12.156 -12.038   1.1  1.0000  1.0000  0.0926  4  Jib                                                                                                                         </t>
  </si>
  <si>
    <t xml:space="preserve">20.0  171.0   8.78  158.43 12.217 -12.067   1.2  1.0000  1.0000  0.1218  4  Jib                                                                                                                         </t>
  </si>
  <si>
    <t xml:space="preserve">20.0  170.0   8.81  156.00 12.277 -12.091   1.2  1.0000  1.0000  0.1522  4  Jib                                                                                                                         </t>
  </si>
  <si>
    <t xml:space="preserve">20.0  169.0   8.85  153.57 12.337 -12.110   1.3  1.0000  1.0000  0.1838  4  Jib                                                                                                                         </t>
  </si>
  <si>
    <t xml:space="preserve">20.0  168.0   8.89  151.16 12.396 -12.125   1.4  1.0000  1.0000  0.2167  4  Jib                                                                                                                         </t>
  </si>
  <si>
    <t xml:space="preserve">20.0  167.0   8.95  148.76 12.456 -12.136   1.5  1.0000  1.0000  0.2507  4  Jib                                                                                                                         </t>
  </si>
  <si>
    <t xml:space="preserve">20.0  166.0   9.02  146.39 12.516 -12.144   1.5  1.0000  1.0000  0.2858  4  Jib                                                                                                                         </t>
  </si>
  <si>
    <t xml:space="preserve">20.0  165.0   9.09  144.03 12.577 -12.149   1.6  1.0000  1.0000  0.3218  4  Jib                                                                                                                         </t>
  </si>
  <si>
    <t xml:space="preserve">20.0  164.0   9.17  141.69 12.640 -12.150   1.7  1.0000  1.0000  0.3585  4  Jib                                                                                                                         </t>
  </si>
  <si>
    <t xml:space="preserve">20.0  163.0   9.27  139.38 12.705 -12.150   1.7  1.0000  1.0000  0.3958  4  Jib                                                                                                                         </t>
  </si>
  <si>
    <t xml:space="preserve">20.0  162.0   9.36  137.08 12.772 -12.147   1.8  1.0000  1.0000  0.4334  4  Jib                                                                                                                         </t>
  </si>
  <si>
    <t xml:space="preserve">20.0  161.0   9.47  134.80 12.844 -12.144   1.9  1.0000  1.0000  0.4714  4  Jib                                                                                                                         </t>
  </si>
  <si>
    <t xml:space="preserve">20.0  160.0   9.58  132.53 12.921 -12.142   1.9  1.0000  1.0000  0.5096  4  Jib                                                                                                                         </t>
  </si>
  <si>
    <t xml:space="preserve">20.0  159.0   9.69  130.26 13.007 -12.143   2.0  1.0000  1.0000  0.5483  4  Jib                                                                                                                         </t>
  </si>
  <si>
    <t xml:space="preserve">20.0  158.0   9.81  127.98 13.103 -12.149   2.1  1.0000  1.0000  0.5876  4  Jib                                                                                                                         </t>
  </si>
  <si>
    <t xml:space="preserve">20.0  157.0   9.93  125.68 13.210 -12.159   2.1  1.0000  1.0000  0.6273  4  Jib                                                                                                                         </t>
  </si>
  <si>
    <t xml:space="preserve">20.0  156.0  10.05  123.38 13.326 -12.174   2.2  1.0000  1.0000  0.6674  3  Jib                                                                                                                         </t>
  </si>
  <si>
    <t xml:space="preserve">20.0  155.0  10.18  121.08 13.450 -12.189   2.3  1.0000  1.0000  0.7074  4  Jib                                                                                                                         </t>
  </si>
  <si>
    <t xml:space="preserve">20.0  154.0  10.32  118.80 13.578 -12.204   2.4  1.0000  1.0000  0.7472  3  Jib                                                                                                                         </t>
  </si>
  <si>
    <t xml:space="preserve">20.0  153.0  10.47  116.56 13.707 -12.213   2.4  1.0000  1.0000  0.7864  3  Jib                                                                                                                         </t>
  </si>
  <si>
    <t xml:space="preserve">20.0  152.0  10.63  114.37 13.836 -12.217   2.5  1.0000  1.0000  0.8250  3  Jib                                                                                                                         </t>
  </si>
  <si>
    <t xml:space="preserve">20.0  151.0  10.80  112.20 13.970 -12.219   2.6  1.0000  1.0000  0.8634  4  Jib                                                                                                                         </t>
  </si>
  <si>
    <t xml:space="preserve">20.0  150.0  10.98  110.03 14.113 -12.222   2.7  1.0000  1.0000  0.9023  4  Jib                                                                                                                         </t>
  </si>
  <si>
    <t xml:space="preserve">20.0  149.0  11.16  107.85 14.270 -12.232   2.8  1.0000  1.0000  0.9421  4  Jib                                                                                                                         </t>
  </si>
  <si>
    <t xml:space="preserve">20.0  148.0  11.35  105.59 14.452 -12.255   2.9  1.0000  1.0000  0.9840  4  Jib                                                                                                                         </t>
  </si>
  <si>
    <t xml:space="preserve">20.0  147.0  11.54  103.22 14.670 -12.303   3.0  1.0000  1.0000  1.0293  4  Jib                                                                                                                         </t>
  </si>
  <si>
    <t xml:space="preserve">20.0  146.0  11.74  100.71 14.926 -12.374   3.1  1.0000  1.0000  1.0783  3  Jib                                                                                                                         </t>
  </si>
  <si>
    <t xml:space="preserve">20.0  145.0  11.96   98.16 15.208 -12.457   3.2  1.0000  1.0000  1.1300  3  Jib                                                                                                                         </t>
  </si>
  <si>
    <t xml:space="preserve">20.0  144.0  12.19   95.62 15.502 -12.542   3.3  1.0000  1.0000  1.1833  3  Jib                                                                                                                         </t>
  </si>
  <si>
    <t xml:space="preserve">20.0  143.0  12.44   93.04 15.820 -12.634   3.5  1.0000  1.0000  1.2392  3  Jib                                                                                                                         </t>
  </si>
  <si>
    <t xml:space="preserve">20.0  142.0  12.70   90.32 16.187 -12.756   3.7  1.0000  1.0000  1.3003  3  Jib                                                                                                                         </t>
  </si>
  <si>
    <t xml:space="preserve">20.0  141.0  13.05   84.33 17.318 -13.459   4.1  1.0000  1.0000  1.4429  3  Jib                                                                                                                         </t>
  </si>
  <si>
    <t xml:space="preserve">20.0  140.0  14.79   60.42 22.565 -17.285  21.8  1.0000  0.9620  1.9706 15  Jib                                                                                                                         </t>
  </si>
  <si>
    <t xml:space="preserve">20.0  139.0  14.98   61.36 22.225 -16.773  21.5  1.0000  0.9540  1.9299  6  Jib                                                                                                                         </t>
  </si>
  <si>
    <t xml:space="preserve">20.0  138.0  15.35   60.84 22.273 -16.552  21.6  1.0000  0.9119  1.8580  3  Jib                                                                                                                         </t>
  </si>
  <si>
    <t xml:space="preserve">20.0  137.0  15.71   60.37 22.307 -16.314  21.6  1.0000  0.8732  1.7907  2  Jib                                                                                                                         </t>
  </si>
  <si>
    <t xml:space="preserve">20.0  136.0  16.07   59.92 22.335 -16.066  21.6  1.0000  0.8370  1.7270  2  Jib                                                                                                                         </t>
  </si>
  <si>
    <t xml:space="preserve">20.0  135.0  16.42   59.49 22.357 -15.809  21.6  1.0000  0.8031  1.6668  2  Jib                                                                                                                         </t>
  </si>
  <si>
    <t xml:space="preserve">20.0  134.0  16.77   59.07 22.375 -15.542  21.6  1.0000  0.7712  1.6098  2  Jib                                                                                                                         </t>
  </si>
  <si>
    <t xml:space="preserve">20.0  133.0  17.11   58.66 22.388 -15.268  21.7  1.0000  0.7412  1.5557  2  Jib                                                                                                                         </t>
  </si>
  <si>
    <t xml:space="preserve">20.0  132.0  17.46   58.26 22.394 -14.984  21.7  1.0000  0.7130  1.5045  2  Jib                                                                                                                         </t>
  </si>
  <si>
    <t xml:space="preserve">20.0  131.0  17.79   57.87 22.398 -14.694  21.7  1.0000  0.6864  1.4558  2  Jib                                                                                                                         </t>
  </si>
  <si>
    <t xml:space="preserve">20.0  130.0  18.13   57.48 22.397 -14.396  21.7  1.0000  0.6612  1.4096  2  Jib                                                                                                                         </t>
  </si>
  <si>
    <t xml:space="preserve">20.0  129.0  18.46   57.10 22.391 -14.091  21.7  1.0000  0.6375  1.3657  2  Jib                                                                                                                         </t>
  </si>
  <si>
    <t xml:space="preserve">20.0  128.0  18.79   56.73 22.382 -13.779  21.8  1.0000  0.6150  1.3239  2  Jib                                                                                                                         </t>
  </si>
  <si>
    <t xml:space="preserve">20.0  127.0  19.11   56.36 22.369 -13.461  21.8  1.0000  0.5938  1.2842  2  Jib                                                                                                                         </t>
  </si>
  <si>
    <t xml:space="preserve">20.0  126.0  19.44   56.00 22.351 -13.137  21.8  1.0000  0.5737  1.2464  4  Jib                                                                                                                         </t>
  </si>
  <si>
    <t xml:space="preserve">20.0  125.0  19.75   55.65 22.330 -12.807  21.8  1.0000  0.5546  1.2104  3  Jib                                                                                                                         </t>
  </si>
  <si>
    <t xml:space="preserve">20.0  124.0  20.06   55.20 22.307 -12.473  21.8  0.9878  0.5498  1.1825  3  Jib                                                                                                                         </t>
  </si>
  <si>
    <t xml:space="preserve">20.0  123.0  20.35   54.70 22.282 -12.135  21.8  0.9686  0.5535  1.1597  3  Jib                                                                                                                         </t>
  </si>
  <si>
    <t xml:space="preserve">20.0  122.0  20.63   54.23 22.254 -11.793  21.8  0.9505  0.5570  1.1379  3  Jib                                                                                                                         </t>
  </si>
  <si>
    <t xml:space="preserve">20.0  121.0  20.92   53.75 22.226 -11.447  21.8  0.9332  0.5603  1.1169  3  Jib                                                                                                                         </t>
  </si>
  <si>
    <t xml:space="preserve">20.0  120.0  21.20   53.29 22.196 -11.098  21.8  0.9166  0.5634  1.0968  3  Jib                                                                                                                         </t>
  </si>
  <si>
    <t xml:space="preserve">20.0  119.0  21.49   52.81 22.175 -10.750  21.9  0.9006  0.5664  1.0770  3  Jib                                                                                                                         </t>
  </si>
  <si>
    <t xml:space="preserve">20.0  118.0  21.77   52.35 22.145 -10.396  21.9  0.8855  0.5692  1.0582  3  Jib                                                                                                                         </t>
  </si>
  <si>
    <t xml:space="preserve">20.0  117.0  22.04   51.91 22.111 -10.038  21.9  0.8711  0.5720  1.0402  3  Jib                                                                                                                         </t>
  </si>
  <si>
    <t xml:space="preserve">20.0  116.0  22.32   51.47 22.077  -9.678  21.9  0.8573  0.5746  1.0229  3  Jib                                                                                                                         </t>
  </si>
  <si>
    <t xml:space="preserve">20.0  115.0  22.59   51.04 22.042  -9.315  21.9  0.8441  0.5771  1.0062  3  Jib                                                                                                                         </t>
  </si>
  <si>
    <t xml:space="preserve">20.0  114.0  22.85   50.61 22.005  -8.950  21.9  0.8315  0.5796  0.9901  3  Jib                                                                                                                         </t>
  </si>
  <si>
    <t xml:space="preserve">20.0  113.0  23.13   50.15 21.980  -8.588  21.9  0.8190  0.5820  0.9742  3  Jib                                                                                                                         </t>
  </si>
  <si>
    <t xml:space="preserve">20.0  112.0  23.39   49.73 21.944  -8.220  21.9  0.8074  0.5843  0.9592  3  Jib                                                                                                                         </t>
  </si>
  <si>
    <t xml:space="preserve">20.0  111.0  23.65   49.32 21.897  -7.847  21.9  0.7964  0.5865  0.9450  3  Jib                                                                                                                         </t>
  </si>
  <si>
    <t xml:space="preserve">20.0  110.0  23.90   48.92 21.851  -7.473  21.9  0.7859  0.5887  0.9312  3  Jib                                                                                                                         </t>
  </si>
  <si>
    <t xml:space="preserve">20.0  109.0  24.15   48.50 21.810  -7.100  21.9  0.7757  0.5907  0.9177  3  Jib                                                                                                                         </t>
  </si>
  <si>
    <t xml:space="preserve">20.0  108.0  24.41   48.07 21.776  -6.729  21.9  0.7657  0.5927  0.9043  3  Jib                                                                                                                         </t>
  </si>
  <si>
    <t xml:space="preserve">20.0  107.0  24.66   47.67 21.728  -6.352  21.9  0.7564  0.5946  0.8919  3  Jib                                                                                                                         </t>
  </si>
  <si>
    <t xml:space="preserve">20.0  106.0  24.91   47.25 21.690  -5.978  21.9  0.7473  0.5964  0.8794  3  Jib                                                                                                                         </t>
  </si>
  <si>
    <t xml:space="preserve">20.0  105.0  25.15   46.86 21.638  -5.600  21.9  0.7388  0.5981  0.8678  3  Jib                                                                                                                         </t>
  </si>
  <si>
    <t xml:space="preserve">20.0  104.0  25.38   46.46 21.585  -5.222  21.9  0.7307  0.5997  0.8566  3  Jib                                                                                                                         </t>
  </si>
  <si>
    <t xml:space="preserve">20.0  103.0  25.54   46.63 21.379  -4.809  20.5  0.7210  0.6036  0.8443 12  Jib                                                                                                                         </t>
  </si>
  <si>
    <t xml:space="preserve">20.0  102.0  25.77   46.24 21.324  -4.433  20.5  0.7135  0.6051  0.8338  8  Jib                                                                                                                         </t>
  </si>
  <si>
    <t xml:space="preserve">20.0  101.0  25.99   45.84 21.265  -4.057  20.5  0.7064  0.6065  0.8237  8  Jib                                                                                                                         </t>
  </si>
  <si>
    <t xml:space="preserve">20.0  100.0  26.21   45.46 21.204  -3.682  20.4  0.6996  0.6078  0.8140  8  Jib                                                                                                                         </t>
  </si>
  <si>
    <t xml:space="preserve">20.0   99.0  26.43   45.07 21.141  -3.307  20.4  0.6931  0.6090  0.8046  8  Jib                                                                                                                         </t>
  </si>
  <si>
    <t xml:space="preserve">20.0   98.0  26.64   44.69 21.074  -2.933  20.4  0.6870  0.6102  0.7956  8  Jib                                                                                                                         </t>
  </si>
  <si>
    <t xml:space="preserve">20.0   97.0  26.85   44.32 21.003  -2.559  20.4  0.6812  0.6113  0.7869  8  Jib                                                                                                                         </t>
  </si>
  <si>
    <t xml:space="preserve">20.0   96.0  27.05   43.95 20.929  -2.187  20.4  0.6757  0.6122  0.7786  8  Jib                                                                                                                         </t>
  </si>
  <si>
    <t xml:space="preserve">20.0   95.0  27.25   43.58 20.850  -1.817  20.4  0.6705  0.6131  0.7706  8  Jib                                                                                                                         </t>
  </si>
  <si>
    <t xml:space="preserve">20.0   94.0  27.45   43.19 20.787  -1.450  20.4  0.6653  0.6140  0.7623  7  Jib                                                                                                                         </t>
  </si>
  <si>
    <t xml:space="preserve">20.0   93.0  27.63   42.85 20.693  -1.083  20.4  0.6609  0.6146  0.7552  7  Jib                                                                                                                         </t>
  </si>
  <si>
    <t xml:space="preserve">20.0   92.0  27.80   42.51 20.591  -0.718  20.4  0.6568  0.6151  0.7485  7  Jib                                                                                                                         </t>
  </si>
  <si>
    <t xml:space="preserve">20.0   91.0  27.97   42.18 20.480  -0.357  20.4  0.6532  0.6154  0.7422  7  Jib                                                                                                                         </t>
  </si>
  <si>
    <t xml:space="preserve">20.0   90.0  28.12   41.87 20.356   0.000  20.4  0.6500  0.6155  0.7364  7  Jib                                                                                                                         </t>
  </si>
  <si>
    <t xml:space="preserve">20.0   89.0  28.26   41.59 20.215   0.353  20.3  0.6473  0.6155  0.7313  8  Jib                                                                                                                         </t>
  </si>
  <si>
    <t xml:space="preserve">20.0   88.0  28.37   41.34 20.047   0.700  20.3  0.6453  0.6152  0.7271  8  Jib                                                                                                                         </t>
  </si>
  <si>
    <t xml:space="preserve">20.0   87.0  28.46   41.14 19.838   1.038  20.3  0.6442  0.6145  0.7241  8  Jib                                                                                                                         </t>
  </si>
  <si>
    <t xml:space="preserve">20.0   86.0  28.50   41.02 19.570   1.365  20.2  0.6444  0.6134  0.7228  8  Jib                                                                                                                         </t>
  </si>
  <si>
    <t xml:space="preserve">20.0   85.0  28.49   40.99 19.239   1.677  20.1  0.6459  0.6118  0.7234  7  Jib                                                                                                                         </t>
  </si>
  <si>
    <t xml:space="preserve">20.0   84.0  28.47   40.96 18.904   1.976  20.1  0.6476  0.6100  0.7242  6  Jib                                                                                                                         </t>
  </si>
  <si>
    <t xml:space="preserve">20.0   83.0  28.49   40.84 18.627   2.270  20.0  0.6485  0.6083  0.7235  6  Jib                                                                                                                         </t>
  </si>
  <si>
    <t xml:space="preserve">20.0   82.0  28.55   40.64 18.400   2.561  20.0  0.6485  0.6068  0.7215  5  Jib                                                                                                                         </t>
  </si>
  <si>
    <t xml:space="preserve">20.0   81.0  28.61   40.40 18.194   2.846  19.9  0.6483  0.6054  0.7189  5  Jib                                                                                                                         </t>
  </si>
  <si>
    <t xml:space="preserve">20.0   80.0  28.68   40.15 17.998   3.125  19.8  0.6482  0.6038  0.7161  5  Jib                                                                                                                         </t>
  </si>
  <si>
    <t xml:space="preserve">20.0   79.0  28.74   39.88 17.803   3.397  19.8  0.6481  0.6021  0.7133  5  Jib                                                                                                                         </t>
  </si>
  <si>
    <t xml:space="preserve">20.0   78.0  28.80   39.62 17.604   3.660  19.7  0.6484  0.6002  0.7108  5  Jib                                                                                                                         </t>
  </si>
  <si>
    <t xml:space="preserve">20.0   77.0  28.84   39.37 17.391   3.912  19.6  0.6490  0.5981  0.7087  5  Jib                                                                                                                         </t>
  </si>
  <si>
    <t xml:space="preserve">20.0   76.0  28.86   39.16 17.151   4.149  19.6  0.6503  0.5957  0.7074  4  Jib                                                                                                                         </t>
  </si>
  <si>
    <t xml:space="preserve">20.0   75.0  28.87   38.96 16.898   4.374  19.5  0.6520  0.5930  0.7065  3  Jib                                                                                                                         </t>
  </si>
  <si>
    <t xml:space="preserve">20.0   74.0  28.91   38.69 16.691   4.601  19.4  0.6531  0.5905  0.7044  3  Jib                                                                                                                         </t>
  </si>
  <si>
    <t xml:space="preserve">20.0   73.0  28.97   38.34 16.532   4.834  19.3  0.6536  0.5881  0.7011  4  Jib                                                                                                                         </t>
  </si>
  <si>
    <t xml:space="preserve">20.0   72.0  29.06   37.95 16.404   5.069  19.3  0.6537  0.5857  0.6970  4  Jib                                                                                                                         </t>
  </si>
  <si>
    <t xml:space="preserve">20.0   71.0  29.16   37.54 16.291   5.304  19.3  0.6538  0.5832  0.6926  4  Jib                                                                                                                         </t>
  </si>
  <si>
    <t xml:space="preserve">20.0   70.0  29.25   37.11 16.187   5.536  19.2  0.6539  0.5806  0.6881  4  Jib                                                                                                                         </t>
  </si>
  <si>
    <t xml:space="preserve">20.0   69.0  29.35   36.67 16.088   5.765  19.2  0.6542  0.5779  0.6834  4  Jib                                                                                                                         </t>
  </si>
  <si>
    <t xml:space="preserve">20.0   68.0  29.45   36.23 15.991   5.990  19.2  0.6546  0.5750  0.6788  4  Jib                                                                                                                         </t>
  </si>
  <si>
    <t xml:space="preserve">20.0   67.0  29.55   35.79 15.895   6.211  19.2  0.6552  0.5719  0.6741  4  Jib                                                                                                                         </t>
  </si>
  <si>
    <t xml:space="preserve">20.0   66.0  29.64   35.34 15.799   6.426  19.1  0.6561  0.5686  0.6695  4  Jib                                                                                                                         </t>
  </si>
  <si>
    <t xml:space="preserve">20.0   65.0  29.73   34.89 15.700   6.635  19.1  0.6573  0.5651  0.6649  3  Jib                                                                                                                         </t>
  </si>
  <si>
    <t xml:space="preserve">20.0   64.0  29.81   34.45 15.600   6.839  19.1  0.6587  0.5614  0.6604  3  Jib                                                                                                                         </t>
  </si>
  <si>
    <t xml:space="preserve">20.0   63.0  29.89   34.01 15.496   7.035  19.1  0.6604  0.5574  0.6560  3  Jib                                                                                                                         </t>
  </si>
  <si>
    <t xml:space="preserve">20.0   62.0  29.97   33.56 15.388   7.224  19.0  0.6625  0.5531  0.6517  4  Jib                                                                                                                         </t>
  </si>
  <si>
    <t xml:space="preserve">20.0   61.0  30.04   33.13 15.275   7.406  19.0  0.6649  0.5486  0.6476  4  Jib                                                                                                                         </t>
  </si>
  <si>
    <t xml:space="preserve">20.0   60.0  30.10   32.69 15.156   7.578  19.0  0.6677  0.5437  0.6435  4  Jib                                                                                                                         </t>
  </si>
  <si>
    <t xml:space="preserve">20.0   59.0  30.15   32.27 15.030   7.741  18.9  0.6709  0.5386  0.6396  4  Jib                                                                                                                         </t>
  </si>
  <si>
    <t xml:space="preserve">20.0   58.0  30.19   31.84 14.895   7.893  18.9  0.6745  0.5331  0.6359  4  Jib                                                                                                                         </t>
  </si>
  <si>
    <t xml:space="preserve">20.0   57.0  30.22   31.42 14.756   8.037  18.9  0.6786  0.5273  0.6323  4  Jib                                                                                                                         </t>
  </si>
  <si>
    <t xml:space="preserve">20.0   56.0  30.26   31.00 14.616   8.173  18.8  0.6830  0.5212  0.6286  4  Jib                                                                                                                         </t>
  </si>
  <si>
    <t xml:space="preserve">20.0   55.0  30.29   30.57 14.479   8.305  18.8  0.6877  0.5148  0.6248  4  Jib                                                                                                                         </t>
  </si>
  <si>
    <t xml:space="preserve">20.0   54.0  30.33   30.13 14.348   8.434  18.8  0.6927  0.5081  0.6208  4  Jib                                                                                                                         </t>
  </si>
  <si>
    <t xml:space="preserve">20.0   53.0  30.36   29.68 14.223   8.559  18.7  0.6979  0.5011  0.6166  4  Jib                                                                                                                         </t>
  </si>
  <si>
    <t xml:space="preserve">20.0   52.0  30.40   29.23 14.099   8.680  18.7  0.7036  0.4938  0.6122  4  Jib                                                                                                                         </t>
  </si>
  <si>
    <t xml:space="preserve">20.0   51.0  30.43   28.78 13.973   8.794  18.7  0.7097  0.4860  0.6078  4  Jib                                                                                                                         </t>
  </si>
  <si>
    <t xml:space="preserve">20.0   50.0  30.46   28.32 13.841   8.897  18.7  0.7164  0.4780  0.6034  4  Jib                                                                                                                         </t>
  </si>
  <si>
    <t xml:space="preserve">20.0   49.0  30.47   27.88 13.696   8.986  18.7  0.7238  0.4695  0.5993  4  Jib                                                                                                                         </t>
  </si>
  <si>
    <t xml:space="preserve">20.0   48.0  30.46   27.46 13.530   9.053  18.6  0.7320  0.4607  0.5956  4  Jib                                                                                                                         </t>
  </si>
  <si>
    <t xml:space="preserve">20.0   47.0  30.43   27.05 13.339   9.098  18.6  0.7411  0.4515  0.5923  4  Jib                                                                                                                         </t>
  </si>
  <si>
    <t xml:space="preserve">20.0   46.0  30.39   26.64 13.143   9.130  18.5  0.7508  0.4420  0.5891  5  Jib                                                                                                                         </t>
  </si>
  <si>
    <t xml:space="preserve">20.0   45.0  30.37   26.22 12.963   9.166  18.5  0.7608  0.4323  0.5853  5  Jib                                                                                                                         </t>
  </si>
  <si>
    <t xml:space="preserve">20.0   44.0  30.36   25.76 12.805   9.211  18.5  0.7710  0.4224  0.5809  5  Jib                                                                                                                         </t>
  </si>
  <si>
    <t xml:space="preserve">20.0   43.0  30.36   25.29 12.660   9.259  18.5  0.7816  0.4122  0.5760  5  Jib                                                                                                                         </t>
  </si>
  <si>
    <t xml:space="preserve">20.0   42.0  30.36   24.81 12.519   9.303  18.5  0.7927  0.4019  0.5708  5  Jib                                                                                                                         </t>
  </si>
  <si>
    <t xml:space="preserve">20.0   41.0  30.36   24.33 12.378   9.342  18.5  0.8046  0.3914  0.5655  5  Jib                                                                                                                         </t>
  </si>
  <si>
    <t xml:space="preserve">20.0   40.0  30.35   23.85 12.231   9.370  18.5  0.8171  0.3807  0.5602  5  Jib                                                                                                                         </t>
  </si>
  <si>
    <t xml:space="preserve">20.0   39.0  30.34   23.37 12.073   9.383  18.5  0.8305  0.3701  0.5551  5  Jib                                                                                                                         </t>
  </si>
  <si>
    <t xml:space="preserve">20.0   38.0  30.31   22.90 11.903   9.380  18.5  0.8448  0.3594  0.5500  5  Jib                                                                                                                         </t>
  </si>
  <si>
    <t xml:space="preserve">20.0   37.0  30.27   22.43 11.723   9.362  18.5  0.8601  0.3487  0.5451  5  Jib                                                                                                                         </t>
  </si>
  <si>
    <t xml:space="preserve">20.0   36.0  30.22   21.96 11.536   9.333  18.5  0.8761  0.3380  0.5401  5  Jib                                                                                                                         </t>
  </si>
  <si>
    <t xml:space="preserve">20.0   35.0  30.18   21.49 11.349   9.297  18.5  0.8931  0.3274  0.5349  5  Jib                                                                                                                         </t>
  </si>
  <si>
    <t xml:space="preserve">20.0   34.0  30.13   21.01 11.162   9.254  18.5  0.9109  0.3168  0.5295  5  Jib                                                                                                                         </t>
  </si>
  <si>
    <t xml:space="preserve">20.0   33.0  30.08   20.53 10.973   9.202  18.5  0.9299  0.3062  0.5239  5  Jib                                                                                                                         </t>
  </si>
  <si>
    <t xml:space="preserve">20.0   32.0  30.02   20.04 10.779   9.141  18.5  0.9501  0.2956  0.5181  5  Jib                                                                                                                         </t>
  </si>
  <si>
    <t xml:space="preserve">20.0   31.0  29.96   19.55 10.578   9.067  18.5  0.9718  0.2851  0.5122  6  Jib                                                                                                                         </t>
  </si>
  <si>
    <t xml:space="preserve">20.0   30.0  29.89   19.06 10.368   8.979  18.4  0.9951  0.2745  0.5060  6  Jib                                                                                                                         </t>
  </si>
  <si>
    <t xml:space="preserve">20.0   29.0  29.76   18.57 10.146   8.874  18.3  1.0000  0.2771  0.5069  6  Jib                                                                                                                         </t>
  </si>
  <si>
    <t xml:space="preserve">20.0   28.0  29.60   18.09  9.907   8.748  18.1  1.0000  0.2837  0.5100  5  Jib                                                                                                                         </t>
  </si>
  <si>
    <t xml:space="preserve">20.0   27.0  29.42   17.61  9.651   8.599  17.8  1.0000  0.2912  0.5134  6  Jib                                                                                                                         </t>
  </si>
  <si>
    <t xml:space="preserve">20.0   26.0  29.22   17.13  9.380   8.431  17.5  1.0000  0.2997  0.5169  5  Jib                                                                                                                         </t>
  </si>
  <si>
    <t xml:space="preserve">20.0   25.0  29.00   16.65  9.097   8.244  17.2  1.0000  0.3094  0.5204  6  Jib                                                                                                                         </t>
  </si>
  <si>
    <t xml:space="preserve">20.0   24.0  28.76   16.19  8.787   8.028  16.7  1.0000  0.3204  0.5240  5  Jib                                                                                                                         </t>
  </si>
  <si>
    <t xml:space="preserve">20.0   23.0  28.45   15.76  8.411   7.743  16.0  1.0000  0.3324  0.5279  6  Jib                                                                                                                         </t>
  </si>
  <si>
    <t xml:space="preserve">20.0   22.0  28.01   15.43  7.895   7.320  14.9  1.0000  0.3444  0.5316  6  Jib                                                                                                                         </t>
  </si>
  <si>
    <t xml:space="preserve">20.0   21.0  27.40   15.23  7.191   6.714  12.9  1.0000  0.3529  0.5317  6  Jib                                                                                                                         </t>
  </si>
  <si>
    <t xml:space="preserve">20.0  140.2  14.51   63.28 22.007 -16.905  18.3  1.0000  1.0000  1.9815 11  Jib OPTDN                                                                                                                   </t>
  </si>
  <si>
    <t xml:space="preserve">20.0  180.0   8.30  180.00 12.387 -12.387  -0.4  1.0000  1.0000  0.1165  7  Poled Jib                                                                                                                   </t>
  </si>
  <si>
    <t xml:space="preserve">20.0  179.0   8.25  177.49 12.443 -12.441  -0.4  1.0000  1.0000  0.2092  4  Poled Jib                                                                                                                   </t>
  </si>
  <si>
    <t xml:space="preserve">20.0  178.0   8.20  174.94 12.508 -12.501  -0.5  1.0000  1.0000  0.3022  4  Poled Jib                                                                                                                   </t>
  </si>
  <si>
    <t xml:space="preserve">20.0  177.0   8.15  172.37 12.578 -12.561  -0.5  1.0000  1.0000  0.3946  4  Poled Jib                                                                                                                   </t>
  </si>
  <si>
    <t xml:space="preserve">20.0  176.0   8.12  169.76 12.648 -12.618  -0.5  1.0000  1.0000  0.4849  4  Poled Jib                                                                                                                   </t>
  </si>
  <si>
    <t xml:space="preserve">20.0  175.0   8.10  167.13 12.713 -12.665  -0.4  1.0000  1.0000  0.5714  4  Poled Jib                                                                                                                   </t>
  </si>
  <si>
    <t xml:space="preserve">20.0  174.0   8.10  164.51 12.768 -12.698  -0.4  1.0000  1.0000  0.6524  4  Poled Jib                                                                                                                   </t>
  </si>
  <si>
    <t xml:space="preserve">20.0  173.0   8.13  161.92 12.807 -12.712  -0.4  1.0000  1.0000  0.7261  4  Poled Jib                                                                                                                   </t>
  </si>
  <si>
    <t xml:space="preserve">20.0  172.0   8.18  159.40 12.825 -12.700  -0.4  1.0000  1.0000  0.7908  4  Poled Jib                                                                                                                   </t>
  </si>
  <si>
    <t xml:space="preserve">20.0  171.0   8.27  156.96 12.823 -12.665  -0.4  1.0000  1.0000  0.8460  4  Poled Jib                                                                                                                   </t>
  </si>
  <si>
    <t xml:space="preserve">20.0  170.0   8.37  154.58 12.813 -12.618  -0.4  1.0000  1.0000  0.8928  4  Poled Jib                                                                                                                   </t>
  </si>
  <si>
    <t xml:space="preserve">20.0  169.0   8.48  152.24 12.806 -12.571  -0.4  1.0000  1.0000  0.9322  4  Poled Jib                                                                                                                   </t>
  </si>
  <si>
    <t xml:space="preserve">20.0  167.0   8.68  147.59 12.826 -12.497  -0.3  1.0000  1.0000  0.9875  4  Poled Jib                                                                                                                   </t>
  </si>
  <si>
    <t xml:space="preserve">20.0  166.0   8.78  145.26 12.854 -12.472  -0.2  1.0000  1.0000  0.9997  4  Poled Jib                                                                                                                   </t>
  </si>
  <si>
    <t xml:space="preserve">20.0  164.0   9.03  140.85 12.881 -12.382   0.3  1.0000  1.0000  0.9675  4  Poled Jib                                                                                                                   </t>
  </si>
  <si>
    <t xml:space="preserve">20.0  163.0   9.19  138.86 12.859 -12.297   0.5  1.0000  1.0000  0.9235  3  Poled Jib                                                                                                                   </t>
  </si>
  <si>
    <t xml:space="preserve">20.0  162.0   9.37  137.00 12.818 -12.191   0.7  1.0000  1.0000  0.8692  4  Poled Jib                                                                                                                   </t>
  </si>
  <si>
    <t xml:space="preserve">20.0  161.0   9.57  135.26 12.764 -12.068   0.9  1.0000  1.0000  0.8095  4  Poled Jib                                                                                                                   </t>
  </si>
  <si>
    <t xml:space="preserve">20.0  160.0   9.77  133.60 12.701 -11.935   1.0  1.0000  1.0000  0.7485  4  Poled Jib                                                                                                                   </t>
  </si>
  <si>
    <t xml:space="preserve">20.0  159.0   9.98  132.01 12.635 -11.796   1.2  1.0000  1.0000  0.6900  4  Poled Jib                                                                                                                   </t>
  </si>
  <si>
    <t xml:space="preserve">20.0  158.0  10.18  130.46 12.571 -11.656   1.3  1.0000  1.0000  0.6370  4  Poled Jib                                                                                                                   </t>
  </si>
  <si>
    <t xml:space="preserve">20.0  157.0  10.39  128.92 12.515 -11.520   1.5  1.0000  1.0000  0.5917  4  Poled Jib                                                                                                                   </t>
  </si>
  <si>
    <t xml:space="preserve">20.0  156.0  10.59  127.38 12.470 -11.392   1.6  1.0000  1.0000  0.5549  4  Poled Jib                                                                                                                   </t>
  </si>
  <si>
    <t xml:space="preserve">20.0  155.0  10.78  125.83 12.437 -11.272   1.7  1.0000  1.0000  0.5268  4  Poled Jib                                                                                                                   </t>
  </si>
  <si>
    <t xml:space="preserve">20.0  154.0  10.97  124.26 12.417 -11.160   1.9  1.0000  1.0000  0.5076  4  Poled Jib                                                                                                                   </t>
  </si>
  <si>
    <t xml:space="preserve">20.0  153.0  11.15  122.67 12.412 -11.059   1.9  1.0000  1.0000  0.4973  4  Poled Jib                                                                                                                   </t>
  </si>
  <si>
    <t xml:space="preserve">20.0  152.0  11.33  121.03 12.424 -10.970   2.0  1.0000  1.0000  0.4957  4  Poled Jib                                                                                                                   </t>
  </si>
  <si>
    <t xml:space="preserve">20.0  151.0  11.50  119.36 12.454 -10.892   2.1  1.0000  1.0000  0.5016  4  Poled Jib                                                                                                                   </t>
  </si>
  <si>
    <t xml:space="preserve">20.0  150.0  11.67  117.64 12.501 -10.826   2.2  1.0000  1.0000  0.5142  4  Poled Jib                                                                                                                   </t>
  </si>
  <si>
    <t xml:space="preserve">20.0  149.0  11.84  115.87 12.566 -10.771   2.2  1.0000  1.0000  0.5321  4  Poled Jib                                                                                                                   </t>
  </si>
  <si>
    <t xml:space="preserve">20.0  148.0  12.00  114.07 12.648 -10.726   2.3  1.0000  1.0000  0.5537  4  Poled Jib                                                                                                                   </t>
  </si>
  <si>
    <t xml:space="preserve">20.0  147.0  12.17  112.24 12.743 -10.687   2.3  1.0000  1.0000  0.5772  4  Poled Jib                                                                                                                   </t>
  </si>
  <si>
    <t xml:space="preserve">20.0  146.0  12.34  110.40 12.849 -10.652   2.4  1.0000  1.0000  0.6006  4  Poled Jib                                                                                                                   </t>
  </si>
  <si>
    <t xml:space="preserve">20.0  145.0  12.51  108.54 12.967 -10.622   2.4  1.0000  1.0000  0.6231  4  Poled Jib                                                                                                                   </t>
  </si>
  <si>
    <t xml:space="preserve">20.0  144.0  12.69  106.66 13.099 -10.597   2.5  1.0000  1.0000  0.6442  4  Poled Jib                                                                                                                   </t>
  </si>
  <si>
    <t xml:space="preserve">20.0  143.0  12.87  104.77 13.239 -10.573   2.6  1.0000  1.0000  0.6631  3  Poled Jib                                                                                                                   </t>
  </si>
  <si>
    <t xml:space="preserve">20.0  142.0  13.06  102.91 13.382 -10.545   2.6  1.0000  1.0000  0.6797  4  Poled Jib                                                                                                                   </t>
  </si>
  <si>
    <t xml:space="preserve">20.0  141.0  13.26  101.11 13.521 -10.507   2.7  1.0000  1.0000  0.6940  4  Poled Jib                                                                                                                   </t>
  </si>
  <si>
    <t xml:space="preserve">20.0  140.0  13.47   99.37 13.651 -10.457   2.8  1.0000  1.0000  0.7064  3  Poled Jib                                                                                                                   </t>
  </si>
  <si>
    <t xml:space="preserve">20.0  139.0  13.69   97.72 13.772 -10.394   2.9  1.0000  1.0000  0.7172  3  Poled Jib                                                                                                                   </t>
  </si>
  <si>
    <t xml:space="preserve">20.0  138.0  13.92   96.13 13.886 -10.319   3.0  1.0000  1.0000  0.7267  4  Poled Jib                                                                                                                   </t>
  </si>
  <si>
    <t xml:space="preserve">20.0  137.0  14.15   94.58 13.996 -10.236   3.1  1.0000  1.0000  0.7352  4  Poled Jib                                                                                                                   </t>
  </si>
  <si>
    <t xml:space="preserve">20.0  136.0  14.39   93.08 14.105 -10.146   3.2  1.0000  1.0000  0.7428  4  Poled Jib                                                                                                                   </t>
  </si>
  <si>
    <t xml:space="preserve">20.0  135.0  14.63   91.60 14.215 -10.051   3.3  1.0000  1.0000  0.7498  4  Poled Jib                                                                                                                   </t>
  </si>
  <si>
    <t xml:space="preserve">20.0  170.0   8.37  154.58 12.813 -12.618  -0.4  1.0000  1.0000  0.8928  4  OPTDN Poled Jib                                                                                                             </t>
  </si>
  <si>
    <t xml:space="preserve">20.0   38.7  30.33   23.23 12.023   9.383  18.5  0.8348  0.3668  0.5535  4  OPTUP                                                                                                                       </t>
  </si>
  <si>
    <t xml:space="preserve">24.0  180.0  10.58  180.00 14.867 -14.867   0.3  1.0000  1.0000 -0.0448  9  Asym Spin tacked on CL                                                                                                      </t>
  </si>
  <si>
    <t xml:space="preserve">24.0  179.0  10.58  177.59 14.878 -14.876   0.4  1.0000  1.0000  0.0030  2  Asym Spin tacked on CL                                                                                                      </t>
  </si>
  <si>
    <t xml:space="preserve">24.0  178.0  10.57  175.18 14.900 -14.890   0.5  1.0000  1.0000  0.0509  2  Asym Spin tacked on CL                                                                                                      </t>
  </si>
  <si>
    <t xml:space="preserve">24.0  177.0  10.57  172.76 14.932 -14.911   0.6  1.0000  1.0000  0.0992  2  Asym Spin tacked on CL                                                                                                      </t>
  </si>
  <si>
    <t xml:space="preserve">24.0  176.0  10.56  170.32 14.974 -14.938   0.7  1.0000  1.0000  0.1480  2  Asym Spin tacked on CL                                                                                                      </t>
  </si>
  <si>
    <t xml:space="preserve">24.0  175.0  10.56  167.87 15.027 -14.970   0.7  1.0000  1.0000  0.1975  2  Asym Spin tacked on CL                                                                                                      </t>
  </si>
  <si>
    <t xml:space="preserve">24.0  174.0  10.56  165.41 15.090 -15.007   0.8  1.0000  1.0000  0.2477  2  Asym Spin tacked on CL                                                                                                      </t>
  </si>
  <si>
    <t xml:space="preserve">24.0  173.0  10.56  162.93 15.162 -15.049   0.9  1.0000  1.0000  0.2989  2  Asym Spin tacked on CL                                                                                                      </t>
  </si>
  <si>
    <t xml:space="preserve">24.0  172.0  10.57  160.42 15.243 -15.095   1.0  1.0000  1.0000  0.3512  2  Asym Spin tacked on CL                                                                                                      </t>
  </si>
  <si>
    <t xml:space="preserve">24.0  171.0  10.58  157.89 15.335 -15.146   1.1  1.0000  1.0000  0.4048  2  Asym Spin tacked on CL                                                                                                      </t>
  </si>
  <si>
    <t xml:space="preserve">24.0  170.0  10.59  155.34 15.435 -15.201   1.1  1.0000  1.0000  0.4597  2  Asym Spin tacked on CL                                                                                                      </t>
  </si>
  <si>
    <t xml:space="preserve">24.0  169.0  10.61  152.77 15.546 -15.261   1.2  1.0000  1.0000  0.5162  2  Asym Spin tacked on CL                                                                                                      </t>
  </si>
  <si>
    <t xml:space="preserve">24.0  168.0  10.63  150.17 15.668 -15.325   1.3  1.0000  1.0000  0.5745  2  Asym Spin tacked on CL                                                                                                      </t>
  </si>
  <si>
    <t xml:space="preserve">24.0  167.0  10.66  147.53 15.800 -15.395   1.4  1.0000  1.0000  0.6346  2  Asym Spin tacked on CL                                                                                                      </t>
  </si>
  <si>
    <t xml:space="preserve">24.0  166.0  10.70  144.87 15.946 -15.472   1.5  1.0000  1.0000  0.6968  2  Asym Spin tacked on CL                                                                                                      </t>
  </si>
  <si>
    <t xml:space="preserve">24.0  165.0  10.73  142.15 16.107 -15.558   1.6  1.0000  1.0000  0.7612  3  Asym Spin tacked on CL                                                                                                      </t>
  </si>
  <si>
    <t xml:space="preserve">24.0  164.0  10.77  139.37 16.290 -15.659   1.7  1.0000  1.0000  0.8283  3  Asym Spin tacked on CL                                                                                                      </t>
  </si>
  <si>
    <t xml:space="preserve">24.0  163.0  10.80  136.47 16.508 -15.786   1.8  1.0000  1.0000  0.8993  3  Asym Spin tacked on CL                                                                                                      </t>
  </si>
  <si>
    <t xml:space="preserve">24.0  162.0  10.81  133.31 16.791 -15.969   1.9  1.0000  1.0000  0.9774  3  Asym Spin tacked on CL                                                                                                      </t>
  </si>
  <si>
    <t xml:space="preserve">24.0  161.0  10.78  129.81 17.158 -16.223   2.0  1.0000  1.0000  1.0650  3  Asym Spin tacked on CL                                                                                                      </t>
  </si>
  <si>
    <t xml:space="preserve">24.0  160.0  10.77  126.12 17.564 -16.505   2.2  1.0000  1.0000  1.1582  3  Asym Spin tacked on CL                                                                                                      </t>
  </si>
  <si>
    <t xml:space="preserve">24.0  159.0  10.79  122.30 17.995 -16.800   2.4  1.0000  1.0000  1.2545  4  Asym Spin tacked on CL                                                                                                      </t>
  </si>
  <si>
    <t xml:space="preserve">24.0  158.0  10.81  118.21 18.485 -17.139   2.6  1.0000  1.0000  1.3569  5  Asym Spin tacked on CL                                                                                                      </t>
  </si>
  <si>
    <t xml:space="preserve">24.0  157.0  10.83  113.37 19.130 -17.609   2.8  1.0000  1.0000  1.4758  6  Asym Spin tacked on CL                                                                                                      </t>
  </si>
  <si>
    <t xml:space="preserve">24.0  156.0  10.87  107.77 19.932 -18.208   3.0  1.0000  1.0000  1.6109  7  Asym Spin tacked on CL                                                                                                      </t>
  </si>
  <si>
    <t xml:space="preserve">24.0  155.0  11.03  102.87 20.606 -18.675   3.3  1.0000  1.0000  1.7256  7  Asym Spin tacked on CL                                                                                                      </t>
  </si>
  <si>
    <t xml:space="preserve">24.0  154.0  11.28   98.75 21.154 -19.013   3.6  1.0000  1.0000  1.8187  7  Asym Spin tacked on CL                                                                                                      </t>
  </si>
  <si>
    <t xml:space="preserve">24.0  153.0  11.58   94.15 21.830 -19.451   4.1  1.0000  1.0000  1.9183  3  Asym Spin tacked on CL                                                                                                      </t>
  </si>
  <si>
    <t xml:space="preserve">24.0  152.0  11.94   90.90 22.273 -19.666   4.5  1.0000  1.0000  1.9862  3  Asym Spin tacked on CL                                                                                                      </t>
  </si>
  <si>
    <t xml:space="preserve">24.0  151.0  12.34   87.87 22.702 -19.855   5.2  1.0000  1.0000  2.0475  3  Asym Spin tacked on CL                                                                                                      </t>
  </si>
  <si>
    <t xml:space="preserve">24.0  150.0  12.76   84.82 23.152 -20.050   7.7  1.0000  1.0000  2.1066  4  Asym Spin tacked on CL                                                                                                      </t>
  </si>
  <si>
    <t xml:space="preserve">24.0  149.0  13.20   81.46 23.658 -20.279  12.4  1.0000  1.0000  2.1673  3  Asym Spin tacked on CL                                                                                                      </t>
  </si>
  <si>
    <t xml:space="preserve">24.0  148.0  13.60   77.60 24.140 -20.472  20.5  1.0000  1.0000  2.2271  4  Asym Spin tacked on CL                                                                                                      </t>
  </si>
  <si>
    <t xml:space="preserve">24.0  147.0  13.81   77.65 23.722 -19.895  26.1  1.0000  1.0000  2.2192  4  Asym Spin tacked on CL                                                                                                      </t>
  </si>
  <si>
    <t xml:space="preserve">24.0  146.0  13.95   78.91 23.063 -19.120  30.1  1.0000  1.0000  2.1934  3  Asym Spin tacked on CL                                                                                                      </t>
  </si>
  <si>
    <t xml:space="preserve">24.0  145.0  14.10   80.70 22.338 -18.298  32.8  1.0000  1.0000  2.1610  3  Asym Spin tacked on CL                                                                                                      </t>
  </si>
  <si>
    <t xml:space="preserve">24.0  144.0  14.27   82.75 21.594 -17.470  34.7  1.0000  1.0000  2.1259  3  Asym Spin tacked on CL                                                                                                      </t>
  </si>
  <si>
    <t xml:space="preserve">24.0  143.0  14.49   85.02 20.836 -16.640  35.7  1.0000  1.0000  2.0880  3  Asym Spin tacked on CL                                                                                                      </t>
  </si>
  <si>
    <t xml:space="preserve">24.0  142.0  14.71   87.32 20.055 -15.803  36.8  1.0000  1.0000  2.0494  3  Asym Spin tacked on CL                                                                                                      </t>
  </si>
  <si>
    <t xml:space="preserve">24.0  141.0  15.00   89.84 19.240 -14.952  37.2  1.0000  1.0000  2.0073  3  Asym Spin tacked on CL                                                                                                      </t>
  </si>
  <si>
    <t xml:space="preserve">24.0  140.0  16.60   75.66 23.183 -17.759  20.9  1.0000  0.7216  1.6294 11  Asym Spin tacked on CL                                                                                                      </t>
  </si>
  <si>
    <t xml:space="preserve">24.0  139.0  17.13   73.05 23.721 -17.902  21.2  1.0000  0.6637  1.5254  3  Asym Spin tacked on CL                                                                                                      </t>
  </si>
  <si>
    <t xml:space="preserve">24.0  138.0  17.60   71.56 23.967 -17.810  21.3  1.0000  0.6229  1.4454  2  Asym Spin tacked on CL                                                                                                      </t>
  </si>
  <si>
    <t xml:space="preserve">24.0  137.0  17.98   71.02 23.937 -17.506  21.3  1.0000  0.5963  1.3883  2  Asym Spin tacked on CL                                                                                                      </t>
  </si>
  <si>
    <t xml:space="preserve">24.0  136.0  18.37   70.49 23.905 -17.195  21.4  1.0000  0.5712  1.3342  4  Asym Spin tacked on CL                                                                                                      </t>
  </si>
  <si>
    <t xml:space="preserve">24.0  135.0  18.75   69.95 23.868 -16.877  21.4  0.9984  0.5494  1.2838  3  Asym Spin tacked on CL                                                                                                      </t>
  </si>
  <si>
    <t xml:space="preserve">24.0  134.0  19.08   69.14 23.830 -16.554  21.4  0.9667  0.5617  1.2506  3  Asym Spin tacked on CL                                                                                                      </t>
  </si>
  <si>
    <t xml:space="preserve">24.0  133.0  19.42   68.36 23.794 -16.227  21.4  0.9371  0.5735  1.2188  3  Asym Spin tacked on CL                                                                                                      </t>
  </si>
  <si>
    <t xml:space="preserve">24.0  132.0  19.75   67.60 23.757 -15.896  21.4  0.9095  0.5849  1.1884  3  Asym Spin tacked on CL                                                                                                      </t>
  </si>
  <si>
    <t xml:space="preserve">24.0  131.0  20.08   66.87 23.720 -15.561  21.4  0.8836  0.5958  1.1593  3  Asym Spin tacked on CL                                                                                                      </t>
  </si>
  <si>
    <t xml:space="preserve">24.0  130.0  20.41   66.17 23.683 -15.223  21.4  0.8593  0.6063  1.1315  3  Asym Spin tacked on CL                                                                                                      </t>
  </si>
  <si>
    <t xml:space="preserve">24.0  129.0  20.74   65.48 23.646 -14.880  21.4  0.8364  0.6164  1.1049  3  Asym Spin tacked on CL                                                                                                      </t>
  </si>
  <si>
    <t xml:space="preserve">24.0  128.0  21.07   64.81 23.608 -14.534  21.4  0.8149  0.6261  1.0795  3  Asym Spin tacked on CL                                                                                                      </t>
  </si>
  <si>
    <t xml:space="preserve">24.0  127.0  21.40   64.17 23.570 -14.185  21.4  0.7947  0.6354  1.0551  3  Asym Spin tacked on CL                                                                                                      </t>
  </si>
  <si>
    <t xml:space="preserve">24.0  126.0  21.72   63.53 23.532 -13.831  21.4  0.7755  0.6443  1.0317  3  Asym Spin tacked on CL                                                                                                      </t>
  </si>
  <si>
    <t xml:space="preserve">24.0  125.0  22.05   62.91 23.493 -13.474  21.5  0.7575  0.6529  1.0093  3  Asym Spin tacked on CL                                                                                                      </t>
  </si>
  <si>
    <t xml:space="preserve">24.0  124.0  22.37   62.31 23.453 -13.114  21.5  0.7404  0.6611  0.9878  3  Asym Spin tacked on CL                                                                                                      </t>
  </si>
  <si>
    <t xml:space="preserve">24.0  123.0  22.69   61.72 23.412 -12.751  21.5  0.7242  0.6690  0.9672  3  Asym Spin tacked on CL                                                                                                      </t>
  </si>
  <si>
    <t xml:space="preserve">24.0  122.0  23.01   61.13 23.371 -12.384  21.5  0.7089  0.6766  0.9474  3  Asym Spin tacked on CL                                                                                                      </t>
  </si>
  <si>
    <t xml:space="preserve">24.0  121.0  23.33   60.56 23.329 -12.015  21.5  0.6944  0.6838  0.9284  3  Asym Spin tacked on CL                                                                                                      </t>
  </si>
  <si>
    <t xml:space="preserve">24.0  120.0  23.64   60.00 23.286 -11.642  21.5  0.6806  0.6907  0.9101  3  Asym Spin tacked on CL                                                                                                      </t>
  </si>
  <si>
    <t xml:space="preserve">24.0  119.0  23.96   59.45 23.242 -11.267  21.5  0.6676  0.6973  0.8925  3  Asym Spin tacked on CL                                                                                                      </t>
  </si>
  <si>
    <t xml:space="preserve">24.0  118.0  24.26   58.90 23.197 -10.890  21.5  0.6551  0.7036  0.8756  3  Asym Spin tacked on CL                                                                                                      </t>
  </si>
  <si>
    <t xml:space="preserve">24.0  117.0  24.57   58.37 23.150 -10.510  21.5  0.6433  0.7096  0.8593  3  Asym Spin tacked on CL                                                                                                      </t>
  </si>
  <si>
    <t xml:space="preserve">24.0  116.0  24.88   57.84 23.103 -10.127  21.5  0.6321  0.7154  0.8436  3  Asym Spin tacked on CL                                                                                                      </t>
  </si>
  <si>
    <t xml:space="preserve">24.0  115.0  25.18   57.31 23.055  -9.743  21.5  0.6214  0.7208  0.8286  3  Asym Spin tacked on CL                                                                                                      </t>
  </si>
  <si>
    <t xml:space="preserve">24.0  114.0  25.48   56.79 23.006  -9.357  21.5  0.6112  0.7260  0.8140  3  Asym Spin tacked on CL                                                                                                      </t>
  </si>
  <si>
    <t xml:space="preserve">24.0  113.0  25.77   56.28 22.956  -8.969  21.5  0.6015  0.7310  0.8000  3  Asym Spin tacked on CL                                                                                                      </t>
  </si>
  <si>
    <t xml:space="preserve">24.0  112.0  26.07   55.77 22.904  -8.580  21.5  0.5923  0.7357  0.7865  3  Asym Spin tacked on CL                                                                                                      </t>
  </si>
  <si>
    <t xml:space="preserve">24.0  111.0  26.36   55.27 22.852  -8.189  21.6  0.5835  0.7401  0.7735  3  Asym Spin tacked on CL                                                                                                      </t>
  </si>
  <si>
    <t xml:space="preserve">24.0  110.0  26.65   54.77 22.798  -7.797  21.6  0.5752  0.7442  0.7609  3  Asym Spin tacked on CL                                                                                                      </t>
  </si>
  <si>
    <t xml:space="preserve">24.0  109.0  26.93   54.28 22.743  -7.404  21.6  0.5672  0.7480  0.7487  3  Asym Spin tacked on CL                                                                                                      </t>
  </si>
  <si>
    <t xml:space="preserve">24.0  108.0  27.21   53.79 22.686  -7.010  21.6  0.5596  0.7515  0.7370  3  Asym Spin tacked on CL                                                                                                      </t>
  </si>
  <si>
    <t xml:space="preserve">24.0  107.0  27.49   53.30 22.628  -6.615  21.6  0.5524  0.7546  0.7256  3  Asym Spin tacked on CL                                                                                                      </t>
  </si>
  <si>
    <t xml:space="preserve">24.0  106.0  27.76   52.82 22.569  -6.220  21.6  0.5456  0.7575  0.7147  3  Asym Spin tacked on CL                                                                                                      </t>
  </si>
  <si>
    <t xml:space="preserve">24.0  105.0  28.04   52.34 22.508  -5.825  21.6  0.5391  0.7601  0.7041  3  Asym Spin tacked on CL                                                                                                      </t>
  </si>
  <si>
    <t xml:space="preserve">24.0  104.0  28.30   51.87 22.445  -5.430  21.6  0.5329  0.7623  0.6939  3  Asym Spin tacked on CL                                                                                                      </t>
  </si>
  <si>
    <t xml:space="preserve">24.0  103.0  28.57   51.39 22.381  -5.034  21.6  0.5270  0.7642  0.6840  3  Asym Spin tacked on CL                                                                                                      </t>
  </si>
  <si>
    <t xml:space="preserve">24.0  102.0  28.83   50.93 22.315  -4.639  21.6  0.5215  0.7658  0.6744  3  Asym Spin tacked on CL                                                                                                      </t>
  </si>
  <si>
    <t xml:space="preserve">24.0  101.0  29.08   50.47 22.244  -4.244  21.7  0.5162  0.7670  0.6652  3  Asym Spin tacked on CL                                                                                                      </t>
  </si>
  <si>
    <t xml:space="preserve">24.0  100.0  29.34   50.01 22.173  -3.850  21.7  0.5112  0.7679  0.6563  3  Asym Spin tacked on CL                                                                                                      </t>
  </si>
  <si>
    <t xml:space="preserve">24.0   99.0  29.59   49.54 22.108  -3.458  21.7  0.5064  0.7684  0.6474  3  Asym Spin tacked on CL                                                                                                      </t>
  </si>
  <si>
    <t xml:space="preserve">24.0   98.0  29.83   49.10 22.023  -3.065  21.7  0.5021  0.7686  0.6393  3  Asym Spin tacked on CL                                                                                                      </t>
  </si>
  <si>
    <t xml:space="preserve">24.0   97.0  30.07   48.65 21.945  -2.674  21.7  0.4979  0.7684  0.6312  3  Asym Spin tacked on CL                                                                                                      </t>
  </si>
  <si>
    <t xml:space="preserve">24.0   96.0  30.30   48.20 21.865  -2.285  21.7  0.4939  0.7679  0.6234  3  Asym Spin tacked on CL                                                                                                      </t>
  </si>
  <si>
    <t xml:space="preserve">24.0   95.0  30.54   47.73 21.799  -1.899  21.7  0.4900  0.7671  0.6154  3  Asym Spin tacked on CL                                                                                                      </t>
  </si>
  <si>
    <t xml:space="preserve">24.0   94.0  30.76   47.30 21.707  -1.514  21.7  0.4866  0.7660  0.6082  3  Asym Spin tacked on CL                                                                                                      </t>
  </si>
  <si>
    <t xml:space="preserve">24.0   93.0  30.98   46.88 21.611  -1.131  21.7  0.4835  0.7647  0.6014  3  Asym Spin tacked on CL                                                                                                      </t>
  </si>
  <si>
    <t xml:space="preserve">24.0   92.0  31.11   46.95 21.350  -0.745  20.3  0.4780  0.7685  0.5943 10  Asym Spin tacked on CL                                                                                                      </t>
  </si>
  <si>
    <t xml:space="preserve">24.0   91.0  31.30   46.55 21.238  -0.370  20.3  0.4754  0.7667  0.5881  7  Asym Spin tacked on CL                                                                                                      </t>
  </si>
  <si>
    <t xml:space="preserve">24.0   90.0  31.49   46.15 21.117   0.000  20.3  0.4731  0.7646  0.5822  7  Asym Spin tacked on CL                                                                                                      </t>
  </si>
  <si>
    <t xml:space="preserve">24.0   89.0  31.67   45.76 20.988   0.366  20.3  0.4711  0.7623  0.5766  7  Asym Spin tacked on CL                                                                                                      </t>
  </si>
  <si>
    <t xml:space="preserve">24.0   88.0  31.84   45.39 20.847   0.728  20.3  0.4694  0.7597  0.5714  7  Asym Spin tacked on CL                                                                                                      </t>
  </si>
  <si>
    <t xml:space="preserve">24.0   87.0  32.00   45.03 20.691   1.083  20.3  0.4679  0.7569  0.5666  7  Asym Spin tacked on CL                                                                                                      </t>
  </si>
  <si>
    <t xml:space="preserve">24.0   86.0  32.14   44.69 20.517   1.431  20.3  0.4669  0.7539  0.5623  7  Asym Spin tacked on CL                                                                                                      </t>
  </si>
  <si>
    <t xml:space="preserve">24.0   85.0  32.26   44.39 20.317   1.771  20.2  0.4663  0.7507  0.5587  7  Asym Spin tacked on CL                                                                                                      </t>
  </si>
  <si>
    <t xml:space="preserve">24.0   84.0  32.35   44.13 20.077   2.099  20.2  0.4663  0.7474  0.5560  8  Asym Spin tacked on CL                                                                                                      </t>
  </si>
  <si>
    <t xml:space="preserve">24.0   83.0  32.39   43.97 19.770   2.410  20.2  0.4671  0.7439  0.5547  7  Asym Spin tacked on CL                                                                                                      </t>
  </si>
  <si>
    <t xml:space="preserve">24.0   82.0  32.36   43.90 19.379   2.697  20.1  0.4690  0.7404  0.5553  7  Asym Spin tacked on CL                                                                                                      </t>
  </si>
  <si>
    <t xml:space="preserve">24.0   81.0  32.31   43.89 18.950   2.965  20.0  0.4715  0.7366  0.5567  7  Asym Spin tacked on CL                                                                                                      </t>
  </si>
  <si>
    <t xml:space="preserve">24.0   80.0  32.30   43.79 18.580   3.227  19.9  0.4734  0.7325  0.5568  5  Asym Spin tacked on CL                                                                                                      </t>
  </si>
  <si>
    <t xml:space="preserve">24.0   79.0  32.32   43.60 18.272   3.487  19.8  0.4749  0.7280  0.5556  5  Asym Spin tacked on CL                                                                                                      </t>
  </si>
  <si>
    <t xml:space="preserve">24.0   78.0  32.34   43.37 17.987   3.740  19.7  0.4763  0.7231  0.5540  5  Asym Spin tacked on CL                                                                                                      </t>
  </si>
  <si>
    <t xml:space="preserve">24.0   77.0  32.37   43.13 17.705   3.983  19.6  0.4779  0.7179  0.5524  5  Asym Spin tacked on CL                                                                                                      </t>
  </si>
  <si>
    <t xml:space="preserve">24.0   76.0  32.39   42.91 17.410   4.212  19.5  0.4798  0.7125  0.5511  4  Asym Spin tacked on CL                                                                                                      </t>
  </si>
  <si>
    <t xml:space="preserve">24.0   75.0  32.37   42.73 17.078   4.420  19.4  0.4822  0.7069  0.5506  5  Asym Spin tacked on CL                                                                                                      </t>
  </si>
  <si>
    <t xml:space="preserve">24.0   74.0  32.35   42.53 16.756   4.619  19.3  0.4848  0.7010  0.5498  5  Asym Spin tacked on CL                                                                                                      </t>
  </si>
  <si>
    <t xml:space="preserve">24.0   73.0  32.39   42.21 16.514   4.828  19.2  0.4868  0.6947  0.5475  5  Asym Spin tacked on CL                                                                                                      </t>
  </si>
  <si>
    <t xml:space="preserve">24.0   72.0  32.46   41.82 16.327   5.045  19.2  0.4885  0.6881  0.5441  4  Asym Spin tacked on CL                                                                                                      </t>
  </si>
  <si>
    <t xml:space="preserve">24.0   71.0  32.54   41.40 16.163   5.262  19.2  0.4903  0.6812  0.5402  3  Asym Spin tacked on CL                                                                                                      </t>
  </si>
  <si>
    <t xml:space="preserve">24.0   70.0  32.62   40.96 16.009   5.475  19.1  0.4923  0.6743  0.5360  3  Asym Spin tacked on CL                                                                                                      </t>
  </si>
  <si>
    <t xml:space="preserve">24.0   69.0  32.71   40.51 15.858   5.683  19.1  0.4945  0.6672  0.5318  2  Asym Spin tacked on CL                                                                                                      </t>
  </si>
  <si>
    <t xml:space="preserve">24.0   68.0  32.79   40.06 15.707   5.884  19.1  0.4970  0.6601  0.5276  2  Asym Spin tacked on CL                                                                                                      </t>
  </si>
  <si>
    <t xml:space="preserve">24.0   67.0  32.86   39.61 15.552   6.077  19.1  0.4999  0.6530  0.5235  2  Asym Spin tacked on CL                                                                                                      </t>
  </si>
  <si>
    <t xml:space="preserve">24.0   66.0  32.93   39.17 15.391   6.260  19.0  0.5032  0.6459  0.5194  2  Asym Spin tacked on CL                                                                                                      </t>
  </si>
  <si>
    <t xml:space="preserve">24.0   65.0  32.99   38.73 15.222   6.433  19.0  0.5069  0.6388  0.5154  2  Asym Spin tacked on CL                                                                                                      </t>
  </si>
  <si>
    <t xml:space="preserve">24.0   64.0  33.03   38.30 15.043   6.595  19.0  0.5110  0.6318  0.5117  2  Asym Spin tacked on CL                                                                                                      </t>
  </si>
  <si>
    <t xml:space="preserve">24.0   63.0  33.07   37.88 14.853   6.743  18.9  0.5155  0.6250  0.5081  2  Asym Spin tacked on CL                                                                                                      </t>
  </si>
  <si>
    <t xml:space="preserve">24.0   62.0  33.10   37.46 14.659   6.882  18.9  0.5204  0.6182  0.5046  3  Asym Spin tacked on CL                                                                                                      </t>
  </si>
  <si>
    <t xml:space="preserve">24.0   61.0  33.13   37.03 14.472   7.016  18.9  0.5256  0.6117  0.5009  3  Asym Spin tacked on CL                                                                                                      </t>
  </si>
  <si>
    <t xml:space="preserve">24.0   60.0  33.17   36.58 14.298   7.149  18.8  0.5310  0.6053  0.4970  3  Asym Spin tacked on CL                                                                                                      </t>
  </si>
  <si>
    <t xml:space="preserve">24.0  148.0  13.60   77.60 24.140 -20.472  20.5  1.0000  1.0000  2.2271  4  OPTDN CL Asym                                                                                                               </t>
  </si>
  <si>
    <t xml:space="preserve">24.0  180.0  10.94  180.00 13.822 -13.822   0.5  1.0000  1.0000 -0.1000  6  Jib                                                                                                                         </t>
  </si>
  <si>
    <t xml:space="preserve">24.0  179.0  10.87  177.72 13.898 -13.896   0.7  1.0000  1.0000 -0.0799  4  Jib                                                                                                                         </t>
  </si>
  <si>
    <t xml:space="preserve">24.0  178.0  10.81  175.41 13.974 -13.966   0.8  1.0000  1.0000 -0.0589  4  Jib                                                                                                                         </t>
  </si>
  <si>
    <t xml:space="preserve">24.0  177.0  10.76  173.08 14.052 -14.032   0.9  1.0000  1.0000 -0.0369  4  Jib                                                                                                                         </t>
  </si>
  <si>
    <t xml:space="preserve">24.0  176.0  10.72  170.72 14.130 -14.095   1.0  1.0000  1.0000 -0.0139  4  Jib                                                                                                                         </t>
  </si>
  <si>
    <t xml:space="preserve">24.0  175.0  10.68  168.34 14.209 -14.155   1.1  1.0000  1.0000  0.0103  4  Jib                                                                                                                         </t>
  </si>
  <si>
    <t xml:space="preserve">24.0  174.0  10.66  165.95 14.289 -14.211   1.2  1.0000  1.0000  0.0356  4  Jib                                                                                                                         </t>
  </si>
  <si>
    <t xml:space="preserve">24.0  173.0  10.65  163.53 14.372 -14.265   1.3  1.0000  1.0000  0.0621  4  Jib                                                                                                                         </t>
  </si>
  <si>
    <t xml:space="preserve">24.0  172.0  10.64  161.11 14.456 -14.316   1.4  1.0000  1.0000  0.0899  4  Jib                                                                                                                         </t>
  </si>
  <si>
    <t xml:space="preserve">24.0  171.0  10.65  158.67 14.543 -14.364   1.5  1.0000  1.0000  0.1190  4  Jib                                                                                                                         </t>
  </si>
  <si>
    <t xml:space="preserve">24.0  170.0  10.66  156.22 14.632 -14.410   1.6  1.0000  1.0000  0.1494  4  Jib                                                                                                                         </t>
  </si>
  <si>
    <t xml:space="preserve">24.0  169.0  10.69  153.77 14.722 -14.451   1.7  1.0000  1.0000  0.1812  4  Jib                                                                                                                         </t>
  </si>
  <si>
    <t xml:space="preserve">24.0  168.0  10.73  151.33 14.813 -14.489   1.8  1.0000  1.0000  0.2145  4  Jib                                                                                                                         </t>
  </si>
  <si>
    <t xml:space="preserve">24.0  167.0  10.78  148.89 14.905 -14.523   1.9  1.0000  1.0000  0.2490  3  Jib                                                                                                                         </t>
  </si>
  <si>
    <t xml:space="preserve">24.0  166.0  10.84  146.46 14.997 -14.551   2.0  1.0000  1.0000  0.2848  3  Jib                                                                                                                         </t>
  </si>
  <si>
    <t xml:space="preserve">24.0  165.0  10.91  144.04 15.089 -14.575   2.0  1.0000  1.0000  0.3217  3  Jib                                                                                                                         </t>
  </si>
  <si>
    <t xml:space="preserve">24.0  164.0  11.00  141.65 15.181 -14.593   2.1  1.0000  1.0000  0.3593  4  Jib                                                                                                                         </t>
  </si>
  <si>
    <t xml:space="preserve">24.0  163.0  11.10  139.29 15.274 -14.607   2.2  1.0000  1.0000  0.3974  4  Jib                                                                                                                         </t>
  </si>
  <si>
    <t xml:space="preserve">24.0  162.0  11.20  136.94 15.368 -14.615   2.3  1.0000  1.0000  0.4358  4  Jib                                                                                                                         </t>
  </si>
  <si>
    <t xml:space="preserve">24.0  161.0  11.32  134.63 15.463 -14.621   2.4  1.0000  1.0000  0.4744  4  Jib                                                                                                                         </t>
  </si>
  <si>
    <t xml:space="preserve">24.0  160.0  11.45  132.33 15.562 -14.623   2.5  1.0000  1.0000  0.5132  4  Jib                                                                                                                         </t>
  </si>
  <si>
    <t xml:space="preserve">24.0  159.0  11.59  130.05 15.666 -14.625   2.6  1.0000  1.0000  0.5521  4  Jib                                                                                                                         </t>
  </si>
  <si>
    <t xml:space="preserve">24.0  158.0  11.73  127.79 15.775 -14.627   2.7  1.0000  1.0000  0.5911  4  Jib                                                                                                                         </t>
  </si>
  <si>
    <t xml:space="preserve">24.0  157.0  11.89  125.53 15.892 -14.628   2.8  1.0000  1.0000  0.6301  4  Jib                                                                                                                         </t>
  </si>
  <si>
    <t xml:space="preserve">24.0  156.0  12.04  123.29 16.016 -14.631   2.9  1.0000  1.0000  0.6692  4  Jib                                                                                                                         </t>
  </si>
  <si>
    <t xml:space="preserve">24.0  155.0  12.21  121.05 16.150 -14.637   3.0  1.0000  1.0000  0.7083  4  Jib                                                                                                                         </t>
  </si>
  <si>
    <t xml:space="preserve">24.0  154.0  12.38  118.78 16.300 -14.650   3.1  1.0000  1.0000  0.7478  4  Jib                                                                                                                         </t>
  </si>
  <si>
    <t xml:space="preserve">24.0  153.0  12.55  116.46 16.475 -14.679   3.2  1.0000  1.0000  0.7884  4  Jib                                                                                                                         </t>
  </si>
  <si>
    <t xml:space="preserve">24.0  152.0  12.72  113.99 16.696 -14.742   3.3  1.0000  1.0000  0.8318  3  Jib                                                                                                                         </t>
  </si>
  <si>
    <t xml:space="preserve">24.0  151.0  12.88  111.24 16.997 -14.866   3.4  1.0000  1.0000  0.8807  2  Jib                                                                                                                         </t>
  </si>
  <si>
    <t xml:space="preserve">24.0  150.0  13.03  108.23 17.374 -15.046   3.5  1.0000  1.0000  0.9354  2  Jib                                                                                                                         </t>
  </si>
  <si>
    <t xml:space="preserve">24.0  149.0  13.21  105.08 17.794 -15.253   3.6  1.0000  1.0000  0.9939  3  Jib                                                                                                                         </t>
  </si>
  <si>
    <t xml:space="preserve">24.0  148.0  13.39  101.57 18.317 -15.533   3.8  1.0000  1.0000  1.0615  5  Jib                                                                                                                         </t>
  </si>
  <si>
    <t xml:space="preserve">24.0  147.0  13.56   96.01 19.347 -16.226   4.0  1.0000  1.0000  1.1750  7  Jib                                                                                                                         </t>
  </si>
  <si>
    <t xml:space="preserve">24.0  146.0  13.85   89.15 20.728 -17.184   4.4  1.0000  1.0000  1.3273  7  Jib                                                                                                                         </t>
  </si>
  <si>
    <t xml:space="preserve">24.0  145.0  14.27   84.03 21.755 -17.820   5.2  1.0000  1.0000  1.4502  4  Jib                                                                                                                         </t>
  </si>
  <si>
    <t xml:space="preserve">24.0  144.0  14.72   80.90 22.325 -18.061   7.1  1.0000  1.0000  1.5280  4  Jib                                                                                                                         </t>
  </si>
  <si>
    <t xml:space="preserve">24.0  143.0  15.20   77.61 22.930 -18.312  11.2  1.0000  1.0000  1.6097  3  Jib                                                                                                                         </t>
  </si>
  <si>
    <t xml:space="preserve">24.0  142.0  15.68   73.78 23.570 -18.573  17.9  1.0000  1.0000  1.6988  4  Jib                                                                                                                         </t>
  </si>
  <si>
    <t xml:space="preserve">24.0  141.0  15.93   72.34 23.468 -18.238  24.2  1.0000  1.0000  1.7203  4  Jib                                                                                                                         </t>
  </si>
  <si>
    <t xml:space="preserve">24.0  140.0  16.36   72.62 23.377 -17.907  21.3  1.0000  0.9492  1.6334  5  Jib                                                                                                                         </t>
  </si>
  <si>
    <t xml:space="preserve">24.0  139.0  16.78   71.58 23.491 -17.728  21.4  1.0000  0.8991  1.5712  3  Jib                                                                                                                         </t>
  </si>
  <si>
    <t xml:space="preserve">24.0  138.0  17.17   70.94 23.497 -17.461  21.4  1.0000  0.8587  1.5151  3  Jib                                                                                                                         </t>
  </si>
  <si>
    <t xml:space="preserve">24.0  137.0  17.56   70.30 23.501 -17.187  21.4  1.0000  0.8207  1.4616  2  Jib                                                                                                                         </t>
  </si>
  <si>
    <t xml:space="preserve">24.0  136.0  17.95   69.70 23.500 -16.904  21.5  1.0000  0.7851  1.4108  2  Jib                                                                                                                         </t>
  </si>
  <si>
    <t xml:space="preserve">24.0  135.0  18.33   69.11 23.493 -16.612  21.5  1.0000  0.7517  1.3623  2  Jib                                                                                                                         </t>
  </si>
  <si>
    <t xml:space="preserve">24.0  134.0  18.71   68.53 23.481 -16.311  21.5  1.0000  0.7203  1.3162  2  Jib                                                                                                                         </t>
  </si>
  <si>
    <t xml:space="preserve">24.0  133.0  19.09   67.97 23.466 -16.003  21.5  1.0000  0.6906  1.2723  2  Jib                                                                                                                         </t>
  </si>
  <si>
    <t xml:space="preserve">24.0  132.0  19.46   67.43 23.446 -15.688  21.6  1.0000  0.6627  1.2305  2  Jib                                                                                                                         </t>
  </si>
  <si>
    <t xml:space="preserve">24.0  131.0  19.83   66.90 23.422 -15.366  21.6  1.0000  0.6364  1.1907  4  Jib                                                                                                                         </t>
  </si>
  <si>
    <t xml:space="preserve">24.0  130.0  20.20   66.37 23.395 -15.037  21.6  1.0000  0.6115  1.1527  3  Jib                                                                                                                         </t>
  </si>
  <si>
    <t xml:space="preserve">24.0  129.0  20.53   65.68 23.365 -14.703  21.6  0.9796  0.6120  1.1262  3  Jib                                                                                                                         </t>
  </si>
  <si>
    <t xml:space="preserve">24.0  128.0  20.86   64.97 23.335 -14.366  21.6  0.9563  0.6173  1.1027  3  Jib                                                                                                                         </t>
  </si>
  <si>
    <t xml:space="preserve">24.0  127.0  21.18   64.28 23.304 -14.024  21.6  0.9341  0.6223  1.0801  3  Jib                                                                                                                         </t>
  </si>
  <si>
    <t xml:space="preserve">24.0  126.0  21.51   63.61 23.273 -13.679  21.6  0.9131  0.6270  1.0585  3  Jib                                                                                                                         </t>
  </si>
  <si>
    <t xml:space="preserve">24.0  125.0  21.83   62.96 23.241 -13.330  21.6  0.8931  0.6314  1.0377  3  Jib                                                                                                                         </t>
  </si>
  <si>
    <t xml:space="preserve">24.0  124.0  22.15   62.32 23.209 -12.978  21.6  0.8740  0.6357  1.0178  3  Jib                                                                                                                         </t>
  </si>
  <si>
    <t xml:space="preserve">24.0  123.0  22.46   61.69 23.176 -12.622  21.6  0.8558  0.6396  0.9986  3  Jib                                                                                                                         </t>
  </si>
  <si>
    <t xml:space="preserve">24.0  122.0  22.78   61.08 23.142 -12.263  21.6  0.8386  0.6433  0.9801  3  Jib                                                                                                                         </t>
  </si>
  <si>
    <t xml:space="preserve">24.0  121.0  23.09   60.47 23.107 -11.901  21.6  0.8221  0.6467  0.9624  3  Jib                                                                                                                         </t>
  </si>
  <si>
    <t xml:space="preserve">24.0  120.0  23.40   59.88 23.072 -11.535  21.7  0.8063  0.6499  0.9453  3  Jib                                                                                                                         </t>
  </si>
  <si>
    <t xml:space="preserve">24.0  119.0  23.71   59.30 23.035 -11.167  21.7  0.7913  0.6529  0.9288  3  Jib                                                                                                                         </t>
  </si>
  <si>
    <t xml:space="preserve">24.0  118.0  24.02   58.73 22.998 -10.797  21.7  0.7770  0.6557  0.9130  3  Jib                                                                                                                         </t>
  </si>
  <si>
    <t xml:space="preserve">24.0  117.0  24.32   58.16 22.960 -10.423  21.7  0.7632  0.6583  0.8977  3  Jib                                                                                                                         </t>
  </si>
  <si>
    <t xml:space="preserve">24.0  116.0  24.62   57.61 22.921 -10.047  21.7  0.7501  0.6607  0.8830  3  Jib                                                                                                                         </t>
  </si>
  <si>
    <t xml:space="preserve">24.0  115.0  24.92   57.06 22.881  -9.669  21.7  0.7375  0.6629  0.8688  3  Jib                                                                                                                         </t>
  </si>
  <si>
    <t xml:space="preserve">24.0  114.0  25.22   56.52 22.840  -9.289  21.7  0.7255  0.6650  0.8552  3  Jib                                                                                                                         </t>
  </si>
  <si>
    <t xml:space="preserve">24.0  113.0  25.51   55.98 22.798  -8.907  21.7  0.7139  0.6669  0.8420  3  Jib                                                                                                                         </t>
  </si>
  <si>
    <t xml:space="preserve">24.0  112.0  25.80   55.45 22.754  -8.524  21.7  0.7029  0.6686  0.8293  3  Jib                                                                                                                         </t>
  </si>
  <si>
    <t xml:space="preserve">24.0  111.0  26.09   54.93 22.710  -8.138  21.7  0.6923  0.6702  0.8170  3  Jib                                                                                                                         </t>
  </si>
  <si>
    <t xml:space="preserve">24.0  110.0  26.38   54.41 22.665  -7.751  21.7  0.6821  0.6716  0.8051  3  Jib                                                                                                                         </t>
  </si>
  <si>
    <t xml:space="preserve">24.0  109.0  26.66   53.90 22.618  -7.363  21.7  0.6724  0.6729  0.7937  3  Jib                                                                                                                         </t>
  </si>
  <si>
    <t xml:space="preserve">24.0  108.0  26.94   53.39 22.571  -6.974  21.7  0.6630  0.6741  0.7826  3  Jib                                                                                                                         </t>
  </si>
  <si>
    <t xml:space="preserve">24.0  107.0  27.22   52.88 22.522  -6.584  21.7  0.6541  0.6753  0.7719  3  Jib                                                                                                                         </t>
  </si>
  <si>
    <t xml:space="preserve">24.0  106.0  27.49   52.38 22.472  -6.194  21.7  0.6455  0.6763  0.7616  3  Jib                                                                                                                         </t>
  </si>
  <si>
    <t xml:space="preserve">24.0  105.0  27.76   51.89 22.421  -5.803  21.7  0.6373  0.6773  0.7516  3  Jib                                                                                                                         </t>
  </si>
  <si>
    <t xml:space="preserve">24.0  104.0  28.03   51.40 22.369  -5.411  21.7  0.6294  0.6782  0.7419  3  Jib                                                                                                                         </t>
  </si>
  <si>
    <t xml:space="preserve">24.0  103.0  28.29   50.91 22.315  -5.019  21.8  0.6218  0.6791  0.7326  3  Jib                                                                                                                         </t>
  </si>
  <si>
    <t xml:space="preserve">24.0  102.0  28.55   50.42 22.261  -4.628  21.8  0.6146  0.6800  0.7236  3  Jib                                                                                                                         </t>
  </si>
  <si>
    <t xml:space="preserve">24.0  101.0  28.81   49.94 22.204  -4.236  21.8  0.6076  0.6809  0.7148  3  Jib                                                                                                                         </t>
  </si>
  <si>
    <t xml:space="preserve">24.0  100.0  29.06   49.46 22.146  -3.845  21.8  0.6010  0.6817  0.7064  3  Jib                                                                                                                         </t>
  </si>
  <si>
    <t xml:space="preserve">24.0   99.0  29.31   48.99 22.086  -3.455  21.8  0.5946  0.6825  0.6982  3  Jib                                                                                                                         </t>
  </si>
  <si>
    <t xml:space="preserve">24.0   98.0  29.56   48.51 22.024  -3.065  21.8  0.5886  0.6832  0.6903  3  Jib                                                                                                                         </t>
  </si>
  <si>
    <t xml:space="preserve">24.0   97.0  29.80   48.05 21.961  -2.676  21.8  0.5828  0.6839  0.6827  3  Jib                                                                                                                         </t>
  </si>
  <si>
    <t xml:space="preserve">24.0   96.0  30.04   47.58 21.898  -2.289  21.8  0.5773  0.6845  0.6753  3  Jib                                                                                                                         </t>
  </si>
  <si>
    <t xml:space="preserve">24.0   95.0  30.29   47.09 21.852  -1.904  21.8  0.5717  0.6851  0.6676  3  Jib                                                                                                                         </t>
  </si>
  <si>
    <t xml:space="preserve">24.0   94.0  30.52   46.63 21.782  -1.519  21.8  0.5668  0.6856  0.6607  3  Jib                                                                                                                         </t>
  </si>
  <si>
    <t xml:space="preserve">24.0   93.0  30.75   46.15 21.725  -1.137  21.8  0.5619  0.6860  0.6538  2  Jib                                                                                                                         </t>
  </si>
  <si>
    <t xml:space="preserve">24.0   92.0  30.97   45.72 21.635  -0.755  21.8  0.5577  0.6863  0.6476  3  Jib                                                                                                                         </t>
  </si>
  <si>
    <t xml:space="preserve">24.0   91.0  31.10   45.77 21.402  -0.373  20.4  0.5514  0.6896  0.6399 10  Jib                                                                                                                         </t>
  </si>
  <si>
    <t xml:space="preserve">24.0   90.0  31.31   45.32 21.318   0.000  20.4  0.5475  0.6897  0.6340  7  Jib                                                                                                                         </t>
  </si>
  <si>
    <t xml:space="preserve">24.0   89.0  31.51   44.89 21.231   0.371  20.4  0.5439  0.6898  0.6284  7  Jib                                                                                                                         </t>
  </si>
  <si>
    <t xml:space="preserve">24.0   88.0  31.71   44.45 21.138   0.738  20.4  0.5405  0.6898  0.6230  7  Jib                                                                                                                         </t>
  </si>
  <si>
    <t xml:space="preserve">24.0   87.0  31.90   44.03 21.041   1.101  20.4  0.5374  0.6897  0.6178  7  Jib                                                                                                                         </t>
  </si>
  <si>
    <t xml:space="preserve">24.0   86.0  32.08   43.61 20.938   1.461  20.4  0.5345  0.6895  0.6129  7  Jib                                                                                                                         </t>
  </si>
  <si>
    <t xml:space="preserve">24.0   85.0  32.26   43.20 20.827   1.815  20.4  0.5320  0.6891  0.6082  7  Jib                                                                                                                         </t>
  </si>
  <si>
    <t xml:space="preserve">24.0   84.0  32.43   42.79 20.708   2.165  20.4  0.5298  0.6886  0.6038  7  Jib                                                                                                                         </t>
  </si>
  <si>
    <t xml:space="preserve">24.0   83.0  32.58   42.40 20.577   2.508  20.4  0.5279  0.6878  0.5998  7  Jib                                                                                                                         </t>
  </si>
  <si>
    <t xml:space="preserve">24.0   82.0  32.72   42.03 20.431   2.844  20.4  0.5264  0.6868  0.5961  7  Jib                                                                                                                         </t>
  </si>
  <si>
    <t xml:space="preserve">24.0   81.0  32.84   41.69 20.262   3.170  20.3  0.5254  0.6855  0.5930  8  Jib                                                                                                                         </t>
  </si>
  <si>
    <t xml:space="preserve">24.0   80.0  32.94   41.38 20.058   3.483  20.3  0.5251  0.6838  0.5906  8  Jib                                                                                                                         </t>
  </si>
  <si>
    <t xml:space="preserve">24.0   79.0  32.98   41.16 19.790   3.776  20.2  0.5258  0.6814  0.5896  8  Jib                                                                                                                         </t>
  </si>
  <si>
    <t xml:space="preserve">24.0   78.0  32.95   41.05 19.422   4.038  20.2  0.5282  0.6780  0.5905  6  Jib                                                                                                                         </t>
  </si>
  <si>
    <t xml:space="preserve">24.0   77.0  32.88   41.02 18.990   4.272  20.1  0.5317  0.6739  0.5927  6  Jib                                                                                                                         </t>
  </si>
  <si>
    <t xml:space="preserve">24.0   76.0  32.85   40.88 18.635   4.508  20.0  0.5343  0.6702  0.5935  6  Jib                                                                                                                         </t>
  </si>
  <si>
    <t xml:space="preserve">24.0   75.0  32.87   40.64 18.360   4.752  19.9  0.5358  0.6670  0.5928  5  Jib                                                                                                                         </t>
  </si>
  <si>
    <t xml:space="preserve">24.0   74.0  32.91   40.36 18.116   4.994  19.9  0.5370  0.6639  0.5915  5  Jib                                                                                                                         </t>
  </si>
  <si>
    <t xml:space="preserve">24.0   73.0  32.95   40.05 17.883   5.229  19.8  0.5382  0.6608  0.5901  5  Jib                                                                                                                         </t>
  </si>
  <si>
    <t xml:space="preserve">24.0   72.0  32.99   39.75 17.649   5.454  19.7  0.5396  0.6574  0.5887  5  Jib                                                                                                                         </t>
  </si>
  <si>
    <t xml:space="preserve">24.0   71.0  33.01   39.45 17.399   5.665  19.6  0.5414  0.6538  0.5877  5  Jib                                                                                                                         </t>
  </si>
  <si>
    <t xml:space="preserve">24.0   70.0  33.00   39.20 17.113   5.853  19.5  0.5439  0.6496  0.5874  5  Jib                                                                                                                         </t>
  </si>
  <si>
    <t xml:space="preserve">24.0   69.0  32.98   38.95 16.824   6.029  19.4  0.5467  0.6452  0.5872  2  Jib                                                                                                                         </t>
  </si>
  <si>
    <t xml:space="preserve">24.0   68.0  33.02   38.60 16.609   6.222  19.3  0.5485  0.6412  0.5856  3  Jib                                                                                                                         </t>
  </si>
  <si>
    <t xml:space="preserve">24.0   67.0  33.08   38.18 16.448   6.427  19.3  0.5498  0.6376  0.5831  4  Jib                                                                                                                         </t>
  </si>
  <si>
    <t xml:space="preserve">24.0   66.0  33.17   37.72 16.316   6.636  19.2  0.5509  0.6339  0.5800  4  Jib                                                                                                                         </t>
  </si>
  <si>
    <t xml:space="preserve">24.0   65.0  33.26   37.25 16.196   6.845  19.2  0.5519  0.6302  0.5768  4  Jib                                                                                                                         </t>
  </si>
  <si>
    <t xml:space="preserve">24.0   64.0  33.35   36.76 16.084   7.051  19.2  0.5531  0.6264  0.5734  4  Jib                                                                                                                         </t>
  </si>
  <si>
    <t xml:space="preserve">24.0   63.0  33.44   36.27 15.975   7.253  19.1  0.5544  0.6223  0.5699  4  Jib                                                                                                                         </t>
  </si>
  <si>
    <t xml:space="preserve">24.0   62.0  33.53   35.77 15.868   7.450  19.1  0.5560  0.6181  0.5665  3  Jib                                                                                                                         </t>
  </si>
  <si>
    <t xml:space="preserve">24.0   61.0  33.62   35.28 15.759   7.640  19.1  0.5577  0.6135  0.5630  4  Jib                                                                                                                         </t>
  </si>
  <si>
    <t xml:space="preserve">24.0   60.0  33.70   34.78 15.648   7.824  19.1  0.5598  0.6087  0.5596  3  Jib                                                                                                                         </t>
  </si>
  <si>
    <t xml:space="preserve">24.0   59.0  33.78   34.29 15.533   8.000  19.0  0.5621  0.6036  0.5562  3  Jib                                                                                                                         </t>
  </si>
  <si>
    <t xml:space="preserve">24.0   58.0  33.85   33.80 15.414   8.168  19.0  0.5648  0.5981  0.5529  4  Jib                                                                                                                         </t>
  </si>
  <si>
    <t xml:space="preserve">24.0   57.0  33.91   33.32 15.289   8.327  19.0  0.5678  0.5923  0.5497  4  Jib                                                                                                                         </t>
  </si>
  <si>
    <t xml:space="preserve">24.0   56.0  33.96   32.84 15.157   8.476  18.9  0.5712  0.5861  0.5465  4  Jib                                                                                                                         </t>
  </si>
  <si>
    <t xml:space="preserve">24.0   55.0  34.01   32.36 15.016   8.613  18.9  0.5750  0.5795  0.5435  4  Jib                                                                                                                         </t>
  </si>
  <si>
    <t xml:space="preserve">24.0   54.0  34.04   31.90 14.865   8.737  18.8  0.5793  0.5724  0.5405  4  Jib                                                                                                                         </t>
  </si>
  <si>
    <t xml:space="preserve">24.0   53.0  34.07   31.43 14.708   8.852  18.8  0.5841  0.5650  0.5376  4  Jib                                                                                                                         </t>
  </si>
  <si>
    <t xml:space="preserve">24.0   52.0  34.09   30.96 14.553   8.960  18.8  0.5891  0.5571  0.5346  4  Jib                                                                                                                         </t>
  </si>
  <si>
    <t xml:space="preserve">24.0   51.0  34.12   30.48 14.404   9.065  18.7  0.5945  0.5489  0.5314  4  Jib                                                                                                                         </t>
  </si>
  <si>
    <t xml:space="preserve">24.0   50.0  34.15   29.99 14.262   9.168  18.7  0.6001  0.5403  0.5280  4  Jib                                                                                                                         </t>
  </si>
  <si>
    <t xml:space="preserve">24.0   49.0  34.18   29.49 14.124   9.266  18.7  0.6061  0.5314  0.5243  4  Jib                                                                                                                         </t>
  </si>
  <si>
    <t xml:space="preserve">24.0   48.0  34.20   29.00 13.985   9.358  18.6  0.6126  0.5219  0.5206  4  Jib                                                                                                                         </t>
  </si>
  <si>
    <t xml:space="preserve">24.0   47.0  34.22   28.50 13.838   9.437  18.6  0.6197  0.5120  0.5169  4  Jib                                                                                                                         </t>
  </si>
  <si>
    <t xml:space="preserve">24.0   46.0  34.23   28.02 13.675   9.499  18.6  0.6275  0.5016  0.5134  4  Jib                                                                                                                         </t>
  </si>
  <si>
    <t xml:space="preserve">24.0   45.0  34.20   27.55 13.482   9.533  18.5  0.6363  0.4906  0.5103  4  Jib                                                                                                                         </t>
  </si>
  <si>
    <t xml:space="preserve">24.0   44.0  34.16   27.11 13.265   9.542  18.5  0.6460  0.4792  0.5074  4  Jib                                                                                                                         </t>
  </si>
  <si>
    <t xml:space="preserve">24.0   43.0  34.11   26.65 13.051   9.545  18.4  0.6562  0.4674  0.5044  5  Jib                                                                                                                         </t>
  </si>
  <si>
    <t xml:space="preserve">24.0   42.0  34.09   26.17 12.863   9.559  18.4  0.6667  0.4553  0.5006  5  Jib                                                                                                                         </t>
  </si>
  <si>
    <t xml:space="preserve">24.0   41.0  34.08   25.67 12.697   9.583  18.4  0.6775  0.4431  0.4964  4  Jib                                                                                                                         </t>
  </si>
  <si>
    <t xml:space="preserve">24.0   40.0  34.07   25.15 12.539   9.605  18.4  0.6888  0.4306  0.4918  5  Jib                                                                                                                         </t>
  </si>
  <si>
    <t xml:space="preserve">24.0   39.0  34.07   24.63 12.381   9.622  18.4  0.7008  0.4178  0.4871  5  Jib                                                                                                                         </t>
  </si>
  <si>
    <t xml:space="preserve">24.0   38.0  34.05   24.11 12.216   9.626  18.4  0.7137  0.4050  0.4823  5  Jib                                                                                                                         </t>
  </si>
  <si>
    <t xml:space="preserve">24.0   37.0  34.03   23.59 12.036   9.612  18.4  0.7275  0.3920  0.4776  5  Jib                                                                                                                         </t>
  </si>
  <si>
    <t xml:space="preserve">24.0   36.0  33.99   23.08 11.841   9.579  18.4  0.7423  0.3790  0.4730  5  Jib                                                                                                                         </t>
  </si>
  <si>
    <t xml:space="preserve">24.0   35.0  33.93   22.58 11.634   9.530  18.4  0.7580  0.3660  0.4684  5  Jib                                                                                                                         </t>
  </si>
  <si>
    <t xml:space="preserve">24.0   34.0  33.88   22.07 11.424   9.471  18.4  0.7747  0.3530  0.4637  5  Jib                                                                                                                         </t>
  </si>
  <si>
    <t xml:space="preserve">24.0   33.0  33.82   21.56 11.213   9.404  18.3  0.7924  0.3401  0.4587  5  Jib                                                                                                                         </t>
  </si>
  <si>
    <t xml:space="preserve">24.0   32.0  33.76   21.04 11.000   9.329  18.3  0.8111  0.3273  0.4535  5  Jib                                                                                                                         </t>
  </si>
  <si>
    <t xml:space="preserve">24.0   31.0  33.70   20.52 10.782   9.242  18.3  0.8310  0.3145  0.4482  5  Jib                                                                                                                         </t>
  </si>
  <si>
    <t xml:space="preserve">24.0   30.0  33.63   20.00 10.555   9.141  18.3  0.8525  0.3017  0.4426  5  Jib                                                                                                                         </t>
  </si>
  <si>
    <t xml:space="preserve">24.0   29.0  33.55   19.48 10.316   9.023  18.3  0.8757  0.2889  0.4369  5  Jib                                                                                                                         </t>
  </si>
  <si>
    <t xml:space="preserve">24.0   28.0  33.46   18.96 10.064   8.886  18.2  0.9008  0.2762  0.4309  6  Jib                                                                                                                         </t>
  </si>
  <si>
    <t xml:space="preserve">24.0   27.0  33.36   18.45  9.795   8.727  18.1  0.9282  0.2635  0.4246  6  Jib                                                                                                                         </t>
  </si>
  <si>
    <t xml:space="preserve">24.0   26.0  33.25   17.93  9.512   8.549  18.1  0.9582  0.2508  0.4178  6  Jib                                                                                                                         </t>
  </si>
  <si>
    <t xml:space="preserve">24.0   25.0  33.14   17.41  9.220   8.356  18.0  0.9915  0.2380  0.4105  6  Jib                                                                                                                         </t>
  </si>
  <si>
    <t xml:space="preserve">24.0   24.0  32.94   16.89  8.916   8.145  17.7  1.0000  0.2408  0.4108  6  Jib                                                                                                                         </t>
  </si>
  <si>
    <t xml:space="preserve">24.0   23.0  32.65   16.39  8.562   7.881  17.2  1.0000  0.2496  0.4140  6  Jib                                                                                                                         </t>
  </si>
  <si>
    <t xml:space="preserve">24.0   22.0  32.26   15.97  8.085   7.497  16.4  1.0000  0.2591  0.4177  6  Jib                                                                                                                         </t>
  </si>
  <si>
    <t xml:space="preserve">24.0   21.0  31.65   15.70  7.382   6.892  14.7  1.0000  0.2676  0.4206  7  Jib                                                                                                                         </t>
  </si>
  <si>
    <t xml:space="preserve">24.0  141.9  15.75   72.62 23.751 -18.680  20.4  1.0000  1.0000  1.7235  4  Jib OPTDN                                                                                                                   </t>
  </si>
  <si>
    <t xml:space="preserve">24.0  180.0  10.01  180.00 14.813 -14.813  -0.5  1.0000  1.0000  0.1165  8  Poled Jib                                                                                                                   </t>
  </si>
  <si>
    <t xml:space="preserve">24.0  179.0   9.93  177.50 14.897 -14.895  -0.6  1.0000  1.0000  0.2089  4  Poled Jib                                                                                                                   </t>
  </si>
  <si>
    <t xml:space="preserve">24.0  178.0   9.85  174.95 14.995 -14.986  -0.6  1.0000  1.0000  0.3020  3  Poled Jib                                                                                                                   </t>
  </si>
  <si>
    <t xml:space="preserve">24.0  177.0   9.78  172.36 15.098 -15.077  -0.6  1.0000  1.0000  0.3948  4  Poled Jib                                                                                                                   </t>
  </si>
  <si>
    <t xml:space="preserve">24.0  176.0   9.72  169.74 15.198 -15.161  -0.6  1.0000  1.0000  0.4856  4  Poled Jib                                                                                                                   </t>
  </si>
  <si>
    <t xml:space="preserve">24.0  175.0   9.68  167.09 15.288 -15.230  -0.6  1.0000  1.0000  0.5728  4  Poled Jib                                                                                                                   </t>
  </si>
  <si>
    <t xml:space="preserve">24.0  174.0   9.68  164.45 15.362 -15.278  -0.6  1.0000  1.0000  0.6543  4  Poled Jib                                                                                                                   </t>
  </si>
  <si>
    <t xml:space="preserve">24.0  173.0   9.71  161.84 15.413 -15.298  -0.5  1.0000  1.0000  0.7283  4  Poled Jib                                                                                                                   </t>
  </si>
  <si>
    <t xml:space="preserve">24.0  172.0   9.78  159.31 15.435 -15.285  -0.5  1.0000  1.0000  0.7931  3  Poled Jib                                                                                                                   </t>
  </si>
  <si>
    <t xml:space="preserve">24.0  171.0   9.88  156.86 15.432 -15.242  -0.5  1.0000  1.0000  0.8481  3  Poled Jib                                                                                                                   </t>
  </si>
  <si>
    <t xml:space="preserve">24.0  170.0  10.00  154.47 15.419 -15.185  -0.5  1.0000  1.0000  0.8947  4  Poled Jib                                                                                                                   </t>
  </si>
  <si>
    <t xml:space="preserve">24.0  169.0  10.13  152.13 15.411 -15.128  -0.5  1.0000  1.0000  0.9339  4  Poled Jib                                                                                                                   </t>
  </si>
  <si>
    <t xml:space="preserve">24.0  168.0  10.26  149.79 15.416 -15.079  -0.5  1.0000  1.0000  0.9655  4  Poled Jib                                                                                                                   </t>
  </si>
  <si>
    <t xml:space="preserve">24.0  167.0  10.38  147.45 15.438 -15.043  -0.4  1.0000  1.0000  0.9886  4  Poled Jib                                                                                                                   </t>
  </si>
  <si>
    <t xml:space="preserve">24.0  166.0  10.50  145.10 15.476 -15.016  -0.2  1.0000  1.0000  0.9999  4  Poled Jib                                                                                                                   </t>
  </si>
  <si>
    <t xml:space="preserve">24.0  165.0  10.63  142.82 15.505 -14.976   0.1  1.0000  1.0000  0.9930  4  Poled Jib                                                                                                                   </t>
  </si>
  <si>
    <t xml:space="preserve">24.0  164.0  10.80  140.69 15.505 -14.904   0.4  1.0000  1.0000  0.9646  4  Poled Jib                                                                                                                   </t>
  </si>
  <si>
    <t xml:space="preserve">24.0  163.0  11.00  138.71 15.475 -14.799   0.7  1.0000  1.0000  0.9195  4  Poled Jib                                                                                                                   </t>
  </si>
  <si>
    <t xml:space="preserve">24.0  162.0  11.22  136.87 15.421 -14.666   0.9  1.0000  1.0000  0.8648  4  Poled Jib                                                                                                                   </t>
  </si>
  <si>
    <t xml:space="preserve">24.0  161.0  11.46  135.15 15.348 -14.512   1.1  1.0000  1.0000  0.8054  3  Poled Jib                                                                                                                   </t>
  </si>
  <si>
    <t xml:space="preserve">24.0  160.0  11.71  133.53 15.263 -14.343   1.4  1.0000  1.0000  0.7455  4  Poled Jib                                                                                                                   </t>
  </si>
  <si>
    <t xml:space="preserve">24.0  159.0  11.96  131.98 15.172 -14.164   1.5  1.0000  1.0000  0.6887  4  Poled Jib                                                                                                                   </t>
  </si>
  <si>
    <t xml:space="preserve">24.0  158.0  12.22  130.48 15.082 -13.984   1.7  1.0000  1.0000  0.6373  4  Poled Jib                                                                                                                   </t>
  </si>
  <si>
    <t xml:space="preserve">24.0  157.0  12.48  128.99 15.000 -13.808   1.9  1.0000  1.0000  0.5934  3  Poled Jib                                                                                                                   </t>
  </si>
  <si>
    <t xml:space="preserve">24.0  156.0  12.72  127.50 14.932 -13.641   2.1  1.0000  1.0000  0.5574  4  Poled Jib                                                                                                                   </t>
  </si>
  <si>
    <t xml:space="preserve">24.0  155.0  12.96  126.00 14.880 -13.486   2.2  1.0000  1.0000  0.5293  3  Poled Jib                                                                                                                   </t>
  </si>
  <si>
    <t xml:space="preserve">24.0  154.0  13.19  124.47 14.846 -13.343   2.4  1.0000  1.0000  0.5095  4  Poled Jib                                                                                                                   </t>
  </si>
  <si>
    <t xml:space="preserve">24.0  153.0  13.42  122.89 14.834 -13.217   2.5  1.0000  1.0000  0.4982  4  Poled Jib                                                                                                                   </t>
  </si>
  <si>
    <t xml:space="preserve">24.0  152.0  13.63  121.26 14.848 -13.110   2.6  1.0000  1.0000  0.4954  4  Poled Jib                                                                                                                   </t>
  </si>
  <si>
    <t xml:space="preserve">24.0  151.0  13.83  119.56 14.890 -13.023   2.7  1.0000  1.0000  0.5006  4  Poled Jib                                                                                                                   </t>
  </si>
  <si>
    <t xml:space="preserve">24.0  150.0  14.02  117.78 14.964 -12.959   2.8  1.0000  1.0000  0.5130  4  Poled Jib                                                                                                                   </t>
  </si>
  <si>
    <t xml:space="preserve">24.0  149.0  14.21  115.93 15.067 -12.915   2.9  1.0000  1.0000  0.5316  3  Poled Jib                                                                                                                   </t>
  </si>
  <si>
    <t xml:space="preserve">24.0  148.0  14.40  114.01 15.195 -12.886   2.9  1.0000  1.0000  0.5546  4  Poled Jib                                                                                                                   </t>
  </si>
  <si>
    <t xml:space="preserve">24.0  147.0  14.58  112.08 15.338 -12.864   3.0  1.0000  1.0000  0.5795  3  Poled Jib                                                                                                                   </t>
  </si>
  <si>
    <t xml:space="preserve">24.0  146.0  14.78  110.16 15.487 -12.839   3.1  1.0000  1.0000  0.6038  4  Poled Jib                                                                                                                   </t>
  </si>
  <si>
    <t xml:space="preserve">24.0  145.0  14.99  108.27 15.637 -12.809   3.1  1.0000  1.0000  0.6264  4  Poled Jib                                                                                                                   </t>
  </si>
  <si>
    <t xml:space="preserve">24.0  144.0  15.21  106.42 15.786 -12.771   3.2  1.0000  1.0000  0.6469  4  Poled Jib                                                                                                                   </t>
  </si>
  <si>
    <t xml:space="preserve">24.0  143.0  15.43  104.61 15.932 -12.724   3.3  1.0000  1.0000  0.6647  4  Poled Jib                                                                                                                   </t>
  </si>
  <si>
    <t xml:space="preserve">24.0  142.0  15.67  102.84 16.078 -12.670   3.4  1.0000  1.0000  0.6803  4  Poled Jib                                                                                                                   </t>
  </si>
  <si>
    <t xml:space="preserve">24.0  141.0  15.91  101.09 16.230 -12.613   3.5  1.0000  1.0000  0.6942  4  Poled Jib                                                                                                                   </t>
  </si>
  <si>
    <t xml:space="preserve">24.0  140.0  16.16   99.33 16.395 -12.559   3.7  1.0000  1.0000  0.7068  4  Poled Jib                                                                                                                   </t>
  </si>
  <si>
    <t xml:space="preserve">24.0  139.0  16.42   97.50 16.590 -12.521   3.8  1.0000  1.0000  0.7186  3  Poled Jib                                                                                                                   </t>
  </si>
  <si>
    <t xml:space="preserve">24.0  138.0  16.68   95.50 16.844 -12.518   4.0  1.0000  1.0000  0.7302  3  Poled Jib                                                                                                                   </t>
  </si>
  <si>
    <t xml:space="preserve">24.0  137.0  16.95   93.34 17.164 -12.553   4.2  1.0000  1.0000  0.7416  2  Poled Jib                                                                                                                   </t>
  </si>
  <si>
    <t xml:space="preserve">24.0  136.0  17.24   91.21 17.484 -12.577   4.4  1.0000  1.0000  0.7515  3  Poled Jib                                                                                                                   </t>
  </si>
  <si>
    <t xml:space="preserve">24.0  135.0  17.55   89.20 17.789 -12.578   4.7  1.0000  1.0000  0.7602  3  Poled Jib                                                                                                                   </t>
  </si>
  <si>
    <t xml:space="preserve">24.0  170.0  10.00  154.47 15.419 -15.185  -0.5  1.0000  1.0000  0.8947  4  OPTDN Poled Jib                                                                                                             </t>
  </si>
  <si>
    <t xml:space="preserve">24.0   38.2  34.06   24.21 12.251   9.627  18.4  0.7109  0.4077  0.4833  4  OPTUP                                                                                                                       </t>
  </si>
  <si>
    <t xml:space="preserve"> Manual rudder: Wetted surface   0.000 feet^2   Displacement   0.000 lbs.                                                                                                                               </t>
  </si>
  <si>
    <t xml:space="preserve"> DEGREES   IN FT    | IN FT    POSITIVE                                                                                                                                                                 </t>
  </si>
  <si>
    <t xml:space="preserve"> ECE (Effective Centerboard Extension)        :  0.0000                                                                                                                                                 </t>
  </si>
  <si>
    <t xml:space="preserve">Jumper Struts           : NO        Age Date Chg Mat'l Pen           : NO                                                                                                                               </t>
  </si>
  <si>
    <t xml:space="preserve">Jumper Struts           : 1         Age Date Chg Mat'l Pen           : 0                                                                                                                                </t>
  </si>
  <si>
    <t xml:space="preserve">Carbon Mast Flag        : NO        Mast Wt is Without Rigging       : NO                                                                                                                               </t>
  </si>
  <si>
    <t xml:space="preserve">Carbon Mast Flag        : 0         Mast Wt is Without Rigging       : 0                                                                                                                                </t>
  </si>
  <si>
    <t xml:space="preserve">Carbon Boom Flag        : NO                                                                                                                                                                            </t>
  </si>
  <si>
    <t xml:space="preserve">Carbon Boom Flag        : 0                                                                                                                                                                             </t>
  </si>
  <si>
    <t xml:space="preserve">Windlass                : NO        Generator                        : NO                                                                                                                               </t>
  </si>
  <si>
    <t xml:space="preserve">Windlass                : 0         Generator                        : 0                                                                                                                                </t>
  </si>
  <si>
    <t xml:space="preserve">Superstructure          : NO        Aramid Core                      : NO                                                                                                                               </t>
  </si>
  <si>
    <t xml:space="preserve">Superstructure          : 0         Aramid Core                      : 0                                                                                                                                </t>
  </si>
  <si>
    <t>ORR 2015</t>
  </si>
  <si>
    <t xml:space="preserve"> ORR AMENDED FOR 2015                                                                                                                                                                                   </t>
  </si>
  <si>
    <t xml:space="preserve"> COPYRIGHT OFFSHORE RACING CONGRESS2015                                                                                                                                                                 </t>
  </si>
  <si>
    <t xml:space="preserve">ORR AMENDED FOR 2015                                                                                                                                                                                    </t>
  </si>
  <si>
    <t xml:space="preserve">Measured Mast Wt (MWT)  :   0.000   Meas'd Mast VCG to Lower P (MCG) :    0.000                                                                                                                         </t>
  </si>
  <si>
    <t xml:space="preserve"> Options: /VPP1DEG /ICWL                                                                                                                                                                                </t>
  </si>
  <si>
    <t xml:space="preserve"> DATE RUN: 25/MAR/2015 TIME: 13:48 HYDROSTATICS &amp; THEORETIC STABILITY                                                                                                                                   </t>
  </si>
  <si>
    <t xml:space="preserve"> CERT. NO: 42449                                                                                                                                                                                        </t>
  </si>
  <si>
    <t xml:space="preserve"> YACHT:    SHUANG HSI              VCG = VERTICAL CENTER OF GRAVITY                                                                                                                                     </t>
  </si>
  <si>
    <t>SHUANG HSI</t>
  </si>
  <si>
    <t xml:space="preserve"> SAIL NO:  USA-176                 VCB = VERTICAL CENTER OF BUOYANCY                                                                                                                                    </t>
  </si>
  <si>
    <t>USA-176</t>
  </si>
  <si>
    <t xml:space="preserve"> CLASS:    TASHIBA 40              LCB = LONGITUDINAL CENTER OF BUOYANCY                                                                                                                                </t>
  </si>
  <si>
    <t>TASHIBA 40</t>
  </si>
  <si>
    <t xml:space="preserve"> INPUT FILES:                US42449.DAT  04/MAR/15 13:38:51                                                                                                                                            </t>
  </si>
  <si>
    <t xml:space="preserve"> OFFSETS Measured: 00/00/00  US18250.OFF  03/JUL/93 08:30:42                                                                                                                                            </t>
  </si>
  <si>
    <t xml:space="preserve"> Flotation date year: 85  Specific Gravity: 1.023                                                                                                                                                       </t>
  </si>
  <si>
    <t xml:space="preserve"> Club VCG from offsets datum:  -0.6000 Equivalent standard water RM:  1747.76                                                                                                                           </t>
  </si>
  <si>
    <t xml:space="preserve"> FFM   4.570 FFPS   4.000 FAM    3.600 AFPS   3.500 WCBA   0.000 CBDA   0.000                                                                                                                           </t>
  </si>
  <si>
    <t xml:space="preserve"> FGO   0.000 LBG    0.000 SFFP   1.550 SAFP  37.600 J     21.000 SFJ    4.040                                                                                                                           </t>
  </si>
  <si>
    <t xml:space="preserve"> Teeters Integrated Section Coefficient:   0.683  Ray Index:   0.647                                                                                                                                    </t>
  </si>
  <si>
    <t xml:space="preserve"> Vert location of | Fwd: -0.5738 -0.5743     -0.6821 -0.6826 -0.7955  0.0328                                                                                                                            </t>
  </si>
  <si>
    <t xml:space="preserve"> WL in offset file| Aft: -0.1042 -0.1069      0.2280  0.2254 -0.1686  1.3002                                                                                                                            </t>
  </si>
  <si>
    <t xml:space="preserve"> FREEBOARD FWD:           4.5738  4.5743      4.6821  4.6826  4.7955  3.9672                                                                                                                            </t>
  </si>
  <si>
    <t xml:space="preserve"> FREEBOARD AFT:           3.6042  3.6069      3.2720  3.2746  3.6686  2.1998                                                                                                                            </t>
  </si>
  <si>
    <t xml:space="preserve"> BWL:                    11.6616 11.6580     11.8157 11.8062 11.1229 12.4198                                                                                                                            </t>
  </si>
  <si>
    <t xml:space="preserve"> DISPL'T LBS-SW:         30456.7 30456.7     32963.7 32963.7 32963.7 50274.4                                                                                                                            </t>
  </si>
  <si>
    <t xml:space="preserve"> WETTED AREA:            429.731 429.748     443.269 443.160 436.157 514.240                                                                                                                            </t>
  </si>
  <si>
    <t xml:space="preserve"> RIGHTING MOM'T/DEG:     1747.76 1747.76     1763.29 1763.29 1597.55    0.00                                                                                                                            </t>
  </si>
  <si>
    <t xml:space="preserve"> VCG ABOVE OFFSET DATUM: -0.6000 -0.6000     -0.3232 -0.3232 -0.3232 -0.3232                                                                                                                            </t>
  </si>
  <si>
    <t xml:space="preserve"> for the class:          -0.6000                                                                                                                                                                        </t>
  </si>
  <si>
    <t xml:space="preserve"> VCB ABOVE OFFSET DATUM: -1.6376 -1.6415     -1.5231 -1.5272 -2.0597 -0.8828                                                                                                                            </t>
  </si>
  <si>
    <t xml:space="preserve"> VCG ABOVE MEASM'T WL:   -0.2956 -0.2956     -0.0239 -0.0239 -0.0239 -0.0260                                                                                                                            </t>
  </si>
  <si>
    <t xml:space="preserve"> VCB ABOVE MEASM'T WL:   -1.3332 -1.3371     -1.2238 -1.2279 -1.7603 -0.5856                                                                                                                            </t>
  </si>
  <si>
    <t xml:space="preserve"> LCB AFT OF STEM:        22.2255 22.2255     22.6186 22.6186 22.6186 22.7799                                                                                                                            </t>
  </si>
  <si>
    <t xml:space="preserve"> LCF WaterplaneCentroid: 22.0649 22.0640     22.4334 22.4275 22.0277 22.3704                                                                                                                            </t>
  </si>
  <si>
    <t xml:space="preserve"> SECOND MOM'T LENGTH:    34.4623 34.4579     34.8525 34.8503 34.1976 37.3360                                                                                                                            </t>
  </si>
  <si>
    <t xml:space="preserve"> Max Sec Area NOclip:    26.0231 26.0207     27.8117 27.8095 27.6688 38.9755                                                                                                                            </t>
  </si>
  <si>
    <t xml:space="preserve"> X Max Sec Area NOclip:  23.0100 23.0100     23.0100 23.0100 23.0100 23.0100                                                                                                                            </t>
  </si>
  <si>
    <t xml:space="preserve"> Max Sec Area clipped:   21.7183 21.7163     23.5317 23.5297 23.3770 34.9335                                                                                                                            </t>
  </si>
  <si>
    <t xml:space="preserve"> X Max Sec Area clipped: 22.8683 22.8673     23.3672 23.3662 23.2218 23.7799                                                                                                                            </t>
  </si>
  <si>
    <t xml:space="preserve"> Canoebody draft Meas Trim:    2.719  on statio number:  16 of  34 stations. X=   18.004                                                                                                                </t>
  </si>
  <si>
    <t xml:space="preserve"> crew weight= 1843  | =  1843                                                                                                                                                                           </t>
  </si>
  <si>
    <t xml:space="preserve"> HEEL IN   RT ARM   | RT ARM   RANGE OF   Stab Index: 126.9                                                                                                                                             </t>
  </si>
  <si>
    <t xml:space="preserve">                    |          STABILITY  AREA POS STAB CURVE: 131.22 DG-FT                                                                                                                             </t>
  </si>
  <si>
    <t xml:space="preserve">   25.     1.2116   |  1.2215             AREA NEG STAB CURVE:  45.33 DG-FT                                                                                                                             </t>
  </si>
  <si>
    <t xml:space="preserve">   60.     1.5227   |  1.5596  0 -117.6                                                                                                                                                                 </t>
  </si>
  <si>
    <t xml:space="preserve">   90.     1.1660   |  1.2030  DEGREES    POS AREA / NEG AREA:  2.9158                                                                                                                                  </t>
  </si>
  <si>
    <t xml:space="preserve">  120.    -0.1370   | -0.1134                                                                                                                                                                           </t>
  </si>
  <si>
    <t xml:space="preserve">  150.    -1.0770   | -1.0731                                                                                                                                                                           </t>
  </si>
  <si>
    <t xml:space="preserve">  165.    -0.9304   | -0.9373                                                                                                                                                                           </t>
  </si>
  <si>
    <t xml:space="preserve"> BFWD (beam on deck at FWD freeboard station) :  2.4600                                                                                                                                                 </t>
  </si>
  <si>
    <t xml:space="preserve"> BAFT (beam on deck at AFT freeboard station) :  5.5400                                                                                                                                                 </t>
  </si>
  <si>
    <t xml:space="preserve"> DMT  (sheer to keel tip at DHKA station)     :  8.6600                                                                                                                                                 </t>
  </si>
  <si>
    <t xml:space="preserve"> MB (Max beam)                                : 12.9169  Dist from stem: 22.6633                                                                                                                        </t>
  </si>
  <si>
    <t xml:space="preserve"> B (EFFECTIVE IMS BEAM)                       : 11.7573                                                                                                                                                 </t>
  </si>
  <si>
    <t xml:space="preserve"> Max Depth attenuated sect area Clipped       : 17.3692  Dist from stem: 23.5018                                                                                                                        </t>
  </si>
  <si>
    <t xml:space="preserve"> AMS2 (Max Depth attenuated Area NOT Clipd)   : 18.7015  Dist from stem: 23.0100                                                                                                                        </t>
  </si>
  <si>
    <t xml:space="preserve"> T (Hull depth for BTR)                       :  3.2926                                                                                                                                                 </t>
  </si>
  <si>
    <t xml:space="preserve"> BTR (BEAM/DEPTH RATIO Not clipped)           :  3.5708                                                                                                                                                 </t>
  </si>
  <si>
    <t xml:space="preserve"> DHKA (Sailing trim KEEL DRAFT)               :  5.7622  Dist from stem: 33.0130                                                                                                                        </t>
  </si>
  <si>
    <t xml:space="preserve"> DHK0 (Measurement trim KEEL DRAFT)           :  5.4861                                                                                                                                                 </t>
  </si>
  <si>
    <t xml:space="preserve"> DHRA (Measurement trim RUDDER DRAFT)         :  0.0000                                                                                                                                                 </t>
  </si>
  <si>
    <t xml:space="preserve"> POUNDS PER INCH OF IMMERSION                 : 1431.43                                                                                                                                                 </t>
  </si>
  <si>
    <t xml:space="preserve"> MOMENT TO CHANGE TRIM 1 INCH                 : 2351.684                                                                                                                                                </t>
  </si>
  <si>
    <t xml:space="preserve"> Minimum displacement    8093 LBS. (PASSES).                                                                                                                                                            </t>
  </si>
  <si>
    <t xml:space="preserve"> Displacement in sailing trim at default crew weight is:   32595                                                                                                                                        </t>
  </si>
  <si>
    <t xml:space="preserve"> RANGE AVAILABLE TO DECLARE A CREW LIMIT:  2212-1198 LBS.                                                                                                                                               </t>
  </si>
  <si>
    <t xml:space="preserve"> MAXIMUM CREW WEIGHT FOR RACING WITH THIS CERT: 2212 LBS.                                                                                                                                               </t>
  </si>
  <si>
    <t xml:space="preserve"> CREW WEIGHT EXESS OVER BASE:  369 LBS.                                                                                                                                                                 </t>
  </si>
  <si>
    <t xml:space="preserve">INPUT FILES:                 US42449.DAT  04/MAR/15 13:38:51                                                                                                                                            </t>
  </si>
  <si>
    <t xml:space="preserve">OFFSETS Measured: 00/00/00   US18250.OFF  03/JUL/93 08:30:42                                                                                                                                            </t>
  </si>
  <si>
    <t xml:space="preserve">                                L      34.531  TPS    21.000  PY       0.000                                                                                                                            </t>
  </si>
  <si>
    <t xml:space="preserve">VPP - RUN: 25/MAR/2015 13:48:35 LSM1   34.852  SMG/W   0.000  EY       0.000                                                                                                                            </t>
  </si>
  <si>
    <t xml:space="preserve">                                LSM2   34.850  SL      0.000  BADY     0.000                                                                                                                            </t>
  </si>
  <si>
    <t xml:space="preserve">CERT#42449    SAIL# USA-176     LSM3   34.198  I      50.529  GY       0.000                                                                                                                            </t>
  </si>
  <si>
    <t xml:space="preserve">                                LSM4   37.336  J      21.000  HY       0.000                                                                                                                            </t>
  </si>
  <si>
    <t xml:space="preserve">YACHT  : SHUANG HSI             DISP    32963  LP     26.180  EB       0.000                                                                                                                            </t>
  </si>
  <si>
    <t xml:space="preserve">CLASS  : TASHIBA 40             WS    443.269  PC     46.000  YSF      0.000                                                                                                                            </t>
  </si>
  <si>
    <t xml:space="preserve">KEEL   : FIXED KEEL             AMS1   27.812  EC     14.750  YSD      0.000                                                                                                                            </t>
  </si>
  <si>
    <t xml:space="preserve">RIG    : MASTHEAD SLOOP         B      11.757  BAD     5.050  YSMG     0.000                                                                                                                            </t>
  </si>
  <si>
    <t xml:space="preserve">PROP   : SOLID 3 BLADE          BTR     3.571  G       0.000  IS       0.000                                                                                                                            </t>
  </si>
  <si>
    <t xml:space="preserve">SPINTYP: ASYM-CL                D       4.863  H       0.000  MSAT      0.00                                                                                                                            </t>
  </si>
  <si>
    <t xml:space="preserve">                                DHKA    5.762  MDT1    0.500  MSATF     0.00                                                                                                                            </t>
  </si>
  <si>
    <t xml:space="preserve">                                ECMA    0.000  MDL1    0.780  MDT1Y    0.000                                                                                                                            </t>
  </si>
  <si>
    <t xml:space="preserve">OWNER:                          RM2   1763.29  MDT2    0.500  MDL1Y    0.000                                                                                                                            </t>
  </si>
  <si>
    <t xml:space="preserve">Joe Cummings                    RM20  1649.46  MDL2    0.780  MDT2Y    0.000                                                                                                                            </t>
  </si>
  <si>
    <t xml:space="preserve">1717 Westminster Way            RM40  1321.44  TL      0.000  MDL2Y    0.000                                                                                                                            </t>
  </si>
  <si>
    <t xml:space="preserve">Annapolis, MD 21401 USA         RM60   836.56  HBI     2.915  TLY      0.000                                                                                                                            </t>
  </si>
  <si>
    <t xml:space="preserve">                                RM90   427.05  FBAV    4.153  HBIY     0.000                                                                                                                            </t>
  </si>
  <si>
    <t xml:space="preserve">P      46.000  DEF      5.762   HBY     0.000  HB      0.460  TRNOCB   0.000                                                                                                                            </t>
  </si>
  <si>
    <t xml:space="preserve">MGU     5.300  CARM     4.894   MXBATY  0.000  MXBATEX 0.000  MGMY     0.000                                                                                                                            </t>
  </si>
  <si>
    <t xml:space="preserve">MGM     9.200  CREW    11.957   KCDA    0.000  PY      0.000  MXMGUY   0.000                                                                                                                            </t>
  </si>
  <si>
    <t xml:space="preserve">MXMGU   5.605  MVBLCW   9.957   MGUY    0.000  MXMGMY  0.000  CANOEVL  442.2                                                                                                                            </t>
  </si>
  <si>
    <t xml:space="preserve">MXMGM   9.587  PIPA    0.1575   RUDRWS  0.000  RUDCHD  0.000  ISP     49.900                                                                                                                            </t>
  </si>
  <si>
    <t xml:space="preserve">LOA    39.950  CBRC     0.000   CBMC    0.000  CBTC    0.000  JibRoach 0.000                                                                                                                            </t>
  </si>
  <si>
    <t xml:space="preserve">MGT     2.900  MXMGT    3.245   MGL    12.200  MXMGL  13.275  ASL     52.300                                                                                                                            </t>
  </si>
  <si>
    <t xml:space="preserve">MGTY    0.000  MXMGTY   0.000   MGLY    0.000  MXMGLY  0.000  AMG     32.000                                                                                                                            </t>
  </si>
  <si>
    <t xml:space="preserve">AnchWT    0.0  AncLCG   0.000   HvyGyr 0.0000  SF      0.000  ASF     33.700                                                                                                                            </t>
  </si>
  <si>
    <t xml:space="preserve">SL      51.43  SMW       0.00   SF       0.00  AMG     32.00  ASF      33.70  ASL    52.30  SPL    21.00   Inputs                                                                                       </t>
  </si>
  <si>
    <t xml:space="preserve">MSL      0.00  MSMW      0.00   MSF      0.00  MSMG    32.00  MASF     33.70  MASL   52.30  MSPL   21.00   VPP used                                                                                     </t>
  </si>
  <si>
    <t xml:space="preserve">XSL      0.00  XSMW      0.00   XSF      0.00  XSMG    31.50  XASF     31.50  XASL   51.43                 Minimums                                                                                     </t>
  </si>
  <si>
    <t xml:space="preserve">REGS:    NONE FILED             Transom_Tail_Len_LSM5  0.0000                                                                                                                                           </t>
  </si>
  <si>
    <t xml:space="preserve">Propeller install'n code (PICD):  1     In Aperture                                                                                                                                                     </t>
  </si>
  <si>
    <t xml:space="preserve">Default Mast+Rigging Wt : 302.695   Default Mast+Rigging VCG to P    :   15.293                                                                                                                         </t>
  </si>
  <si>
    <t xml:space="preserve">Default Mast Weight     : 222.868   Default Rigging Weight           :   79.827                                                                                                                         </t>
  </si>
  <si>
    <t xml:space="preserve">Default Mast VCG to P   :  15.918   Default Rigging VCG to lower P   :   13.550                                                                                                                         </t>
  </si>
  <si>
    <t xml:space="preserve">                                    Nominal Gyradius Before Adjus'mts:   8.2593                                                                                                                         </t>
  </si>
  <si>
    <t xml:space="preserve">LOA used, all sources   :  39.950   OFFSETS X of Last Station        :   39.787                                                                                                                         </t>
  </si>
  <si>
    <t xml:space="preserve">Number of Runners       : 0         Number of Spreaders              : 1                                                                                                                                </t>
  </si>
  <si>
    <t xml:space="preserve">Inner Forestay          : FIX       Hull Construction                : SOLID                                                                                                                            </t>
  </si>
  <si>
    <t xml:space="preserve">Inner Forestay          : 1         Hull Construction                : 2                                                                                                                                </t>
  </si>
  <si>
    <t xml:space="preserve">Forestay Adjustability  : ADJ       Forward Accommodations           : YES                                                                                                                              </t>
  </si>
  <si>
    <t xml:space="preserve">Forestay Adjustability  : 0         Forward Accommodations           : 1                                                                                                                                </t>
  </si>
  <si>
    <t xml:space="preserve">Carbon Rudder Flag      : NO        Age Date Month:         01 Year  : 1988                                                                                                                             </t>
  </si>
  <si>
    <t xml:space="preserve">Carbon Rudder flag      : 0         .DAT Series Date Month: 00 Year  : 0000                                                                                                                             </t>
  </si>
  <si>
    <t xml:space="preserve">IMS Regs Accommo Length :   39.95   Gyradius/CanoeL Adjmt (additive) :  0.03200                                                                                                                         </t>
  </si>
  <si>
    <t xml:space="preserve">VPP internal Sail Area (Main/1.16+Foretri+Miz) (SA)   870.75                                                                                                                                            </t>
  </si>
  <si>
    <t xml:space="preserve">Actual Sail area       (Main+Foretri+Miz)             925.18                                                                                                                                            </t>
  </si>
  <si>
    <t xml:space="preserve">canoelsm1          34.731   34.674   34.437   33.965   33.708   33.199                                                                                                                                  </t>
  </si>
  <si>
    <t xml:space="preserve">canoelsm4          37.351   37.320   37.271   37.284   37.357   37.593                                                                                                                                  </t>
  </si>
  <si>
    <t xml:space="preserve">Canoe L            34.458   34.411   34.243   33.942   33.800   33.548                                                                                                                                  </t>
  </si>
  <si>
    <t xml:space="preserve">canoeb             12.179   11.990   11.572   11.368   11.188   10.558                                                                                                                                  </t>
  </si>
  <si>
    <t xml:space="preserve">canoebtr            4.125    4.034    3.851    3.750    3.664    3.428                                                                                                                                  </t>
  </si>
  <si>
    <t xml:space="preserve">canoelcb            0.544    0.544    0.546    0.546    0.547    0.540                                                                                                                                  </t>
  </si>
  <si>
    <t xml:space="preserve">canoelcf            0.549    0.548    0.544    0.539    0.534    0.514                                                                                                                                  </t>
  </si>
  <si>
    <t xml:space="preserve">WSA unclipped     443.269  442.076  439.084  436.157  436.117  442.513                                                                                                                                  </t>
  </si>
  <si>
    <t xml:space="preserve">CANOEAMS1          23.532   23.477   23.389   23.377   23.364   22.890                                                                                                                                  </t>
  </si>
  <si>
    <t xml:space="preserve">AXELLCB             3.151    4.046    4.083    4.515    4.445    3.551                                                                                                                                  </t>
  </si>
  <si>
    <t xml:space="preserve">CANOEaxelWPA      274.066  272.531  268.455  265.495  259.877  232.142                                                                                                                                  </t>
  </si>
  <si>
    <t xml:space="preserve">CANOE prismatic     0.541    0.543    0.549    0.557    0.561    0.582                                                                                                                                  </t>
  </si>
  <si>
    <t xml:space="preserve">Appendage Number  1  Area=   75.362 Volume=   72.6692                                                                                                                                                   </t>
  </si>
  <si>
    <t xml:space="preserve">LCB from stem   25.008                                                                                                                                                                                  </t>
  </si>
  <si>
    <t xml:space="preserve">1/2 appendage strip area    17.737   12.181   13.193   14.940   17.311                                                                                                                                  </t>
  </si>
  <si>
    <t xml:space="preserve">Appendage strip chord       19.299   18.935   20.384   22.846   25.978                                                                                                                                  </t>
  </si>
  <si>
    <t xml:space="preserve">Thickness chord ratio       0.0600   0.0762   0.0731   0.0676   0.0807                                                                                                                                  </t>
  </si>
  <si>
    <t xml:space="preserve">Immersed Volume             8.9174  11.5993  12.9691  15.2214  23.9620                                                                                                                                  </t>
  </si>
  <si>
    <t xml:space="preserve">CG below sailing trim WL    5.2958   4.7346   4.1691   3.5523   2.8230                                                                                                                                  </t>
  </si>
  <si>
    <t xml:space="preserve">Half Wetted surface all appendages:  77.201                                                                                                                                                             </t>
  </si>
  <si>
    <t xml:space="preserve">Volume of all appendages:  72.669  (Includes volume of manual rudder:   0.0000).                                                                                                                        </t>
  </si>
  <si>
    <t xml:space="preserve"> 6.0  180.0   3.12  180.00  2.807  -2.807   0.0  1.0000  1.0000 -0.0391  3  Asym Spin tacked on CL                                                                                                      </t>
  </si>
  <si>
    <t xml:space="preserve"> 6.0  179.0   3.11  178.10  2.810  -2.810   0.0  1.0000  1.0000 -0.0042  1  Asym Spin tacked on CL                                                                                                      </t>
  </si>
  <si>
    <t xml:space="preserve"> 6.0  178.0   3.11  176.19  2.814  -2.813   0.0  1.0000  1.0000  0.0308  2  Asym Spin tacked on CL                                                                                                      </t>
  </si>
  <si>
    <t xml:space="preserve"> 6.0  177.0   3.11  174.28  2.820  -2.816   0.0  1.0000  1.0000  0.0660  2  Asym Spin tacked on CL                                                                                                      </t>
  </si>
  <si>
    <t xml:space="preserve"> 6.0  176.0   3.11  172.36  2.827  -2.820   0.0  1.0000  1.0000  0.1015  2  Asym Spin tacked on CL                                                                                                      </t>
  </si>
  <si>
    <t xml:space="preserve"> 6.0  175.0   3.11  170.44  2.835  -2.824   0.1  1.0000  1.0000  0.1373  2  Asym Spin tacked on CL                                                                                                      </t>
  </si>
  <si>
    <t xml:space="preserve"> 6.0  174.0   3.11  168.51  2.844  -2.828   0.1  1.0000  1.0000  0.1735  2  Asym Spin tacked on CL                                                                                                      </t>
  </si>
  <si>
    <t xml:space="preserve"> 6.0  173.0   3.11  166.57  2.855  -2.833   0.1  1.0000  1.0000  0.2102  2  Asym Spin tacked on CL                                                                                                      </t>
  </si>
  <si>
    <t xml:space="preserve"> 6.0  172.0   3.11  164.63  2.867  -2.839   0.1  1.0000  1.0000  0.2473  2  Asym Spin tacked on CL                                                                                                      </t>
  </si>
  <si>
    <t xml:space="preserve"> 6.0  171.0   3.11  162.67  2.880  -2.844   0.1  1.0000  1.0000  0.2850  2  Asym Spin tacked on CL                                                                                                      </t>
  </si>
  <si>
    <t xml:space="preserve"> 6.0  170.0   3.11  160.71  2.894  -2.850   0.1  1.0000  1.0000  0.3233  2  Asym Spin tacked on CL                                                                                                      </t>
  </si>
  <si>
    <t xml:space="preserve"> 6.0  169.0   3.12  158.73  2.910  -2.857   0.1  1.0000  1.0000  0.3622  2  Asym Spin tacked on CL                                                                                                      </t>
  </si>
  <si>
    <t xml:space="preserve"> 6.0  168.0   3.12  156.75  2.927  -2.863   0.1  1.0000  1.0000  0.4019  2  Asym Spin tacked on CL                                                                                                      </t>
  </si>
  <si>
    <t xml:space="preserve"> 6.0  167.0   3.12  154.75  2.946  -2.870   0.1  1.0000  1.0000  0.4423  2  Asym Spin tacked on CL                                                                                                      </t>
  </si>
  <si>
    <t xml:space="preserve"> 6.0  166.0   3.13  152.74  2.966  -2.877   0.1  1.0000  1.0000  0.4835  2  Asym Spin tacked on CL                                                                                                      </t>
  </si>
  <si>
    <t xml:space="preserve"> 6.0  165.0   3.13  150.72  2.987  -2.885   0.1  1.0000  1.0000  0.5256  2  Asym Spin tacked on CL                                                                                                      </t>
  </si>
  <si>
    <t xml:space="preserve"> 6.0  164.0   3.14  148.69  3.009  -2.893   0.1  1.0000  1.0000  0.5686  2  Asym Spin tacked on CL                                                                                                      </t>
  </si>
  <si>
    <t xml:space="preserve"> 6.0  163.0   3.15  146.64  3.034  -2.901   0.2  1.0000  1.0000  0.6125  2  Asym Spin tacked on CL                                                                                                      </t>
  </si>
  <si>
    <t xml:space="preserve"> 6.0  162.0   3.16  144.58  3.059  -2.909   0.2  1.0000  1.0000  0.6574  2  Asym Spin tacked on CL                                                                                                      </t>
  </si>
  <si>
    <t xml:space="preserve"> 6.0  161.0   3.17  142.51  3.086  -2.918   0.2  1.0000  1.0000  0.7032  2  Asym Spin tacked on CL                                                                                                      </t>
  </si>
  <si>
    <t xml:space="preserve"> 6.0  160.0   3.18  140.42  3.115  -2.927   0.2  1.0000  1.0000  0.7498  2  Asym Spin tacked on CL                                                                                                      </t>
  </si>
  <si>
    <t xml:space="preserve"> 6.0  159.0   3.19  138.33  3.145  -2.936   0.2  1.0000  1.0000  0.7971  2  Asym Spin tacked on CL                                                                                                      </t>
  </si>
  <si>
    <t xml:space="preserve"> 6.0  158.0   3.21  136.22  3.177  -2.945   0.2  1.0000  1.0000  0.8452  2  Asym Spin tacked on CL                                                                                                      </t>
  </si>
  <si>
    <t xml:space="preserve"> 6.0  157.0   3.22  134.10  3.210  -2.954   0.2  1.0000  1.0000  0.8939  2  Asym Spin tacked on CL                                                                                                      </t>
  </si>
  <si>
    <t xml:space="preserve"> 6.0  156.0   3.24  131.97  3.244  -2.964   0.3  1.0000  1.0000  0.9433  2  Asym Spin tacked on CL                                                                                                      </t>
  </si>
  <si>
    <t xml:space="preserve"> 6.0  155.0   3.26  129.83  3.280  -2.973   0.3  1.0000  1.0000  0.9933  2  Asym Spin tacked on CL                                                                                                      </t>
  </si>
  <si>
    <t xml:space="preserve"> 6.0  154.0   3.28  127.68  3.318  -2.982   0.3  1.0000  1.0000  1.0438  2  Asym Spin tacked on CL                                                                                                      </t>
  </si>
  <si>
    <t xml:space="preserve"> 6.0  153.0   3.30  125.53  3.357  -2.991   0.3  1.0000  1.0000  1.0946  2  Asym Spin tacked on CL                                                                                                      </t>
  </si>
  <si>
    <t xml:space="preserve"> 6.0  152.0   3.33  123.39  3.397  -2.999   0.3  1.0000  1.0000  1.1453  2  Asym Spin tacked on CL                                                                                                      </t>
  </si>
  <si>
    <t xml:space="preserve"> 6.0  151.0   3.36  121.24  3.438  -3.007   0.4  1.0000  1.0000  1.1959  2  Asym Spin tacked on CL                                                                                                      </t>
  </si>
  <si>
    <t xml:space="preserve"> 6.0  150.0   3.39  119.11  3.481  -3.014   0.4  1.0000  1.0000  1.2462  2  Asym Spin tacked on CL                                                                                                      </t>
  </si>
  <si>
    <t xml:space="preserve"> 6.0  149.0   3.42  116.98  3.524  -3.021   0.4  1.0000  1.0000  1.2959  2  Asym Spin tacked on CL                                                                                                      </t>
  </si>
  <si>
    <t xml:space="preserve"> 6.0  148.0   3.46  114.87  3.568  -3.026   0.4  1.0000  1.0000  1.3452  2  Asym Spin tacked on CL                                                                                                      </t>
  </si>
  <si>
    <t xml:space="preserve"> 6.0  147.0   3.50  112.77  3.613  -3.030   0.5  1.0000  1.0000  1.3938  2  Asym Spin tacked on CL                                                                                                      </t>
  </si>
  <si>
    <t xml:space="preserve"> 6.0  146.0   3.54  110.69  3.660  -3.034   0.5  1.0000  1.0000  1.4418  2  Asym Spin tacked on CL                                                                                                      </t>
  </si>
  <si>
    <t xml:space="preserve"> 6.0  145.0   3.59  108.62  3.707  -3.037   0.5  1.0000  1.0000  1.4891  2  Asym Spin tacked on CL                                                                                                      </t>
  </si>
  <si>
    <t xml:space="preserve"> 6.0  144.0   3.63  106.57  3.756  -3.039   0.6  1.0000  1.0000  1.5355  2  Asym Spin tacked on CL                                                                                                      </t>
  </si>
  <si>
    <t xml:space="preserve"> 6.0  143.0   3.68  104.54  3.806  -3.040   0.6  1.0000  1.0000  1.5810  2  Asym Spin tacked on CL                                                                                                      </t>
  </si>
  <si>
    <t xml:space="preserve"> 6.0  142.0   3.74  102.53  3.857  -3.040   0.6  1.0000  1.0000  1.6253  2  Asym Spin tacked on CL                                                                                                      </t>
  </si>
  <si>
    <t xml:space="preserve"> 6.0  141.0   3.79  100.54  3.910  -3.038   0.6  1.0000  1.0000  1.6685  2  Asym Spin tacked on CL                                                                                                      </t>
  </si>
  <si>
    <t xml:space="preserve"> 6.0  140.0   3.85   98.57  3.963  -3.036   0.7  1.0000  1.0000  1.7105  2  Asym Spin tacked on CL                                                                                                      </t>
  </si>
  <si>
    <t xml:space="preserve"> 6.0  139.0   3.91   96.63  4.019  -3.033   0.7  1.0000  1.0000  1.7511  2  Asym Spin tacked on CL                                                                                                      </t>
  </si>
  <si>
    <t xml:space="preserve"> 6.0  138.0   3.98   94.71  4.075  -3.028   0.8  1.0000  1.0000  1.7906  2  Asym Spin tacked on CL                                                                                                      </t>
  </si>
  <si>
    <t xml:space="preserve"> 6.0  137.0   4.04   92.82  4.133  -3.023   0.8  1.0000  1.0000  1.8287  2  Asym Spin tacked on CL                                                                                                      </t>
  </si>
  <si>
    <t xml:space="preserve"> 6.0  136.0   4.12   90.96  4.192  -3.015   0.8  1.0000  1.0000  1.8656  2  Asym Spin tacked on CL                                                                                                      </t>
  </si>
  <si>
    <t xml:space="preserve"> 6.0  135.0   4.19   89.13  4.252  -3.007   0.9  1.0000  1.0000  1.9012  2  Asym Spin tacked on CL                                                                                                      </t>
  </si>
  <si>
    <t xml:space="preserve"> 6.0  134.0   4.27   87.33  4.313  -2.996   0.9  1.0000  1.0000  1.9354  2  Asym Spin tacked on CL                                                                                                      </t>
  </si>
  <si>
    <t xml:space="preserve"> 6.0  133.0   4.34   85.58  4.374  -2.983   1.0  1.0000  1.0000  1.9682  2  Asym Spin tacked on CL                                                                                                      </t>
  </si>
  <si>
    <t xml:space="preserve"> 6.0  132.0   4.43   83.87  4.436  -2.968   1.0  1.0000  1.0000  1.9994  2  Asym Spin tacked on CL                                                                                                      </t>
  </si>
  <si>
    <t xml:space="preserve"> 6.0  131.0   4.51   82.20  4.498  -2.951   1.1  1.0000  1.0000  2.0291  2  Asym Spin tacked on CL                                                                                                      </t>
  </si>
  <si>
    <t xml:space="preserve"> 6.0  130.0   4.60   80.59  4.559  -2.931   1.1  1.0000  1.0000  2.0573  2  Asym Spin tacked on CL                                                                                                      </t>
  </si>
  <si>
    <t xml:space="preserve"> 6.0  129.0   4.69   79.02  4.620  -2.908   1.2  1.0000  1.0000  2.0838  2  Asym Spin tacked on CL                                                                                                      </t>
  </si>
  <si>
    <t xml:space="preserve"> 6.0  128.0   4.78   77.50  4.681  -2.882   1.2  1.0000  1.0000  2.1088  2  Asym Spin tacked on CL                                                                                                      </t>
  </si>
  <si>
    <t xml:space="preserve"> 6.0  127.0   4.87   76.04  4.740  -2.853   1.3  1.0000  1.0000  2.1324  2  Asym Spin tacked on CL                                                                                                      </t>
  </si>
  <si>
    <t xml:space="preserve"> 6.0  126.0   4.97   74.62  4.799  -2.821   1.4  1.0000  1.0000  2.1544  2  Asym Spin tacked on CL                                                                                                      </t>
  </si>
  <si>
    <t xml:space="preserve"> 6.0  125.0   5.07   73.26  4.856  -2.785   1.4  1.0000  1.0000  2.1750  2  Asym Spin tacked on CL                                                                                                      </t>
  </si>
  <si>
    <t xml:space="preserve"> 6.0  124.0   5.16   71.94  4.912  -2.747   1.5  1.0000  1.0000  2.1940  2  Asym Spin tacked on CL                                                                                                      </t>
  </si>
  <si>
    <t xml:space="preserve"> 6.0  123.0   5.26   70.68  4.967  -2.705   1.5  1.0000  1.0000  2.2114  2  Asym Spin tacked on CL                                                                                                      </t>
  </si>
  <si>
    <t xml:space="preserve"> 6.0  122.0   5.36   69.47  5.019  -2.660   1.6  1.0000  1.0000  2.2272  2  Asym Spin tacked on CL                                                                                                      </t>
  </si>
  <si>
    <t xml:space="preserve"> 6.0  121.0   5.46   68.31  5.069  -2.611   1.7  1.0000  1.0000  2.2413  2  Asym Spin tacked on CL                                                                                                      </t>
  </si>
  <si>
    <t xml:space="preserve"> 6.0  120.0   5.56   67.20  5.117  -2.558   1.7  1.0000  1.0000  2.2539  2  Asym Spin tacked on CL                                                                                                      </t>
  </si>
  <si>
    <t xml:space="preserve"> 6.0  119.0   5.66   66.14  5.162  -2.502   1.8  1.0000  1.0000  2.2650  2  Asym Spin tacked on CL                                                                                                      </t>
  </si>
  <si>
    <t xml:space="preserve"> 6.0  118.0   5.76   65.13  5.204  -2.443   1.9  1.0000  1.0000  2.2745  2  Asym Spin tacked on CL                                                                                                      </t>
  </si>
  <si>
    <t xml:space="preserve"> 6.0  117.0   5.86   64.16  5.243  -2.380   1.9  1.0000  1.0000  2.2827  2  Asym Spin tacked on CL                                                                                                      </t>
  </si>
  <si>
    <t xml:space="preserve"> 6.0  116.0   5.96   63.23  5.280  -2.314   2.0  1.0000  1.0000  2.2896  2  Asym Spin tacked on CL                                                                                                      </t>
  </si>
  <si>
    <t xml:space="preserve"> 6.0  115.0   6.06   62.34  5.314  -2.246   2.0  1.0000  1.0000  2.2954  2  Asym Spin tacked on CL                                                                                                      </t>
  </si>
  <si>
    <t xml:space="preserve"> 6.0  114.0   6.16   61.49  5.346  -2.174   2.1  1.0000  1.0000  2.3000  2  Asym Spin tacked on CL                                                                                                      </t>
  </si>
  <si>
    <t xml:space="preserve"> 6.0  113.0   6.25   60.66  5.376  -2.100   2.2  1.0000  1.0000  2.3038  2  Asym Spin tacked on CL                                                                                                      </t>
  </si>
  <si>
    <t xml:space="preserve"> 6.0  112.0   6.35   59.87  5.403  -2.024   2.2  1.0000  1.0000  2.3066  2  Asym Spin tacked on CL                                                                                                      </t>
  </si>
  <si>
    <t xml:space="preserve"> 6.0  111.0   6.44   59.10  5.429  -1.945   2.3  1.0000  1.0000  2.3086  2  Asym Spin tacked on CL                                                                                                      </t>
  </si>
  <si>
    <t xml:space="preserve"> 6.0  110.0   6.54   58.35  5.453  -1.865   2.4  1.0000  1.0000  2.3099  2  Asym Spin tacked on CL                                                                                                      </t>
  </si>
  <si>
    <t xml:space="preserve"> 6.0  109.0   6.63   57.63  5.475  -1.782   2.4  1.0000  1.0000  2.3105  2  Asym Spin tacked on CL                                                                                                      </t>
  </si>
  <si>
    <t xml:space="preserve"> 6.0  108.0   6.72   56.92  5.495  -1.698   2.5  1.0000  1.0000  2.3105  2  Asym Spin tacked on CL                                                                                                      </t>
  </si>
  <si>
    <t xml:space="preserve"> 6.0  107.0   6.81   56.24  5.514  -1.612   2.5  1.0000  1.0000  2.3101  2  Asym Spin tacked on CL                                                                                                      </t>
  </si>
  <si>
    <t xml:space="preserve"> 6.0  106.0   6.90   55.57  5.531  -1.525   2.6  1.0000  1.0000  2.3093  2  Asym Spin tacked on CL                                                                                                      </t>
  </si>
  <si>
    <t xml:space="preserve"> 6.0  105.0   6.99   54.91  5.548  -1.436   2.6  1.0000  1.0000  2.3084  2  Asym Spin tacked on CL                                                                                                      </t>
  </si>
  <si>
    <t xml:space="preserve"> 6.0  104.0   7.08   54.26  5.563  -1.346   2.7  1.0000  1.0000  2.3073  2  Asym Spin tacked on CL                                                                                                      </t>
  </si>
  <si>
    <t xml:space="preserve"> 6.0  103.0   7.16   53.63  5.577  -1.254   2.8  1.0000  1.0000  2.3063  2  Asym Spin tacked on CL                                                                                                      </t>
  </si>
  <si>
    <t xml:space="preserve"> 6.0  102.0   7.25   53.01  5.589  -1.162   2.8  1.0000  1.0000  2.3052  2  Asym Spin tacked on CL                                                                                                      </t>
  </si>
  <si>
    <t xml:space="preserve"> 6.0  101.0   7.33   52.40  5.601  -1.069   2.9  1.0000  1.0000  2.3043  2  Asym Spin tacked on CL                                                                                                      </t>
  </si>
  <si>
    <t xml:space="preserve"> 6.0  100.0   7.42   51.80  5.612  -0.974   2.9  1.0000  1.0000  2.3036  2  Asym Spin tacked on CL                                                                                                      </t>
  </si>
  <si>
    <t xml:space="preserve"> 6.0   99.0   7.50   51.21  5.621  -0.879   3.0  1.0000  1.0000  2.3030  2  Asym Spin tacked on CL                                                                                                      </t>
  </si>
  <si>
    <t xml:space="preserve"> 6.0   98.0   7.58   50.63  5.630  -0.783   3.0  1.0000  1.0000  2.3026  2  Asym Spin tacked on CL                                                                                                      </t>
  </si>
  <si>
    <t xml:space="preserve"> 6.0   97.0   7.66   50.06  5.637  -0.687   3.1  1.0000  1.0000  2.3023  2  Asym Spin tacked on CL                                                                                                      </t>
  </si>
  <si>
    <t xml:space="preserve"> 6.0   96.0   7.74   49.49  5.643  -0.590   3.2  1.0000  1.0000  2.3019  2  Asym Spin tacked on CL                                                                                                      </t>
  </si>
  <si>
    <t xml:space="preserve"> 6.0   95.0   7.82   48.94  5.647  -0.492   3.2  1.0000  1.0000  2.3015  2  Asym Spin tacked on CL                                                                                                      </t>
  </si>
  <si>
    <t xml:space="preserve"> 6.0   94.0   7.90   48.36  5.656  -0.395   3.3  1.0000  1.0000  2.3009  2  Asym Spin tacked on CL                                                                                                      </t>
  </si>
  <si>
    <t xml:space="preserve"> 6.0   93.0   7.97   47.83  5.657  -0.296   3.3  1.0000  1.0000  2.3002  2  Asym Spin tacked on CL                                                                                                      </t>
  </si>
  <si>
    <t xml:space="preserve"> 6.0   92.0   8.04   47.31  5.656  -0.197   3.4  1.0000  1.0000  2.2994  2  Asym Spin tacked on CL                                                                                                      </t>
  </si>
  <si>
    <t xml:space="preserve"> 6.0   91.0   8.12   46.80  5.653  -0.099   3.4  1.0000  1.0000  2.2983  2  Asym Spin tacked on CL                                                                                                      </t>
  </si>
  <si>
    <t xml:space="preserve"> 6.0   90.0   8.18   46.29  5.650   0.000   3.5  1.0000  1.0000  2.2970  2  Asym Spin tacked on CL                                                                                                      </t>
  </si>
  <si>
    <t xml:space="preserve"> 6.0   89.0   8.25   45.79  5.644   0.099   3.6  1.0000  1.0000  2.2953  2  Asym Spin tacked on CL                                                                                                      </t>
  </si>
  <si>
    <t xml:space="preserve"> 6.0   88.0   8.32   45.30  5.638   0.197   3.6  1.0000  1.0000  2.2934  2  Asym Spin tacked on CL                                                                                                      </t>
  </si>
  <si>
    <t xml:space="preserve"> 6.0   87.0   8.38   44.82  5.629   0.295   3.7  1.0000  1.0000  2.2908  2  Asym Spin tacked on CL                                                                                                      </t>
  </si>
  <si>
    <t xml:space="preserve"> 6.0   86.0   8.44   44.34  5.619   0.392   3.7  1.0000  1.0000  2.2875  2  Asym Spin tacked on CL                                                                                                      </t>
  </si>
  <si>
    <t xml:space="preserve"> 6.0   85.0   8.50   43.87  5.607   0.489   3.8  1.0000  1.0000  2.2834  2  Asym Spin tacked on CL                                                                                                      </t>
  </si>
  <si>
    <t xml:space="preserve"> 6.0   84.0   8.56   43.41  5.592   0.585   3.8  1.0000  1.0000  2.2782  2  Asym Spin tacked on CL                                                                                                      </t>
  </si>
  <si>
    <t xml:space="preserve"> 6.0   83.0   8.61   42.96  5.576   0.680   3.8  1.0000  1.0000  2.2719  2  Asym Spin tacked on CL                                                                                                      </t>
  </si>
  <si>
    <t xml:space="preserve"> 6.0   82.0   8.67   42.51  5.558   0.774   3.9  1.0000  1.0000  2.2644  2  Asym Spin tacked on CL                                                                                                      </t>
  </si>
  <si>
    <t xml:space="preserve"> 6.0   81.0   8.72   42.07  5.537   0.866   3.9  1.0000  1.0000  2.2556  2  Asym Spin tacked on CL                                                                                                      </t>
  </si>
  <si>
    <t xml:space="preserve"> 6.0   80.0   8.76   41.64  5.514   0.958   3.9  1.0000  1.0000  2.2453  2  Asym Spin tacked on CL                                                                                                      </t>
  </si>
  <si>
    <t xml:space="preserve"> 6.0   79.0   8.81   41.22  5.489   1.047   4.0  1.0000  1.0000  2.2336  2  Asym Spin tacked on CL                                                                                                      </t>
  </si>
  <si>
    <t xml:space="preserve"> 6.0   78.0   8.85   40.80  5.461   1.136   4.0  1.0000  1.0000  2.2204  2  Asym Spin tacked on CL                                                                                                      </t>
  </si>
  <si>
    <t xml:space="preserve"> 6.0   77.0   8.89   40.40  5.431   1.222   4.0  1.0000  1.0000  2.2057  2  Asym Spin tacked on CL                                                                                                      </t>
  </si>
  <si>
    <t xml:space="preserve"> 6.0   76.0   8.93   40.00  5.398   1.306   4.0  1.0000  1.0000  2.1894  2  Asym Spin tacked on CL                                                                                                      </t>
  </si>
  <si>
    <t xml:space="preserve"> 6.0   75.0   8.96   39.61  5.362   1.388   4.0  1.0000  1.0000  2.1717  2  Asym Spin tacked on CL                                                                                                      </t>
  </si>
  <si>
    <t xml:space="preserve"> 6.0   74.0   8.99   39.23  5.323   1.467   4.0  1.0000  1.0000  2.1527  2  Asym Spin tacked on CL                                                                                                      </t>
  </si>
  <si>
    <t xml:space="preserve"> 6.0   73.0   9.01   38.85  5.281   1.544   4.0  1.0000  1.0000  2.1326  2  Asym Spin tacked on CL                                                                                                      </t>
  </si>
  <si>
    <t xml:space="preserve"> 6.0   72.0   9.03   38.49  5.235   1.618   4.0  1.0000  1.0000  2.1117  2  Asym Spin tacked on CL                                                                                                      </t>
  </si>
  <si>
    <t xml:space="preserve"> 6.0   71.0   9.05   38.13  5.187   1.689   3.9  1.0000  1.0000  2.0902  2  Asym Spin tacked on CL                                                                                                      </t>
  </si>
  <si>
    <t xml:space="preserve"> 6.0   70.0   9.07   37.78  5.136   1.757   3.9  1.0000  1.0000  2.0682  2  Asym Spin tacked on CL                                                                                                      </t>
  </si>
  <si>
    <t xml:space="preserve"> 6.0   69.0   9.08   37.43  5.082   1.821   3.9  1.0000  1.0000  2.0459  2  Asym Spin tacked on CL                                                                                                      </t>
  </si>
  <si>
    <t xml:space="preserve"> 6.0   68.0   9.09   37.10  5.026   1.883   3.9  1.0000  1.0000  2.0234  2  Asym Spin tacked on CL                                                                                                      </t>
  </si>
  <si>
    <t xml:space="preserve"> 6.0   67.0   9.09   36.76  4.967   1.941   3.8  1.0000  1.0000  2.0008  2  Asym Spin tacked on CL                                                                                                      </t>
  </si>
  <si>
    <t xml:space="preserve"> 6.0   66.0   9.10   36.43  4.905   1.995   3.8  1.0000  1.0000  1.9780  2  Asym Spin tacked on CL                                                                                                      </t>
  </si>
  <si>
    <t xml:space="preserve"> 6.0   65.0   9.10   36.10  4.842   2.046   3.7  1.0000  1.0000  1.9551  2  Asym Spin tacked on CL                                                                                                      </t>
  </si>
  <si>
    <t xml:space="preserve"> 6.0   64.0   9.09   35.77  4.776   2.094   3.7  1.0000  1.0000  1.9323  2  Asym Spin tacked on CL                                                                                                      </t>
  </si>
  <si>
    <t xml:space="preserve"> 6.0   63.0   9.09   35.44  4.709   2.138   3.7  1.0000  1.0000  1.9096  2  Asym Spin tacked on CL                                                                                                      </t>
  </si>
  <si>
    <t xml:space="preserve"> 6.0   62.0   9.08   35.12  4.640   2.178   3.6  1.0000  1.0000  1.8872  2  Asym Spin tacked on CL                                                                                                      </t>
  </si>
  <si>
    <t xml:space="preserve"> 6.0   61.0   9.06   34.79  4.568   2.215   3.6  1.0000  1.0000  1.8651  2  Asym Spin tacked on CL                                                                                                      </t>
  </si>
  <si>
    <t xml:space="preserve"> 6.0   60.0   9.05   34.47  4.494   2.247   3.5  1.0000  1.0000  1.8435  2  Asym Spin tacked on CL                                                                                                      </t>
  </si>
  <si>
    <t xml:space="preserve"> 6.0  142.6   3.71  103.65  3.828  -3.040   0.6  1.0000  1.0000  1.6006  3  OPTDN CL Asym                                                                                                               </t>
  </si>
  <si>
    <t xml:space="preserve"> 6.0  180.0   3.14  180.00  2.598  -2.598   0.0  1.0000  1.0000 -0.1000  4  Jib                                                                                                                         </t>
  </si>
  <si>
    <t xml:space="preserve"> 6.0  179.0   3.14  178.17  2.606  -2.606   0.1  1.0000  1.0000 -0.0841  4  Jib                                                                                                                         </t>
  </si>
  <si>
    <t xml:space="preserve"> 6.0  178.0   3.13  176.33  2.614  -2.613   0.1  1.0000  1.0000 -0.0680  4  Jib                                                                                                                         </t>
  </si>
  <si>
    <t xml:space="preserve"> 6.0  177.0   3.12  174.48  2.623  -2.619   0.1  1.0000  1.0000 -0.0515  4  Jib                                                                                                                         </t>
  </si>
  <si>
    <t xml:space="preserve"> 6.0  176.0   3.12  172.63  2.632  -2.626   0.1  1.0000  1.0000 -0.0348  4  Jib                                                                                                                         </t>
  </si>
  <si>
    <t xml:space="preserve"> 6.0  175.0   3.12  170.76  2.641  -2.631   0.1  1.0000  1.0000 -0.0177  4  Jib                                                                                                                         </t>
  </si>
  <si>
    <t xml:space="preserve"> 6.0  174.0   3.12  168.90  2.651  -2.637   0.1  1.0000  1.0000 -0.0002  4  Jib                                                                                                                         </t>
  </si>
  <si>
    <t xml:space="preserve"> 6.0  173.0   3.12  167.03  2.661  -2.641   0.1  1.0000  1.0000  0.0177  4  Jib                                                                                                                         </t>
  </si>
  <si>
    <t xml:space="preserve"> 6.0  172.0   3.12  165.15  2.671  -2.645   0.1  1.0000  1.0000  0.0361  4  Jib                                                                                                                         </t>
  </si>
  <si>
    <t xml:space="preserve"> 6.0  171.0   3.12  163.28  2.681  -2.648   0.1  1.0000  1.0000  0.0548  4  Jib                                                                                                                         </t>
  </si>
  <si>
    <t xml:space="preserve"> 6.0  170.0   3.13  161.40  2.692  -2.651   0.1  1.0000  1.0000  0.0741  4  Jib                                                                                                                         </t>
  </si>
  <si>
    <t xml:space="preserve"> 6.0  169.0   3.13  159.52  2.702  -2.652   0.2  1.0000  1.0000  0.0938  4  Jib                                                                                                                         </t>
  </si>
  <si>
    <t xml:space="preserve"> 6.0  168.0   3.14  157.65  2.713  -2.653   0.2  1.0000  1.0000  0.1141  4  Jib                                                                                                                         </t>
  </si>
  <si>
    <t xml:space="preserve"> 6.0  167.0   3.15  155.78  2.723  -2.654   0.2  1.0000  1.0000  0.1349  4  Jib                                                                                                                         </t>
  </si>
  <si>
    <t xml:space="preserve"> 6.0  166.0   3.16  153.91  2.734  -2.653   0.2  1.0000  1.0000  0.1562  4  Jib                                                                                                                         </t>
  </si>
  <si>
    <t xml:space="preserve"> 6.0  165.0   3.17  152.05  2.745  -2.652   0.2  1.0000  1.0000  0.1782  4  Jib                                                                                                                         </t>
  </si>
  <si>
    <t xml:space="preserve"> 6.0  164.0   3.18  150.19  2.756  -2.649   0.2  1.0000  1.0000  0.2006  4  Jib                                                                                                                         </t>
  </si>
  <si>
    <t xml:space="preserve"> 6.0  163.0   3.20  148.35  2.767  -2.646   0.2  1.0000  1.0000  0.2237  4  Jib                                                                                                                         </t>
  </si>
  <si>
    <t xml:space="preserve"> 6.0  162.0   3.22  146.51  2.779  -2.643   0.2  1.0000  1.0000  0.2472  4  Jib                                                                                                                         </t>
  </si>
  <si>
    <t xml:space="preserve"> 6.0  161.0   3.23  144.68  2.790  -2.638   0.2  1.0000  1.0000  0.2712  4  Jib                                                                                                                         </t>
  </si>
  <si>
    <t xml:space="preserve"> 6.0  160.0   3.25  142.86  2.802  -2.633   0.3  1.0000  1.0000  0.2956  4  Jib                                                                                                                         </t>
  </si>
  <si>
    <t xml:space="preserve"> 6.0  159.0   3.27  141.06  2.814  -2.627   0.3  1.0000  1.0000  0.3204  4  Jib                                                                                                                         </t>
  </si>
  <si>
    <t xml:space="preserve"> 6.0  158.0   3.30  139.26  2.826  -2.620   0.3  1.0000  1.0000  0.3453  4  Jib                                                                                                                         </t>
  </si>
  <si>
    <t xml:space="preserve"> 6.0  157.0   3.32  137.48  2.838  -2.613   0.3  1.0000  1.0000  0.3705  4  Jib                                                                                                                         </t>
  </si>
  <si>
    <t xml:space="preserve"> 6.0  156.0   3.34  135.71  2.851  -2.604   0.3  1.0000  1.0000  0.3958  4  Jib                                                                                                                         </t>
  </si>
  <si>
    <t xml:space="preserve"> 6.0  155.0   3.37  133.95  2.864  -2.596   0.3  1.0000  1.0000  0.4212  4  Jib                                                                                                                         </t>
  </si>
  <si>
    <t xml:space="preserve"> 6.0  154.0   3.40  132.21  2.877  -2.586   0.3  1.0000  1.0000  0.4467  4  Jib                                                                                                                         </t>
  </si>
  <si>
    <t xml:space="preserve"> 6.0  153.0   3.43  130.47  2.891  -2.576   0.3  1.0000  1.0000  0.4722  4  Jib                                                                                                                         </t>
  </si>
  <si>
    <t xml:space="preserve"> 6.0  152.0   3.46  128.75  2.906  -2.566   0.3  1.0000  1.0000  0.4977  4  Jib                                                                                                                         </t>
  </si>
  <si>
    <t xml:space="preserve"> 6.0  151.0   3.49  127.04  2.921  -2.554   0.3  1.0000  1.0000  0.5232  4  Jib                                                                                                                         </t>
  </si>
  <si>
    <t xml:space="preserve"> 6.0  150.0   3.52  125.34  2.936  -2.543   0.4  1.0000  1.0000  0.5486  4  Jib                                                                                                                         </t>
  </si>
  <si>
    <t xml:space="preserve"> 6.0  149.0   3.55  123.66  2.952  -2.531   0.4  1.0000  1.0000  0.5739  4  Jib                                                                                                                         </t>
  </si>
  <si>
    <t xml:space="preserve"> 6.0  148.0   3.59  121.98  2.969  -2.518   0.4  1.0000  1.0000  0.5990  4  Jib                                                                                                                         </t>
  </si>
  <si>
    <t xml:space="preserve"> 6.0  147.0   3.62  120.32  2.986  -2.504   0.4  1.0000  1.0000  0.6240  4  Jib                                                                                                                         </t>
  </si>
  <si>
    <t xml:space="preserve"> 6.0  146.0   3.66  118.67  3.004  -2.490   0.4  1.0000  1.0000  0.6488  4  Jib                                                                                                                         </t>
  </si>
  <si>
    <t xml:space="preserve"> 6.0  145.0   3.70  117.03  3.023  -2.476   0.4  1.0000  1.0000  0.6735  4  Jib                                                                                                                         </t>
  </si>
  <si>
    <t xml:space="preserve"> 6.0  144.0   3.74  115.40  3.042  -2.461   0.4  1.0000  1.0000  0.6981  4  Jib                                                                                                                         </t>
  </si>
  <si>
    <t xml:space="preserve"> 6.0  143.0   3.78  113.78  3.062  -2.446   0.4  1.0000  1.0000  0.7227  4  Jib                                                                                                                         </t>
  </si>
  <si>
    <t xml:space="preserve"> 6.0  142.0   3.82  112.17  3.084  -2.430   0.5  1.0000  1.0000  0.7473  4  Jib                                                                                                                         </t>
  </si>
  <si>
    <t xml:space="preserve"> 6.0  141.0   3.86  110.56  3.107  -2.414   0.5  1.0000  1.0000  0.7721  4  Jib                                                                                                                         </t>
  </si>
  <si>
    <t xml:space="preserve"> 6.0  140.0   3.90  108.95  3.131  -2.398   0.5  1.0000  1.0000  0.7971  4  Jib                                                                                                                         </t>
  </si>
  <si>
    <t xml:space="preserve"> 6.0  139.0   3.95  107.34  3.157  -2.382   0.5  1.0000  1.0000  0.8223  4  Jib                                                                                                                         </t>
  </si>
  <si>
    <t xml:space="preserve"> 6.0  138.0   3.99  105.74  3.184  -2.366   0.5  1.0000  1.0000  0.8480  4  Jib                                                                                                                         </t>
  </si>
  <si>
    <t xml:space="preserve"> 6.0  137.0   4.04  104.13  3.213  -2.350   0.5  1.0000  1.0000  0.8741  4  Jib                                                                                                                         </t>
  </si>
  <si>
    <t xml:space="preserve"> 6.0  136.0   4.09  102.51  3.245  -2.334   0.5  1.0000  1.0000  0.9007  4  Jib                                                                                                                         </t>
  </si>
  <si>
    <t xml:space="preserve"> 6.0  135.0   4.13  100.90  3.278  -2.318   0.5  1.0000  1.0000  0.9278  4  Jib                                                                                                                         </t>
  </si>
  <si>
    <t xml:space="preserve"> 6.0  134.0   4.18   99.27  3.314  -2.302   0.6  1.0000  1.0000  0.9557  4  Jib                                                                                                                         </t>
  </si>
  <si>
    <t xml:space="preserve"> 6.0  133.0   4.24   97.64  3.352  -2.286   0.6  1.0000  1.0000  0.9842  4  Jib                                                                                                                         </t>
  </si>
  <si>
    <t xml:space="preserve"> 6.0  132.0   4.29   96.01  3.392  -2.270   0.6  1.0000  1.0000  1.0134  4  Jib                                                                                                                         </t>
  </si>
  <si>
    <t xml:space="preserve"> 6.0  131.0   4.35   94.37  3.435  -2.254   0.6  1.0000  1.0000  1.0433  4  Jib                                                                                                                         </t>
  </si>
  <si>
    <t xml:space="preserve"> 6.0  130.0   4.40   92.72  3.481  -2.237   0.6  1.0000  1.0000  1.0740  4  Jib                                                                                                                         </t>
  </si>
  <si>
    <t xml:space="preserve"> 6.0  129.0   4.46   91.08  3.529  -2.221   0.7  1.0000  1.0000  1.1054  4  Jib                                                                                                                         </t>
  </si>
  <si>
    <t xml:space="preserve"> 6.0  128.0   4.52   89.43  3.579  -2.204   0.7  1.0000  1.0000  1.1374  4  Jib                                                                                                                         </t>
  </si>
  <si>
    <t xml:space="preserve"> 6.0  127.0   4.59   87.79  3.632  -2.186   0.7  1.0000  1.0000  1.1700  4  Jib                                                                                                                         </t>
  </si>
  <si>
    <t xml:space="preserve"> 6.0  126.0   4.66   86.16  3.686  -2.167   0.7  1.0000  1.0000  1.2031  4  Jib                                                                                                                         </t>
  </si>
  <si>
    <t xml:space="preserve"> 6.0  125.0   4.72   84.53  3.743  -2.147   0.8  1.0000  1.0000  1.2367  4  Jib                                                                                                                         </t>
  </si>
  <si>
    <t xml:space="preserve"> 6.0  124.0   4.80   82.92  3.801  -2.125   0.8  1.0000  1.0000  1.2705  4  Jib                                                                                                                         </t>
  </si>
  <si>
    <t xml:space="preserve"> 6.0  123.0   4.87   81.33  3.861  -2.103   0.8  1.0000  1.0000  1.3045  4  Jib                                                                                                                         </t>
  </si>
  <si>
    <t xml:space="preserve"> 6.0  122.0   4.95   79.76  3.922  -2.078   0.9  1.0000  1.0000  1.3386  4  Jib                                                                                                                         </t>
  </si>
  <si>
    <t xml:space="preserve"> 6.0  121.0   5.03   78.21  3.984  -2.052   0.9  1.0000  1.0000  1.3727  4  Jib                                                                                                                         </t>
  </si>
  <si>
    <t xml:space="preserve"> 6.0  120.0   5.11   76.68  4.047  -2.023   0.9  1.0000  1.0000  1.4067  4  Jib                                                                                                                         </t>
  </si>
  <si>
    <t xml:space="preserve"> 6.0  119.0   5.19   75.19  4.111  -1.993   1.0  1.0000  1.0000  1.4403  4  Jib                                                                                                                         </t>
  </si>
  <si>
    <t xml:space="preserve"> 6.0  118.0   5.28   73.73  4.175  -1.960   1.0  1.0000  1.0000  1.4736  4  Jib                                                                                                                         </t>
  </si>
  <si>
    <t xml:space="preserve"> 6.0  117.0   5.37   72.30  4.238  -1.924   1.1  1.0000  1.0000  1.5064  4  Jib                                                                                                                         </t>
  </si>
  <si>
    <t xml:space="preserve"> 6.0  116.0   5.46   70.91  4.302  -1.886   1.1  1.0000  1.0000  1.5386  4  Jib                                                                                                                         </t>
  </si>
  <si>
    <t xml:space="preserve"> 6.0  115.0   5.55   69.57  4.364  -1.844   1.2  1.0000  1.0000  1.5701  4  Jib                                                                                                                         </t>
  </si>
  <si>
    <t xml:space="preserve"> 6.0  114.0   5.65   68.26  4.426  -1.800   1.2  1.0000  1.0000  1.6008  4  Jib                                                                                                                         </t>
  </si>
  <si>
    <t xml:space="preserve"> 6.0  113.0   5.74   66.99  4.486  -1.753   1.3  1.0000  1.0000  1.6308  4  Jib                                                                                                                         </t>
  </si>
  <si>
    <t xml:space="preserve"> 6.0  112.0   5.84   65.77  4.546  -1.703   1.3  1.0000  1.0000  1.6601  4  Jib                                                                                                                         </t>
  </si>
  <si>
    <t xml:space="preserve"> 6.0  111.0   5.93   64.58  4.604  -1.650   1.4  1.0000  1.0000  1.6887  4  Jib                                                                                                                         </t>
  </si>
  <si>
    <t xml:space="preserve"> 6.0  110.0   6.03   63.43  4.661  -1.594   1.4  1.0000  1.0000  1.7166  4  Jib                                                                                                                         </t>
  </si>
  <si>
    <t xml:space="preserve"> 6.0  109.0   6.13   62.31  4.716  -1.535   1.5  1.0000  1.0000  1.7438  4  Jib                                                                                                                         </t>
  </si>
  <si>
    <t xml:space="preserve"> 6.0  108.0   6.23   61.23  4.770  -1.474   1.5  1.0000  1.0000  1.7702  4  Jib                                                                                                                         </t>
  </si>
  <si>
    <t xml:space="preserve"> 6.0  107.0   6.33   60.19  4.822  -1.410   1.6  1.0000  1.0000  1.7956  4  Jib                                                                                                                         </t>
  </si>
  <si>
    <t xml:space="preserve"> 6.0  106.0   6.42   59.19  4.872  -1.343   1.7  1.0000  1.0000  1.8201  4  Jib                                                                                                                         </t>
  </si>
  <si>
    <t xml:space="preserve"> 6.0  105.0   6.52   58.21  4.920  -1.273   1.7  1.0000  1.0000  1.8435  3  Jib                                                                                                                         </t>
  </si>
  <si>
    <t xml:space="preserve"> 6.0  104.0   6.62   57.28  4.966  -1.201   1.8  1.0000  1.0000  1.8658  3  Jib                                                                                                                         </t>
  </si>
  <si>
    <t xml:space="preserve"> 6.0  103.0   6.72   56.37  5.010  -1.127   1.8  1.0000  1.0000  1.8869  4  Jib                                                                                                                         </t>
  </si>
  <si>
    <t xml:space="preserve"> 6.0  102.0   6.81   55.50  5.050  -1.050   1.9  1.0000  1.0000  1.9065  3  Jib                                                                                                                         </t>
  </si>
  <si>
    <t xml:space="preserve"> 6.0  101.0   6.91   54.67  5.088  -0.971   1.9  1.0000  1.0000  1.9246  4  Jib                                                                                                                         </t>
  </si>
  <si>
    <t xml:space="preserve"> 6.0  100.0   7.00   53.87  5.122  -0.889   2.0  1.0000  1.0000  1.9409  4  Jib                                                                                                                         </t>
  </si>
  <si>
    <t xml:space="preserve"> 6.0   99.0   7.09   53.10  5.153  -0.806   2.0  1.0000  1.0000  1.9557  4  Jib                                                                                                                         </t>
  </si>
  <si>
    <t xml:space="preserve"> 6.0   98.0   7.18   52.35  5.181  -0.721   2.1  1.0000  1.0000  1.9687  4  Jib                                                                                                                         </t>
  </si>
  <si>
    <t xml:space="preserve"> 6.0   97.0   7.26   51.64  5.206  -0.634   2.1  1.0000  1.0000  1.9802  4  Jib                                                                                                                         </t>
  </si>
  <si>
    <t xml:space="preserve"> 6.0   96.0   7.35   50.94  5.229  -0.547   2.2  1.0000  1.0000  1.9901  4  Jib                                                                                                                         </t>
  </si>
  <si>
    <t xml:space="preserve"> 6.0   95.0   7.43   50.27  5.249  -0.457   2.2  1.0000  1.0000  1.9987  4  Jib                                                                                                                         </t>
  </si>
  <si>
    <t xml:space="preserve"> 6.0   94.0   7.52   49.57  5.275  -0.368   2.3  1.0000  1.0000  2.0065  3  Jib                                                                                                                         </t>
  </si>
  <si>
    <t xml:space="preserve"> 6.0   93.0   7.60   48.95  5.288  -0.277   2.3  1.0000  1.0000  2.0125  3  Jib                                                                                                                         </t>
  </si>
  <si>
    <t xml:space="preserve"> 6.0   92.0   7.68   48.34  5.299  -0.185   2.4  1.0000  1.0000  2.0174  3  Jib                                                                                                                         </t>
  </si>
  <si>
    <t xml:space="preserve"> 6.0   91.0   7.75   47.75  5.309  -0.093   2.4  1.0000  1.0000  2.0214  3  Jib                                                                                                                         </t>
  </si>
  <si>
    <t xml:space="preserve"> 6.0   90.0   7.82   47.17  5.316   0.000   2.4  1.0000  1.0000  2.0245  3  Jib                                                                                                                         </t>
  </si>
  <si>
    <t xml:space="preserve"> 6.0   89.0   7.90   46.60  5.322   0.093   2.5  1.0000  1.0000  2.0268  3  Jib                                                                                                                         </t>
  </si>
  <si>
    <t xml:space="preserve"> 6.0   88.0   7.97   46.04  5.326   0.186   2.5  1.0000  1.0000  2.0283  3  Jib                                                                                                                         </t>
  </si>
  <si>
    <t xml:space="preserve"> 6.0   87.0   8.03   45.49  5.328   0.279   2.6  1.0000  1.0000  2.0290  3  Jib                                                                                                                         </t>
  </si>
  <si>
    <t xml:space="preserve"> 6.0   86.0   8.10   44.95  5.329   0.372   2.6  1.0000  1.0000  2.0291  3  Jib                                                                                                                         </t>
  </si>
  <si>
    <t xml:space="preserve"> 6.0   85.0   8.17   44.42  5.328   0.464   2.6  1.0000  1.0000  2.0285  3  Jib                                                                                                                         </t>
  </si>
  <si>
    <t xml:space="preserve"> 6.0   84.0   8.23   43.90  5.326   0.557   2.7  1.0000  1.0000  2.0273  3  Jib                                                                                                                         </t>
  </si>
  <si>
    <t xml:space="preserve"> 6.0   83.0   8.29   43.38  5.322   0.649   2.7  1.0000  1.0000  2.0256  3  Jib                                                                                                                         </t>
  </si>
  <si>
    <t xml:space="preserve"> 6.0   82.0   8.35   42.88  5.317   0.740   2.7  1.0000  1.0000  2.0234  3  Jib                                                                                                                         </t>
  </si>
  <si>
    <t xml:space="preserve"> 6.0   81.0   8.41   42.37  5.309   0.831   2.7  1.0000  1.0000  2.0208  4  Jib                                                                                                                         </t>
  </si>
  <si>
    <t xml:space="preserve"> 6.0   80.0   8.46   41.88  5.301   0.921   2.8  1.0000  1.0000  2.0177  4  Jib                                                                                                                         </t>
  </si>
  <si>
    <t xml:space="preserve"> 6.0   79.0   8.52   41.39  5.291   1.010   2.8  1.0000  1.0000  2.0142  4  Jib                                                                                                                         </t>
  </si>
  <si>
    <t xml:space="preserve"> 6.0   78.0   8.57   40.91  5.279   1.098   2.8  1.0000  1.0000  2.0103  4  Jib                                                                                                                         </t>
  </si>
  <si>
    <t xml:space="preserve"> 6.0   77.0   8.62   40.43  5.265   1.184   2.8  1.0000  1.0000  2.0061  4  Jib                                                                                                                         </t>
  </si>
  <si>
    <t xml:space="preserve"> 6.0   76.0   8.67   39.96  5.250   1.270   2.9  1.0000  1.0000  2.0016  4  Jib                                                                                                                         </t>
  </si>
  <si>
    <t xml:space="preserve"> 6.0   75.0   8.71   39.50  5.233   1.354   2.9  1.0000  1.0000  1.9969  4  Jib                                                                                                                         </t>
  </si>
  <si>
    <t xml:space="preserve"> 6.0   74.0   8.75   39.04  5.214   1.437   2.9  1.0000  1.0000  1.9918  4  Jib                                                                                                                         </t>
  </si>
  <si>
    <t xml:space="preserve"> 6.0   73.0   8.79   38.59  5.193   1.518   2.9  1.0000  1.0000  1.9865  4  Jib                                                                                                                         </t>
  </si>
  <si>
    <t xml:space="preserve"> 6.0   72.0   8.83   38.14  5.170   1.598   2.9  1.0000  1.0000  1.9810  4  Jib                                                                                                                         </t>
  </si>
  <si>
    <t xml:space="preserve"> 6.0   71.0   8.87   37.70  5.145   1.675   2.9  1.0000  1.0000  1.9753  4  Jib                                                                                                                         </t>
  </si>
  <si>
    <t xml:space="preserve"> 6.0   70.0   8.90   37.26  5.118   1.750   3.0  1.0000  1.0000  1.9695  4  Jib                                                                                                                         </t>
  </si>
  <si>
    <t xml:space="preserve"> 6.0   69.0   8.93   36.83  5.088   1.823   3.0  1.0000  1.0000  1.9634  4  Jib                                                                                                                         </t>
  </si>
  <si>
    <t xml:space="preserve"> 6.0   68.0   8.96   36.41  5.057   1.894   3.0  1.0000  1.0000  1.9572  4  Jib                                                                                                                         </t>
  </si>
  <si>
    <t xml:space="preserve"> 6.0   67.0   8.98   35.99  5.023   1.963   3.0  1.0000  1.0000  1.9509  4  Jib                                                                                                                         </t>
  </si>
  <si>
    <t xml:space="preserve"> 6.0   66.0   9.01   35.58  4.986   2.028   3.0  1.0000  1.0000  1.9444  4  Jib                                                                                                                         </t>
  </si>
  <si>
    <t xml:space="preserve"> 6.0   65.0   9.02   35.17  4.948   2.091   3.0  1.0000  1.0000  1.9379  4  Jib                                                                                                                         </t>
  </si>
  <si>
    <t xml:space="preserve"> 6.0   64.0   9.04   34.76  4.907   2.151   3.0  1.0000  1.0000  1.9312  4  Jib                                                                                                                         </t>
  </si>
  <si>
    <t xml:space="preserve"> 6.0   63.0   9.05   34.36  4.863   2.208   3.0  1.0000  1.0000  1.9244  4  Jib                                                                                                                         </t>
  </si>
  <si>
    <t xml:space="preserve"> 6.0   62.0   9.06   33.97  4.818   2.262   3.0  1.0000  1.0000  1.9175  4  Jib                                                                                                                         </t>
  </si>
  <si>
    <t xml:space="preserve"> 6.0   61.0   9.07   33.58  4.770   2.312   3.0  1.0000  1.0000  1.9106  4  Jib                                                                                                                         </t>
  </si>
  <si>
    <t xml:space="preserve"> 6.0   60.0   9.07   33.19  4.719   2.359   3.0  1.0000  1.0000  1.9036  4  Jib                                                                                                                         </t>
  </si>
  <si>
    <t xml:space="preserve"> 6.0   59.0   9.07   32.81  4.665   2.403   3.0  1.0000  1.0000  1.8965  4  Jib                                                                                                                         </t>
  </si>
  <si>
    <t xml:space="preserve"> 6.0   58.0   9.07   32.43  4.609   2.442   3.0  1.0000  1.0000  1.8894  4  Jib                                                                                                                         </t>
  </si>
  <si>
    <t xml:space="preserve"> 6.0   57.0   9.06   32.06  4.549   2.478   3.0  1.0000  1.0000  1.8823  4  Jib                                                                                                                         </t>
  </si>
  <si>
    <t xml:space="preserve"> 6.0   56.0   9.05   31.69  4.486   2.509   2.9  1.0000  1.0000  1.8752  4  Jib                                                                                                                         </t>
  </si>
  <si>
    <t xml:space="preserve"> 6.0   55.0   9.03   31.33  4.420   2.535   2.9  1.0000  1.0000  1.8682  4  Jib                                                                                                                         </t>
  </si>
  <si>
    <t xml:space="preserve"> 6.0   54.0   9.01   30.98  4.350   2.557   2.9  1.0000  1.0000  1.8611  4  Jib                                                                                                                         </t>
  </si>
  <si>
    <t xml:space="preserve"> 6.0   53.0   8.99   30.64  4.276   2.574   2.9  1.0000  1.0000  1.8542  4  Jib                                                                                                                         </t>
  </si>
  <si>
    <t xml:space="preserve"> 6.0   52.0   8.96   30.30  4.198   2.585   2.9  1.0000  1.0000  1.8473  4  Jib                                                                                                                         </t>
  </si>
  <si>
    <t xml:space="preserve"> 6.0   51.0   8.92   29.97  4.115   2.590   2.8  1.0000  1.0000  1.8406  4  Jib                                                                                                                         </t>
  </si>
  <si>
    <t xml:space="preserve"> 6.0   50.0   8.88   29.64  4.028   2.589   2.8  1.0000  1.0000  1.8339  4  Jib                                                                                                                         </t>
  </si>
  <si>
    <t xml:space="preserve"> 6.0   49.0   8.84   29.33  3.935   2.582   2.8  1.0000  1.0000  1.8275  4  Jib                                                                                                                         </t>
  </si>
  <si>
    <t xml:space="preserve"> 6.0   48.0   8.78   29.03  3.837   2.567   2.8  1.0000  1.0000  1.8212  4  Jib                                                                                                                         </t>
  </si>
  <si>
    <t xml:space="preserve"> 6.0   47.0   8.72   28.74  3.733   2.546   2.7  1.0000  0.9861  1.7898  4  Jib                                                                                                                         </t>
  </si>
  <si>
    <t xml:space="preserve"> 6.0   46.0   8.66   28.45  3.625   2.518   2.6  1.0000  0.9634  1.7429  4  Jib                                                                                                                         </t>
  </si>
  <si>
    <t xml:space="preserve"> 6.0   45.0   8.59   28.18  3.511   2.483   2.5  1.0000  0.9398  1.6947  4  Jib                                                                                                                         </t>
  </si>
  <si>
    <t xml:space="preserve"> 6.0   44.0   8.51   27.91  3.391   2.439   2.4  1.0000  0.9150  1.6449  4  Jib                                                                                                                         </t>
  </si>
  <si>
    <t xml:space="preserve"> 6.0   43.0   8.43   27.66  3.264   2.387   2.3  1.0000  0.8888  1.5930  4  Jib                                                                                                                         </t>
  </si>
  <si>
    <t xml:space="preserve"> 6.0   42.0   8.33   27.43  3.129   2.325   2.2  1.0000  0.8609  1.5387  4  Jib                                                                                                                         </t>
  </si>
  <si>
    <t xml:space="preserve"> 6.0   41.0   8.23   27.22  2.985   2.253   2.1  1.0000  0.8308  1.4812  4  Jib                                                                                                                         </t>
  </si>
  <si>
    <t xml:space="preserve"> 6.0   40.0   8.11   27.03  2.829   2.167   2.0  1.0000  0.7981  1.4196  5  Jib                                                                                                                         </t>
  </si>
  <si>
    <t xml:space="preserve"> 6.0   39.0   7.98   26.89  2.659   2.066   1.9  1.0000  0.7616  1.3524  5  Jib                                                                                                                         </t>
  </si>
  <si>
    <t xml:space="preserve"> 6.0   38.0   7.83   26.81  2.465   1.943   1.7  1.0000  0.7195  1.2764  5  Jib                                                                                                                         </t>
  </si>
  <si>
    <t xml:space="preserve"> 6.0  167.3   3.15  156.25  2.721  -2.654   0.2  1.0000  1.0000  0.1296  2  Jib OPTDN                                                                                                                   </t>
  </si>
  <si>
    <t xml:space="preserve"> 6.0  180.0   3.03  180.00  2.725  -2.725   0.0  1.0000  1.0000  0.0881  4  Poled Jib                                                                                                                   </t>
  </si>
  <si>
    <t xml:space="preserve"> 6.0  179.0   3.02  178.09  2.739  -2.738   0.0  1.0000  1.0000  0.1450  4  Poled Jib                                                                                                                   </t>
  </si>
  <si>
    <t xml:space="preserve"> 6.0  178.0   3.00  176.16  2.754  -2.752   0.0  1.0000  1.0000  0.2022  4  Poled Jib                                                                                                                   </t>
  </si>
  <si>
    <t xml:space="preserve"> 6.0  177.0   2.99  174.22  2.771  -2.767   0.0  1.0000  1.0000  0.2593  4  Poled Jib                                                                                                                   </t>
  </si>
  <si>
    <t xml:space="preserve"> 6.0  176.0   2.98  172.26  2.788  -2.781   0.0  1.0000  1.0000  0.3159  4  Poled Jib                                                                                                                   </t>
  </si>
  <si>
    <t xml:space="preserve"> 6.0  175.0   2.97  170.28  2.805  -2.794   0.0  1.0000  1.0000  0.3715  4  Poled Jib                                                                                                                   </t>
  </si>
  <si>
    <t xml:space="preserve"> 6.0  174.0   2.97  168.29  2.820  -2.805   0.0  1.0000  1.0000  0.4255  4  Poled Jib                                                                                                                   </t>
  </si>
  <si>
    <t xml:space="preserve"> 6.0  173.0   2.96  166.31  2.834  -2.813   0.0  1.0000  1.0000  0.4773  4  Poled Jib                                                                                                                   </t>
  </si>
  <si>
    <t xml:space="preserve"> 6.0  172.0   2.96  164.32  2.845  -2.817   0.0  1.0000  1.0000  0.5264  4  Poled Jib                                                                                                                   </t>
  </si>
  <si>
    <t xml:space="preserve"> 6.0  171.0   2.97  162.36  2.853  -2.818   0.0  1.0000  1.0000  0.5722  4  Poled Jib                                                                                                                   </t>
  </si>
  <si>
    <t xml:space="preserve"> 6.0  170.0   2.98  160.43  2.857  -2.813   0.0  1.0000  1.0000  0.6141  4  Poled Jib                                                                                                                   </t>
  </si>
  <si>
    <t xml:space="preserve"> 6.0  169.0   3.00  158.53  2.857  -2.804   0.0  1.0000  1.0000  0.6517  4  Poled Jib                                                                                                                   </t>
  </si>
  <si>
    <t xml:space="preserve"> 6.0  168.0   3.02  156.68  2.853  -2.791   0.0  1.0000  1.0000  0.6852  4  Poled Jib                                                                                                                   </t>
  </si>
  <si>
    <t xml:space="preserve"> 6.0  167.0   3.05  154.86  2.849  -2.776   0.0  1.0000  1.0000  0.7149  4  Poled Jib                                                                                                                   </t>
  </si>
  <si>
    <t xml:space="preserve"> 6.0  166.0   3.07  153.06  2.845  -2.760   0.0  1.0000  1.0000  0.7414  4  Poled Jib                                                                                                                   </t>
  </si>
  <si>
    <t xml:space="preserve"> 6.0  165.0   3.10  151.27  2.842  -2.745   0.0  1.0000  1.0000  0.7644  4  Poled Jib                                                                                                                   </t>
  </si>
  <si>
    <t xml:space="preserve"> 6.0  164.0   3.12  149.48  2.841  -2.731   0.0  1.0000  1.0000  0.7839  4  Poled Jib                                                                                                                   </t>
  </si>
  <si>
    <t xml:space="preserve"> 6.0  163.0   3.15  147.69  2.843  -2.719   0.0  1.0000  1.0000  0.7993  4  Poled Jib                                                                                                                   </t>
  </si>
  <si>
    <t xml:space="preserve"> 6.0  162.0   3.17  145.90  2.847  -2.708   0.0  1.0000  1.0000  0.8098  4  Poled Jib                                                                                                                   </t>
  </si>
  <si>
    <t xml:space="preserve"> 6.0  161.0   3.20  144.12  2.851  -2.696   0.0  1.0000  1.0000  0.8128  4  Poled Jib                                                                                                                   </t>
  </si>
  <si>
    <t xml:space="preserve"> 6.0  160.0   3.23  142.39  2.853  -2.681   0.0  1.0000  1.0000  0.8062  4  Poled Jib                                                                                                                   </t>
  </si>
  <si>
    <t xml:space="preserve"> 6.0  159.0   3.26  140.73  2.850  -2.661   0.0  1.0000  1.0000  0.7891  4  Poled Jib                                                                                                                   </t>
  </si>
  <si>
    <t xml:space="preserve"> 6.0  158.0   3.30  139.15  2.843  -2.636   0.1  1.0000  1.0000  0.7636  4  Poled Jib                                                                                                                   </t>
  </si>
  <si>
    <t xml:space="preserve"> 6.0  157.0   3.34  137.64  2.831  -2.606   0.1  1.0000  1.0000  0.7321  4  Poled Jib                                                                                                                   </t>
  </si>
  <si>
    <t xml:space="preserve"> 6.0  156.0   3.38  136.20  2.817  -2.573   0.1  1.0000  1.0000  0.6968  4  Poled Jib                                                                                                                   </t>
  </si>
  <si>
    <t xml:space="preserve"> 6.0  155.0   3.43  134.81  2.799  -2.537   0.1  1.0000  1.0000  0.6593  4  Poled Jib                                                                                                                   </t>
  </si>
  <si>
    <t xml:space="preserve"> 6.0  154.0   3.48  133.48  2.780  -2.499   0.1  1.0000  1.0000  0.6216  4  Poled Jib                                                                                                                   </t>
  </si>
  <si>
    <t xml:space="preserve"> 6.0  153.0   3.53  132.18  2.760  -2.459   0.2  1.0000  1.0000  0.5852  4  Poled Jib                                                                                                                   </t>
  </si>
  <si>
    <t xml:space="preserve"> 6.0  152.0   3.58  130.91  2.740  -2.419   0.2  1.0000  1.0000  0.5514  4  Poled Jib                                                                                                                   </t>
  </si>
  <si>
    <t xml:space="preserve"> 6.0  151.0   3.62  129.65  2.721  -2.380   0.2  1.0000  1.0000  0.5213  4  Poled Jib                                                                                                                   </t>
  </si>
  <si>
    <t xml:space="preserve"> 6.0  150.0   3.67  128.39  2.704  -2.342   0.2  1.0000  1.0000  0.4956  4  Poled Jib                                                                                                                   </t>
  </si>
  <si>
    <t xml:space="preserve"> 6.0  149.0   3.72  127.13  2.689  -2.305   0.2  1.0000  1.0000  0.4745  4  Poled Jib                                                                                                                   </t>
  </si>
  <si>
    <t xml:space="preserve"> 6.0  148.0   3.76  125.86  2.677  -2.270   0.3  1.0000  1.0000  0.4579  4  Poled Jib                                                                                                                   </t>
  </si>
  <si>
    <t xml:space="preserve"> 6.0  147.0   3.81  124.57  2.667  -2.236   0.3  1.0000  1.0000  0.4459  4  Poled Jib                                                                                                                   </t>
  </si>
  <si>
    <t xml:space="preserve"> 6.0  146.0   3.85  123.27  2.659  -2.205   0.3  1.0000  1.0000  0.4387  4  Poled Jib                                                                                                                   </t>
  </si>
  <si>
    <t xml:space="preserve"> 6.0  145.0   3.89  121.95  2.656  -2.175   0.3  1.0000  1.0000  0.4361  4  Poled Jib                                                                                                                   </t>
  </si>
  <si>
    <t xml:space="preserve"> 6.0  144.0   3.93  120.61  2.655  -2.148   0.3  1.0000  1.0000  0.4379  4  Poled Jib                                                                                                                   </t>
  </si>
  <si>
    <t xml:space="preserve"> 6.0  143.0   3.97  119.23  2.658  -2.123   0.3  1.0000  1.0000  0.4435  4  Poled Jib                                                                                                                   </t>
  </si>
  <si>
    <t xml:space="preserve"> 6.0  142.0   4.01  117.83  2.664  -2.100   0.3  1.0000  1.0000  0.4525  4  Poled Jib                                                                                                                   </t>
  </si>
  <si>
    <t xml:space="preserve"> 6.0  141.0   4.04  116.41  2.674  -2.078   0.3  1.0000  1.0000  0.4644  4  Poled Jib                                                                                                                   </t>
  </si>
  <si>
    <t xml:space="preserve"> 6.0  140.0   4.08  114.96  2.687  -2.058   0.4  1.0000  1.0000  0.4784  4  Poled Jib                                                                                                                   </t>
  </si>
  <si>
    <t xml:space="preserve"> 6.0  139.0   4.12  113.50  2.702  -2.039   0.4  1.0000  1.0000  0.4938  4  Poled Jib                                                                                                                   </t>
  </si>
  <si>
    <t xml:space="preserve"> 6.0  138.0   4.15  112.04  2.718  -2.020   0.4  1.0000  1.0000  0.5097  4  Poled Jib                                                                                                                   </t>
  </si>
  <si>
    <t xml:space="preserve"> 6.0  137.0   4.19  110.58  2.735  -2.000   0.4  1.0000  1.0000  0.5252  4  Poled Jib                                                                                                                   </t>
  </si>
  <si>
    <t xml:space="preserve"> 6.0  136.0   4.23  109.14  2.753  -1.980   0.4  1.0000  1.0000  0.5400  4  Poled Jib                                                                                                                   </t>
  </si>
  <si>
    <t xml:space="preserve"> 6.0  135.0   4.27  107.71  2.770  -1.959   0.4  1.0000  1.0000  0.5540  4  Poled Jib                                                                                                                   </t>
  </si>
  <si>
    <t xml:space="preserve"> 6.0  171.4   2.97  163.10  2.850  -2.818   0.0  1.0000  1.0000  0.5552  3  OPTDN Poled Jib                                                                                                             </t>
  </si>
  <si>
    <t xml:space="preserve"> 6.0   50.6   8.91   29.85  4.084   2.590   2.8  1.0000  1.0000  1.8381  2  OPTUP                                                                                                                       </t>
  </si>
  <si>
    <t xml:space="preserve"> 8.0  180.0   4.15  180.00  3.752  -3.752   0.0  1.0000  1.0000 -0.0391  3  Asym Spin tacked on CL                                                                                                      </t>
  </si>
  <si>
    <t xml:space="preserve"> 8.0  179.0   4.14  178.09  3.755  -3.755   0.0  1.0000  1.0000 -0.0042  2  Asym Spin tacked on CL                                                                                                      </t>
  </si>
  <si>
    <t xml:space="preserve"> 8.0  178.0   4.14  176.18  3.760  -3.758   0.1  1.0000  1.0000  0.0309  2  Asym Spin tacked on CL                                                                                                      </t>
  </si>
  <si>
    <t xml:space="preserve"> 8.0  177.0   4.14  174.27  3.767  -3.762   0.1  1.0000  1.0000  0.0662  2  Asym Spin tacked on CL                                                                                                      </t>
  </si>
  <si>
    <t xml:space="preserve"> 8.0  176.0   4.14  172.35  3.776  -3.767   0.1  1.0000  1.0000  0.1017  2  Asym Spin tacked on CL                                                                                                      </t>
  </si>
  <si>
    <t xml:space="preserve"> 8.0  175.0   4.14  170.43  3.786  -3.772   0.1  1.0000  1.0000  0.1376  2  Asym Spin tacked on CL                                                                                                      </t>
  </si>
  <si>
    <t xml:space="preserve"> 8.0  174.0   4.14  168.50  3.798  -3.777   0.1  1.0000  1.0000  0.1738  2  Asym Spin tacked on CL                                                                                                      </t>
  </si>
  <si>
    <t xml:space="preserve"> 8.0  173.0   4.14  166.56  3.811  -3.783   0.1  1.0000  1.0000  0.2105  2  Asym Spin tacked on CL                                                                                                      </t>
  </si>
  <si>
    <t xml:space="preserve"> 8.0  172.0   4.14  164.61  3.826  -3.789   0.1  1.0000  1.0000  0.2476  2  Asym Spin tacked on CL                                                                                                      </t>
  </si>
  <si>
    <t xml:space="preserve"> 8.0  171.0   4.15  162.66  3.843  -3.795   0.1  1.0000  1.0000  0.2853  2  Asym Spin tacked on CL                                                                                                      </t>
  </si>
  <si>
    <t xml:space="preserve"> 8.0  170.0   4.15  160.70  3.861  -3.802   0.2  1.0000  1.0000  0.3235  2  Asym Spin tacked on CL                                                                                                      </t>
  </si>
  <si>
    <t xml:space="preserve"> 8.0  169.0   4.15  158.73  3.881  -3.810   0.2  1.0000  1.0000  0.3623  2  Asym Spin tacked on CL                                                                                                      </t>
  </si>
  <si>
    <t xml:space="preserve"> 8.0  168.0   4.16  156.75  3.902  -3.817   0.2  1.0000  1.0000  0.4018  2  Asym Spin tacked on CL                                                                                                      </t>
  </si>
  <si>
    <t xml:space="preserve"> 8.0  167.0   4.17  154.76  3.926  -3.825   0.2  1.0000  1.0000  0.4420  2  Asym Spin tacked on CL                                                                                                      </t>
  </si>
  <si>
    <t xml:space="preserve"> 8.0  166.0   4.18  152.77  3.950  -3.833   0.2  1.0000  1.0000  0.4830  2  Asym Spin tacked on CL                                                                                                      </t>
  </si>
  <si>
    <t xml:space="preserve"> 8.0  165.0   4.18  150.76  3.977  -3.841   0.2  1.0000  1.0000  0.5248  2  Asym Spin tacked on CL                                                                                                      </t>
  </si>
  <si>
    <t xml:space="preserve"> 8.0  164.0   4.20  148.74  4.005  -3.850   0.3  1.0000  1.0000  0.5675  2  Asym Spin tacked on CL                                                                                                      </t>
  </si>
  <si>
    <t xml:space="preserve"> 8.0  163.0   4.21  146.71  4.035  -3.859   0.3  1.0000  1.0000  0.6110  2  Asym Spin tacked on CL                                                                                                      </t>
  </si>
  <si>
    <t xml:space="preserve"> 8.0  162.0   4.22  144.67  4.067  -3.868   0.3  1.0000  1.0000  0.6554  2  Asym Spin tacked on CL                                                                                                      </t>
  </si>
  <si>
    <t xml:space="preserve"> 8.0  161.0   4.24  142.63  4.101  -3.877   0.3  1.0000  1.0000  0.7006  2  Asym Spin tacked on CL                                                                                                      </t>
  </si>
  <si>
    <t xml:space="preserve"> 8.0  160.0   4.25  140.57  4.136  -3.887   0.3  1.0000  1.0000  0.7465  2  Asym Spin tacked on CL                                                                                                      </t>
  </si>
  <si>
    <t xml:space="preserve"> 8.0  159.0   4.27  138.50  4.173  -3.896   0.4  1.0000  1.0000  0.7931  2  Asym Spin tacked on CL                                                                                                      </t>
  </si>
  <si>
    <t xml:space="preserve"> 8.0  158.0   4.29  136.43  4.212  -3.906   0.4  1.0000  1.0000  0.8403  2  Asym Spin tacked on CL                                                                                                      </t>
  </si>
  <si>
    <t xml:space="preserve"> 8.0  157.0   4.32  134.35  4.253  -3.915   0.4  1.0000  1.0000  0.8881  2  Asym Spin tacked on CL                                                                                                      </t>
  </si>
  <si>
    <t xml:space="preserve"> 8.0  156.0   4.34  132.26  4.295  -3.924   0.4  1.0000  1.0000  0.9364  2  Asym Spin tacked on CL                                                                                                      </t>
  </si>
  <si>
    <t xml:space="preserve"> 8.0  155.0   4.37  130.18  4.339  -3.933   0.5  1.0000  1.0000  0.9852  2  Asym Spin tacked on CL                                                                                                      </t>
  </si>
  <si>
    <t xml:space="preserve"> 8.0  154.0   4.40  128.08  4.385  -3.941   0.5  1.0000  1.0000  1.0344  2  Asym Spin tacked on CL                                                                                                      </t>
  </si>
  <si>
    <t xml:space="preserve"> 8.0  153.0   4.43  125.99  4.432  -3.949   0.5  1.0000  1.0000  1.0838  2  Asym Spin tacked on CL                                                                                                      </t>
  </si>
  <si>
    <t xml:space="preserve"> 8.0  152.0   4.47  123.91  4.481  -3.956   0.6  1.0000  1.0000  1.1331  2  Asym Spin tacked on CL                                                                                                      </t>
  </si>
  <si>
    <t xml:space="preserve"> 8.0  151.0   4.51  121.83  4.531  -3.963   0.6  1.0000  1.0000  1.1821  2  Asym Spin tacked on CL                                                                                                      </t>
  </si>
  <si>
    <t xml:space="preserve"> 8.0  150.0   4.55  119.76  4.581  -3.967   0.6  1.0000  1.0000  1.2308  2  Asym Spin tacked on CL                                                                                                      </t>
  </si>
  <si>
    <t xml:space="preserve"> 8.0  149.0   4.59  117.71  4.633  -3.971   0.7  1.0000  1.0000  1.2789  2  Asym Spin tacked on CL                                                                                                      </t>
  </si>
  <si>
    <t xml:space="preserve"> 8.0  148.0   4.64  115.68  4.685  -3.973   0.7  1.0000  1.0000  1.3264  2  Asym Spin tacked on CL                                                                                                      </t>
  </si>
  <si>
    <t xml:space="preserve"> 8.0  147.0   4.70  113.66  4.739  -3.974   0.7  1.0000  1.0000  1.3732  2  Asym Spin tacked on CL                                                                                                      </t>
  </si>
  <si>
    <t xml:space="preserve"> 8.0  146.0   4.75  111.67  4.793  -3.973   0.8  1.0000  1.0000  1.4193  2  Asym Spin tacked on CL                                                                                                      </t>
  </si>
  <si>
    <t xml:space="preserve"> 8.0  145.0   4.81  109.69  4.848  -3.972   0.8  1.0000  1.0000  1.4647  2  Asym Spin tacked on CL                                                                                                      </t>
  </si>
  <si>
    <t xml:space="preserve"> 8.0  144.0   4.87  107.73  4.905  -3.968   0.9  1.0000  1.0000  1.5093  2  Asym Spin tacked on CL                                                                                                      </t>
  </si>
  <si>
    <t xml:space="preserve"> 8.0  143.0   4.94  105.79  4.963  -3.963   0.9  1.0000  1.0000  1.5529  2  Asym Spin tacked on CL                                                                                                      </t>
  </si>
  <si>
    <t xml:space="preserve"> 8.0  142.0   5.01  103.89  5.021  -3.957   1.0  1.0000  1.0000  1.5954  2  Asym Spin tacked on CL                                                                                                      </t>
  </si>
  <si>
    <t xml:space="preserve"> 8.0  141.0   5.08  102.01  5.080  -3.948   1.0  1.0000  1.0000  1.6367  2  Asym Spin tacked on CL                                                                                                      </t>
  </si>
  <si>
    <t xml:space="preserve"> 8.0  140.0   5.16  100.17  5.139  -3.937   1.1  1.0000  1.0000  1.6765  2  Asym Spin tacked on CL                                                                                                      </t>
  </si>
  <si>
    <t xml:space="preserve"> 8.0  139.0   5.24   98.37  5.198  -3.923   1.1  1.0000  1.0000  1.7148  2  Asym Spin tacked on CL                                                                                                      </t>
  </si>
  <si>
    <t xml:space="preserve"> 8.0  138.0   5.32   96.61  5.256  -3.906   1.2  1.0000  1.0000  1.7515  2  Asym Spin tacked on CL                                                                                                      </t>
  </si>
  <si>
    <t xml:space="preserve"> 8.0  137.0   5.41   94.90  5.314  -3.886   1.2  1.0000  1.0000  1.7866  2  Asym Spin tacked on CL                                                                                                      </t>
  </si>
  <si>
    <t xml:space="preserve"> 8.0  136.0   5.49   93.24  5.370  -3.863   1.3  1.0000  1.0000  1.8203  2  Asym Spin tacked on CL                                                                                                      </t>
  </si>
  <si>
    <t xml:space="preserve"> 8.0  135.0   5.59   91.63  5.425  -3.836   1.3  1.0000  1.0000  1.8524  2  Asym Spin tacked on CL                                                                                                      </t>
  </si>
  <si>
    <t xml:space="preserve"> 8.0  134.0   5.68   90.07  5.479  -3.806   1.4  1.0000  1.0000  1.8830  2  Asym Spin tacked on CL                                                                                                      </t>
  </si>
  <si>
    <t xml:space="preserve"> 8.0  133.0   5.78   88.55  5.532  -3.772   1.4  1.0000  1.0000  1.9122  2  Asym Spin tacked on CL                                                                                                      </t>
  </si>
  <si>
    <t xml:space="preserve"> 8.0  132.0   5.88   87.08  5.584  -3.736   1.5  1.0000  1.0000  1.9402  2  Asym Spin tacked on CL                                                                                                      </t>
  </si>
  <si>
    <t xml:space="preserve"> 8.0  131.0   5.98   85.64  5.635  -3.697   1.6  1.0000  1.0000  1.9670  2  Asym Spin tacked on CL                                                                                                      </t>
  </si>
  <si>
    <t xml:space="preserve"> 8.0  130.0   6.08   84.24  5.686  -3.655   1.6  1.0000  1.0000  1.9927  2  Asym Spin tacked on CL                                                                                                      </t>
  </si>
  <si>
    <t xml:space="preserve"> 8.0  129.0   6.18   82.87  5.737  -3.611   1.7  1.0000  1.0000  2.0174  2  Asym Spin tacked on CL                                                                                                      </t>
  </si>
  <si>
    <t xml:space="preserve"> 8.0  128.0   6.29   81.53  5.788  -3.564   1.8  1.0000  1.0000  2.0410  2  Asym Spin tacked on CL                                                                                                      </t>
  </si>
  <si>
    <t xml:space="preserve"> 8.0  127.0   6.40   80.21  5.840  -3.514   1.8  1.0000  1.0000  2.0636  2  Asym Spin tacked on CL                                                                                                      </t>
  </si>
  <si>
    <t xml:space="preserve"> 8.0  126.0   6.51   78.93  5.891  -3.463   1.9  1.0000  1.0000  2.0853  2  Asym Spin tacked on CL                                                                                                      </t>
  </si>
  <si>
    <t xml:space="preserve"> 8.0  125.0   6.62   77.67  5.943  -3.409   2.0  1.0000  1.0000  2.1061  2  Asym Spin tacked on CL                                                                                                      </t>
  </si>
  <si>
    <t xml:space="preserve"> 8.0  124.0   6.73   76.43  5.995  -3.352   2.1  1.0000  1.0000  2.1261  2  Asym Spin tacked on CL                                                                                                      </t>
  </si>
  <si>
    <t xml:space="preserve"> 8.0  123.0   6.85   75.22  6.047  -3.293   2.2  1.0000  1.0000  2.1451  2  Asym Spin tacked on CL                                                                                                      </t>
  </si>
  <si>
    <t xml:space="preserve"> 8.0  122.0   6.96   74.04  6.098  -3.231   2.2  1.0000  1.0000  2.1632  2  Asym Spin tacked on CL                                                                                                      </t>
  </si>
  <si>
    <t xml:space="preserve"> 8.0  121.0   7.08   72.90  6.147  -3.166   2.3  1.0000  1.0000  2.1801  2  Asym Spin tacked on CL                                                                                                      </t>
  </si>
  <si>
    <t xml:space="preserve"> 8.0  120.0   7.20   71.80  6.195  -3.097   2.4  1.0000  1.0000  2.1959  2  Asym Spin tacked on CL                                                                                                      </t>
  </si>
  <si>
    <t xml:space="preserve"> 8.0  119.0   7.32   70.73  6.240  -3.025   2.5  1.0000  1.0000  2.2106  2  Asym Spin tacked on CL                                                                                                      </t>
  </si>
  <si>
    <t xml:space="preserve"> 8.0  118.0   7.43   69.70  6.283  -2.950   2.6  1.0000  1.0000  2.2240  2  Asym Spin tacked on CL                                                                                                      </t>
  </si>
  <si>
    <t xml:space="preserve"> 8.0  117.0   7.55   68.71  6.324  -2.871   2.7  1.0000  1.0000  2.2364  2  Asym Spin tacked on CL                                                                                                      </t>
  </si>
  <si>
    <t xml:space="preserve"> 8.0  116.0   7.67   67.75  6.362  -2.789   2.8  1.0000  1.0000  2.2476  2  Asym Spin tacked on CL                                                                                                      </t>
  </si>
  <si>
    <t xml:space="preserve"> 8.0  115.0   7.78   66.82  6.397  -2.703   2.9  1.0000  1.0000  2.2578  2  Asym Spin tacked on CL                                                                                                      </t>
  </si>
  <si>
    <t xml:space="preserve"> 8.0  114.0   7.90   65.93  6.430  -2.615   2.9  1.0000  1.0000  2.2669  2  Asym Spin tacked on CL                                                                                                      </t>
  </si>
  <si>
    <t xml:space="preserve"> 8.0  113.0   8.01   65.06  6.461  -2.524   3.0  1.0000  1.0000  2.2750  2  Asym Spin tacked on CL                                                                                                      </t>
  </si>
  <si>
    <t xml:space="preserve"> 8.0  112.0   8.13   64.22  6.489  -2.431   3.1  1.0000  1.0000  2.2821  2  Asym Spin tacked on CL                                                                                                      </t>
  </si>
  <si>
    <t xml:space="preserve"> 8.0  111.0   8.24   63.40  6.515  -2.335   3.2  1.0000  1.0000  2.2883  2  Asym Spin tacked on CL                                                                                                      </t>
  </si>
  <si>
    <t xml:space="preserve"> 8.0  110.0   8.35   62.61  6.539  -2.236   3.3  1.0000  1.0000  2.2936  2  Asym Spin tacked on CL                                                                                                      </t>
  </si>
  <si>
    <t xml:space="preserve"> 8.0  109.0   8.46   61.83  6.561  -2.136   3.4  1.0000  1.0000  2.2981  2  Asym Spin tacked on CL                                                                                                      </t>
  </si>
  <si>
    <t xml:space="preserve"> 8.0  108.0   8.58   61.08  6.581  -2.034   3.5  1.0000  1.0000  2.3019  2  Asym Spin tacked on CL                                                                                                      </t>
  </si>
  <si>
    <t xml:space="preserve"> 8.0  107.0   8.68   60.34  6.599  -1.929   3.6  1.0000  1.0000  2.3049  2  Asym Spin tacked on CL                                                                                                      </t>
  </si>
  <si>
    <t xml:space="preserve"> 8.0  106.0   8.79   59.62  6.616  -1.824   3.7  1.0000  1.0000  2.3072  2  Asym Spin tacked on CL                                                                                                      </t>
  </si>
  <si>
    <t xml:space="preserve"> 8.0  105.0   8.90   58.91  6.631  -1.716   3.8  1.0000  1.0000  2.3089  2  Asym Spin tacked on CL                                                                                                      </t>
  </si>
  <si>
    <t xml:space="preserve"> 8.0  104.0   9.01   58.22  6.644  -1.607   3.9  1.0000  1.0000  2.3100  2  Asym Spin tacked on CL                                                                                                      </t>
  </si>
  <si>
    <t xml:space="preserve"> 8.0  103.0   9.11   57.54  6.656  -1.497   4.0  1.0000  1.0000  2.3105  2  Asym Spin tacked on CL                                                                                                      </t>
  </si>
  <si>
    <t xml:space="preserve"> 8.0  102.0   9.21   56.87  6.667  -1.386   4.1  1.0000  1.0000  2.3105  2  Asym Spin tacked on CL                                                                                                      </t>
  </si>
  <si>
    <t xml:space="preserve"> 8.0  101.0   9.32   56.22  6.677  -1.274   4.2  1.0000  1.0000  2.3101  2  Asym Spin tacked on CL                                                                                                      </t>
  </si>
  <si>
    <t xml:space="preserve"> 8.0  100.0   9.42   55.57  6.685  -1.161   4.3  1.0000  1.0000  2.3094  2  Asym Spin tacked on CL                                                                                                      </t>
  </si>
  <si>
    <t xml:space="preserve"> 8.0   99.0   9.52   54.93  6.692  -1.047   4.4  1.0000  1.0000  2.3085  2  Asym Spin tacked on CL                                                                                                      </t>
  </si>
  <si>
    <t xml:space="preserve"> 8.0   98.0   9.62   54.30  6.698  -0.932   4.5  1.0000  1.0000  2.3075  2  Asym Spin tacked on CL                                                                                                      </t>
  </si>
  <si>
    <t xml:space="preserve"> 8.0   97.0   9.71   53.68  6.703  -0.817   4.6  1.0000  1.0000  2.3064  2  Asym Spin tacked on CL                                                                                                      </t>
  </si>
  <si>
    <t xml:space="preserve"> 8.0   96.0   9.81   53.06  6.707  -0.701   4.7  1.0000  1.0000  2.3054  2  Asym Spin tacked on CL                                                                                                      </t>
  </si>
  <si>
    <t xml:space="preserve"> 8.0   95.0   9.90   52.45  6.710  -0.585   4.8  1.0000  1.0000  2.3045  2  Asym Spin tacked on CL                                                                                                      </t>
  </si>
  <si>
    <t xml:space="preserve"> 8.0   94.0  10.00   51.83  6.717  -0.468   5.0  1.0000  1.0000  2.3037  2  Asym Spin tacked on CL                                                                                                      </t>
  </si>
  <si>
    <t xml:space="preserve"> 8.0   93.0  10.09   51.24  6.716  -0.351   5.1  1.0000  1.0000  2.3031  2  Asym Spin tacked on CL                                                                                                      </t>
  </si>
  <si>
    <t xml:space="preserve"> 8.0   92.0  10.18   50.65  6.715  -0.234   5.3  1.0000  1.0000  2.3027  2  Asym Spin tacked on CL                                                                                                      </t>
  </si>
  <si>
    <t xml:space="preserve"> 8.0   91.0  10.27   50.07  6.712  -0.117   5.4  1.0000  1.0000  2.3023  2  Asym Spin tacked on CL                                                                                                      </t>
  </si>
  <si>
    <t xml:space="preserve"> 8.0   90.0  10.36   49.50  6.708   0.000   5.6  1.0000  1.0000  2.3020  2  Asym Spin tacked on CL                                                                                                      </t>
  </si>
  <si>
    <t xml:space="preserve"> 8.0   89.0  10.44   48.93  6.703   0.117   5.8  1.0000  1.0000  2.3015  2  Asym Spin tacked on CL                                                                                                      </t>
  </si>
  <si>
    <t xml:space="preserve"> 8.0   88.0  10.53   48.36  6.696   0.234   6.0  1.0000  1.0000  2.3010  2  Asym Spin tacked on CL                                                                                                      </t>
  </si>
  <si>
    <t xml:space="preserve"> 8.0   87.0  10.61   47.80  6.688   0.350   6.3  1.0000  1.0000  2.3004  2  Asym Spin tacked on CL                                                                                                      </t>
  </si>
  <si>
    <t xml:space="preserve"> 8.0   86.0  10.69   47.25  6.679   0.466   6.5  1.0000  1.0000  2.2995  2  Asym Spin tacked on CL                                                                                                      </t>
  </si>
  <si>
    <t xml:space="preserve"> 8.0   85.0  10.76   46.70  6.668   0.581   6.7  1.0000  1.0000  2.2984  2  Asym Spin tacked on CL                                                                                                      </t>
  </si>
  <si>
    <t xml:space="preserve"> 8.0   84.0  10.84   46.16  6.655   0.696   7.0  1.0000  1.0000  2.2970  2  Asym Spin tacked on CL                                                                                                      </t>
  </si>
  <si>
    <t xml:space="preserve"> 8.0   83.0  10.91   45.62  6.640   0.809   7.2  1.0000  1.0000  2.2953  2  Asym Spin tacked on CL                                                                                                      </t>
  </si>
  <si>
    <t xml:space="preserve"> 8.0   82.0  10.98   45.09  6.624   0.922   7.4  1.0000  1.0000  2.2932  2  Asym Spin tacked on CL                                                                                                      </t>
  </si>
  <si>
    <t xml:space="preserve"> 8.0   81.0  11.05   44.56  6.606   1.033   7.6  1.0000  1.0000  2.2904  2  Asym Spin tacked on CL                                                                                                      </t>
  </si>
  <si>
    <t xml:space="preserve"> 8.0   80.0  11.12   44.04  6.586   1.144   7.8  1.0000  1.0000  2.2868  2  Asym Spin tacked on CL                                                                                                      </t>
  </si>
  <si>
    <t xml:space="preserve"> 8.0   79.0  11.18   43.53  6.563   1.252   8.0  1.0000  1.0000  2.2822  2  Asym Spin tacked on CL                                                                                                      </t>
  </si>
  <si>
    <t xml:space="preserve"> 8.0   78.0  11.24   43.03  6.538   1.359   8.2  1.0000  1.0000  2.2763  2  Asym Spin tacked on CL                                                                                                      </t>
  </si>
  <si>
    <t xml:space="preserve"> 8.0   77.0  11.30   42.54  6.510   1.464   8.3  1.0000  1.0000  2.2691  2  Asym Spin tacked on CL                                                                                                      </t>
  </si>
  <si>
    <t xml:space="preserve"> 8.0   76.0  11.35   42.06  6.478   1.567   8.4  1.0000  1.0000  2.2605  2  Asym Spin tacked on CL                                                                                                      </t>
  </si>
  <si>
    <t xml:space="preserve"> 8.0   75.0  11.40   41.59  6.444   1.668   8.5  1.0000  1.0000  2.2503  2  Asym Spin tacked on CL                                                                                                      </t>
  </si>
  <si>
    <t xml:space="preserve"> 8.0   74.0  11.45   41.13  6.406   1.766   8.6  1.0000  1.0000  2.2384  2  Asym Spin tacked on CL                                                                                                      </t>
  </si>
  <si>
    <t xml:space="preserve"> 8.0   73.0  11.49   40.69  6.365   1.861   8.7  1.0000  1.0000  2.2249  2  Asym Spin tacked on CL                                                                                                      </t>
  </si>
  <si>
    <t xml:space="preserve"> 8.0   72.0  11.53   40.25  6.320   1.953   8.7  1.0000  1.0000  2.2096  2  Asym Spin tacked on CL                                                                                                      </t>
  </si>
  <si>
    <t xml:space="preserve"> 8.0   71.0  11.56   39.82  6.272   2.042   8.7  1.0000  1.0000  2.1926  2  Asym Spin tacked on CL                                                                                                      </t>
  </si>
  <si>
    <t xml:space="preserve"> 8.0   70.0  11.59   39.40  6.220   2.127   8.6  1.0000  1.0000  2.1737  2  Asym Spin tacked on CL                                                                                                      </t>
  </si>
  <si>
    <t xml:space="preserve"> 8.0   69.0  11.62   39.00  6.164   2.209   8.5  1.0000  1.0000  2.1533  2  Asym Spin tacked on CL                                                                                                      </t>
  </si>
  <si>
    <t xml:space="preserve"> 8.0   68.0  11.64   38.60  6.106   2.287   8.4  1.0000  1.0000  2.1313  2  Asym Spin tacked on CL                                                                                                      </t>
  </si>
  <si>
    <t xml:space="preserve"> 8.0   67.0  11.66   38.20  6.045   2.362   8.3  1.0000  1.0000  2.1081  2  Asym Spin tacked on CL                                                                                                      </t>
  </si>
  <si>
    <t xml:space="preserve"> 8.0   66.0  11.68   37.81  5.982   2.433   8.2  1.0000  1.0000  2.0837  2  Asym Spin tacked on CL                                                                                                      </t>
  </si>
  <si>
    <t xml:space="preserve"> 8.0   65.0  11.69   37.42  5.918   2.501   8.0  1.0000  1.0000  2.0582  2  Asym Spin tacked on CL                                                                                                      </t>
  </si>
  <si>
    <t xml:space="preserve"> 8.0   64.0  11.70   37.02  5.854   2.566   7.9  1.0000  1.0000  2.0315  2  Asym Spin tacked on CL                                                                                                      </t>
  </si>
  <si>
    <t xml:space="preserve"> 8.0   63.0  11.71   36.62  5.790   2.628   7.7  1.0000  1.0000  2.0038  2  Asym Spin tacked on CL                                                                                                      </t>
  </si>
  <si>
    <t xml:space="preserve"> 8.0   62.0  11.72   36.22  5.724   2.687   7.5  1.0000  1.0000  1.9756  2  Asym Spin tacked on CL                                                                                                      </t>
  </si>
  <si>
    <t xml:space="preserve"> 8.0   61.0  11.73   35.82  5.658   2.743   7.3  1.0000  1.0000  1.9469  2  Asym Spin tacked on CL                                                                                                      </t>
  </si>
  <si>
    <t xml:space="preserve"> 8.0   60.0  11.73   35.42  5.590   2.795   7.1  1.0000  1.0000  1.9182  2  Asym Spin tacked on CL                                                                                                      </t>
  </si>
  <si>
    <t xml:space="preserve"> 8.0  146.9   4.70  113.46  4.744  -3.974   0.8  1.0000  1.0000  1.3780  2  OPTDN CL Asym                                                                                                               </t>
  </si>
  <si>
    <t xml:space="preserve"> 8.0  180.0   4.17  180.00  3.488  -3.488   0.1  1.0000  1.0000 -0.1000  4  Jib                                                                                                                         </t>
  </si>
  <si>
    <t xml:space="preserve"> 8.0  179.0   4.16  178.16  3.498  -3.498   0.1  1.0000  1.0000 -0.0840  4  Jib                                                                                                                         </t>
  </si>
  <si>
    <t xml:space="preserve"> 8.0  178.0   4.15  176.31  3.509  -3.507   0.1  1.0000  1.0000 -0.0678  4  Jib                                                                                                                         </t>
  </si>
  <si>
    <t xml:space="preserve"> 8.0  177.0   4.14  174.45  3.520  -3.515   0.1  1.0000  1.0000 -0.0513  4  Jib                                                                                                                         </t>
  </si>
  <si>
    <t xml:space="preserve"> 8.0  176.0   4.14  172.59  3.531  -3.523   0.1  1.0000  1.0000 -0.0344  4  Jib                                                                                                                         </t>
  </si>
  <si>
    <t xml:space="preserve"> 8.0  175.0   4.14  170.72  3.543  -3.530   0.2  1.0000  1.0000 -0.0172  4  Jib                                                                                                                         </t>
  </si>
  <si>
    <t xml:space="preserve"> 8.0  174.0   4.14  168.84  3.555  -3.536   0.2  1.0000  1.0000  0.0003  4  Jib                                                                                                                         </t>
  </si>
  <si>
    <t xml:space="preserve"> 8.0  173.0   4.14  166.96  3.568  -3.541   0.2  1.0000  1.0000  0.0183  4  Jib                                                                                                                         </t>
  </si>
  <si>
    <t xml:space="preserve"> 8.0  172.0   4.14  165.08  3.581  -3.546   0.2  1.0000  1.0000  0.0367  4  Jib                                                                                                                         </t>
  </si>
  <si>
    <t xml:space="preserve"> 8.0  171.0   4.14  163.20  3.593  -3.549   0.2  1.0000  1.0000  0.0556  4  Jib                                                                                                                         </t>
  </si>
  <si>
    <t xml:space="preserve"> 8.0  170.0   4.15  161.32  3.607  -3.552   0.2  1.0000  1.0000  0.0749  4  Jib                                                                                                                         </t>
  </si>
  <si>
    <t xml:space="preserve"> 8.0  169.0   4.16  159.44  3.620  -3.553   0.3  1.0000  1.0000  0.0947  4  Jib                                                                                                                         </t>
  </si>
  <si>
    <t xml:space="preserve"> 8.0  168.0   4.17  157.56  3.633  -3.554   0.3  1.0000  1.0000  0.1150  4  Jib                                                                                                                         </t>
  </si>
  <si>
    <t xml:space="preserve"> 8.0  167.0   4.18  155.69  3.647  -3.553   0.3  1.0000  1.0000  0.1359  4  Jib                                                                                                                         </t>
  </si>
  <si>
    <t xml:space="preserve"> 8.0  166.0   4.20  153.82  3.660  -3.552   0.3  1.0000  1.0000  0.1573  4  Jib                                                                                                                         </t>
  </si>
  <si>
    <t xml:space="preserve"> 8.0  165.0   4.21  151.96  3.674  -3.549   0.3  1.0000  1.0000  0.1792  4  Jib                                                                                                                         </t>
  </si>
  <si>
    <t xml:space="preserve"> 8.0  164.0   4.23  150.10  3.688  -3.545   0.3  1.0000  1.0000  0.2017  4  Jib                                                                                                                         </t>
  </si>
  <si>
    <t xml:space="preserve"> 8.0  163.0   4.25  148.26  3.702  -3.541   0.4  1.0000  1.0000  0.2248  4  Jib                                                                                                                         </t>
  </si>
  <si>
    <t xml:space="preserve"> 8.0  162.0   4.28  146.42  3.717  -3.535   0.4  1.0000  1.0000  0.2483  4  Jib                                                                                                                         </t>
  </si>
  <si>
    <t xml:space="preserve"> 8.0  161.0   4.30  144.60  3.731  -3.528   0.4  1.0000  1.0000  0.2723  4  Jib                                                                                                                         </t>
  </si>
  <si>
    <t xml:space="preserve"> 8.0  160.0   4.33  142.78  3.746  -3.520   0.4  1.0000  1.0000  0.2967  4  Jib                                                                                                                         </t>
  </si>
  <si>
    <t xml:space="preserve"> 8.0  159.0   4.36  140.98  3.761  -3.511   0.4  1.0000  1.0000  0.3214  4  Jib                                                                                                                         </t>
  </si>
  <si>
    <t xml:space="preserve"> 8.0  158.0   4.39  139.19  3.776  -3.501   0.5  1.0000  1.0000  0.3463  4  Jib                                                                                                                         </t>
  </si>
  <si>
    <t xml:space="preserve"> 8.0  157.0   4.42  137.42  3.791  -3.490   0.5  1.0000  1.0000  0.3714  4  Jib                                                                                                                         </t>
  </si>
  <si>
    <t xml:space="preserve"> 8.0  156.0   4.45  135.66  3.807  -3.478   0.5  1.0000  1.0000  0.3966  4  Jib                                                                                                                         </t>
  </si>
  <si>
    <t xml:space="preserve"> 8.0  155.0   4.49  133.91  3.824  -3.465   0.5  1.0000  1.0000  0.4219  4  Jib                                                                                                                         </t>
  </si>
  <si>
    <t xml:space="preserve"> 8.0  154.0   4.53  132.17  3.840  -3.452   0.5  1.0000  1.0000  0.4472  4  Jib                                                                                                                         </t>
  </si>
  <si>
    <t xml:space="preserve"> 8.0  153.0   4.57  130.45  3.858  -3.437   0.5  1.0000  1.0000  0.4726  4  Jib                                                                                                                         </t>
  </si>
  <si>
    <t xml:space="preserve"> 8.0  152.0   4.61  128.74  3.876  -3.422   0.6  1.0000  1.0000  0.4979  4  Jib                                                                                                                         </t>
  </si>
  <si>
    <t xml:space="preserve"> 8.0  151.0   4.65  127.04  3.894  -3.406   0.6  1.0000  1.0000  0.5232  4  Jib                                                                                                                         </t>
  </si>
  <si>
    <t xml:space="preserve"> 8.0  150.0   4.69  125.36  3.914  -3.389   0.6  1.0000  1.0000  0.5484  4  Jib                                                                                                                         </t>
  </si>
  <si>
    <t xml:space="preserve"> 8.0  149.0   4.74  123.69  3.934  -3.372   0.6  1.0000  1.0000  0.5735  4  Jib                                                                                                                         </t>
  </si>
  <si>
    <t xml:space="preserve"> 8.0  148.0   4.78  122.03  3.954  -3.353   0.6  1.0000  1.0000  0.5984  4  Jib                                                                                                                         </t>
  </si>
  <si>
    <t xml:space="preserve"> 8.0  147.0   4.83  120.38  3.975  -3.334   0.6  1.0000  1.0000  0.6231  4  Jib                                                                                                                         </t>
  </si>
  <si>
    <t xml:space="preserve"> 8.0  146.0   4.88  118.75  3.998  -3.314   0.7  1.0000  1.0000  0.6476  4  Jib                                                                                                                         </t>
  </si>
  <si>
    <t xml:space="preserve"> 8.0  145.0   4.93  117.13  4.020  -3.293   0.7  1.0000  1.0000  0.6720  4  Jib                                                                                                                         </t>
  </si>
  <si>
    <t xml:space="preserve"> 8.0  144.0   4.99  115.53  4.044  -3.272   0.7  1.0000  1.0000  0.6962  4  Jib                                                                                                                         </t>
  </si>
  <si>
    <t xml:space="preserve"> 8.0  143.0   5.04  113.93  4.069  -3.250   0.7  1.0000  1.0000  0.7204  4  Jib                                                                                                                         </t>
  </si>
  <si>
    <t xml:space="preserve"> 8.0  142.0   5.10  112.34  4.095  -3.227   0.7  1.0000  1.0000  0.7446  4  Jib                                                                                                                         </t>
  </si>
  <si>
    <t xml:space="preserve"> 8.0  141.0   5.15  110.76  4.123  -3.204   0.7  1.0000  1.0000  0.7689  4  Jib                                                                                                                         </t>
  </si>
  <si>
    <t xml:space="preserve"> 8.0  140.0   5.21  109.18  4.152  -3.181   0.8  1.0000  1.0000  0.7934  4  Jib                                                                                                                         </t>
  </si>
  <si>
    <t xml:space="preserve"> 8.0  139.0   5.27  107.61  4.183  -3.157   0.8  1.0000  1.0000  0.8181  4  Jib                                                                                                                         </t>
  </si>
  <si>
    <t xml:space="preserve"> 8.0  138.0   5.33  106.04  4.216  -3.133   0.8  1.0000  1.0000  0.8431  4  Jib                                                                                                                         </t>
  </si>
  <si>
    <t xml:space="preserve"> 8.0  137.0   5.39  104.48  4.251  -3.109   0.8  1.0000  1.0000  0.8684  4  Jib                                                                                                                         </t>
  </si>
  <si>
    <t xml:space="preserve"> 8.0  136.0   5.46  102.91  4.288  -3.084   0.8  1.0000  1.0000  0.8941  4  Jib                                                                                                                         </t>
  </si>
  <si>
    <t xml:space="preserve"> 8.0  135.0   5.52  101.34  4.327  -3.060   0.9  1.0000  1.0000  0.9203  4  Jib                                                                                                                         </t>
  </si>
  <si>
    <t xml:space="preserve"> 8.0  134.0   5.59   99.78  4.369  -3.035   0.9  1.0000  1.0000  0.9470  4  Jib                                                                                                                         </t>
  </si>
  <si>
    <t xml:space="preserve"> 8.0  133.0   5.66   98.21  4.413  -3.009   0.9  1.0000  1.0000  0.9742  4  Jib                                                                                                                         </t>
  </si>
  <si>
    <t xml:space="preserve"> 8.0  132.0   5.73   96.64  4.459  -2.984   0.9  1.0000  1.0000  1.0020  4  Jib                                                                                                                         </t>
  </si>
  <si>
    <t xml:space="preserve"> 8.0  131.0   5.80   95.08  4.509  -2.958   1.0  1.0000  1.0000  1.0303  4  Jib                                                                                                                         </t>
  </si>
  <si>
    <t xml:space="preserve"> 8.0  130.0   5.87   93.51  4.560  -2.931   1.0  1.0000  1.0000  1.0592  4  Jib                                                                                                                         </t>
  </si>
  <si>
    <t xml:space="preserve"> 8.0  129.0   5.95   91.95  4.614  -2.904   1.0  1.0000  1.0000  1.0886  4  Jib                                                                                                                         </t>
  </si>
  <si>
    <t xml:space="preserve"> 8.0  128.0   6.03   90.40  4.670  -2.875   1.1  1.0000  1.0000  1.1185  4  Jib                                                                                                                         </t>
  </si>
  <si>
    <t xml:space="preserve"> 8.0  127.0   6.11   88.86  4.729  -2.846   1.1  1.0000  1.0000  1.1488  4  Jib                                                                                                                         </t>
  </si>
  <si>
    <t xml:space="preserve"> 8.0  126.0   6.20   87.32  4.789  -2.815   1.1  1.0000  1.0000  1.1795  4  Jib                                                                                                                         </t>
  </si>
  <si>
    <t xml:space="preserve"> 8.0  125.0   6.29   85.80  4.851  -2.782   1.2  1.0000  1.0000  1.2105  4  Jib                                                                                                                         </t>
  </si>
  <si>
    <t xml:space="preserve"> 8.0  124.0   6.38   84.29  4.914  -2.748   1.2  1.0000  1.0000  1.2417  4  Jib                                                                                                                         </t>
  </si>
  <si>
    <t xml:space="preserve"> 8.0  123.0   6.47   82.81  4.979  -2.712   1.3  1.0000  1.0000  1.2730  4  Jib                                                                                                                         </t>
  </si>
  <si>
    <t xml:space="preserve"> 8.0  122.0   6.57   81.34  5.044  -2.673   1.3  1.0000  1.0000  1.3043  3  Jib                                                                                                                         </t>
  </si>
  <si>
    <t xml:space="preserve"> 8.0  121.0   6.66   79.91  5.109  -2.631   1.4  1.0000  1.0000  1.3352  3  Jib                                                                                                                         </t>
  </si>
  <si>
    <t xml:space="preserve"> 8.0  120.0   6.76   78.52  5.173  -2.586   1.4  1.0000  1.0000  1.3657  3  Jib                                                                                                                         </t>
  </si>
  <si>
    <t xml:space="preserve"> 8.0  119.0   6.87   77.17  5.235  -2.538   1.5  1.0000  1.0000  1.3957  3  Jib                                                                                                                         </t>
  </si>
  <si>
    <t xml:space="preserve"> 8.0  118.0   6.97   75.87  5.294  -2.486   1.5  1.0000  1.0000  1.4249  3  Jib                                                                                                                         </t>
  </si>
  <si>
    <t xml:space="preserve"> 8.0  117.0   7.07   74.61  5.352  -2.430   1.6  1.0000  1.0000  1.4535  3  Jib                                                                                                                         </t>
  </si>
  <si>
    <t xml:space="preserve"> 8.0  116.0   7.18   73.39  5.406  -2.370   1.6  1.0000  1.0000  1.4812  3  Jib                                                                                                                         </t>
  </si>
  <si>
    <t xml:space="preserve"> 8.0  115.0   7.28   72.22  5.458  -2.307   1.7  1.0000  1.0000  1.5082  4  Jib                                                                                                                         </t>
  </si>
  <si>
    <t xml:space="preserve"> 8.0  114.0   7.39   71.09  5.508  -2.240   1.8  1.0000  1.0000  1.5345  4  Jib                                                                                                                         </t>
  </si>
  <si>
    <t xml:space="preserve"> 8.0  113.0   7.50   69.98  5.556  -2.171   1.8  1.0000  1.0000  1.5602  4  Jib                                                                                                                         </t>
  </si>
  <si>
    <t xml:space="preserve"> 8.0  112.0   7.61   68.91  5.603  -2.099   1.9  1.0000  1.0000  1.5854  4  Jib                                                                                                                         </t>
  </si>
  <si>
    <t xml:space="preserve"> 8.0  111.0   7.71   67.86  5.648  -2.024   1.9  1.0000  1.0000  1.6100  4  Jib                                                                                                                         </t>
  </si>
  <si>
    <t xml:space="preserve"> 8.0  110.0   7.82   66.84  5.692  -1.947   2.0  1.0000  1.0000  1.6343  4  Jib                                                                                                                         </t>
  </si>
  <si>
    <t xml:space="preserve"> 8.0  109.0   7.93   65.84  5.736  -1.867   2.1  1.0000  1.0000  1.6582  4  Jib                                                                                                                         </t>
  </si>
  <si>
    <t xml:space="preserve"> 8.0  108.0   8.04   64.86  5.779  -1.786   2.1  1.0000  1.0000  1.6818  4  Jib                                                                                                                         </t>
  </si>
  <si>
    <t xml:space="preserve"> 8.0  107.0   8.15   63.89  5.822  -1.702   2.2  1.0000  1.0000  1.7051  4  Jib                                                                                                                         </t>
  </si>
  <si>
    <t xml:space="preserve"> 8.0  106.0   8.26   62.95  5.864  -1.616   2.3  1.0000  1.0000  1.7281  4  Jib                                                                                                                         </t>
  </si>
  <si>
    <t xml:space="preserve"> 8.0  105.0   8.37   62.02  5.906  -1.528   2.4  1.0000  1.0000  1.7508  4  Jib                                                                                                                         </t>
  </si>
  <si>
    <t xml:space="preserve"> 8.0  104.0   8.48   61.10  5.947  -1.439   2.4  1.0000  1.0000  1.7731  4  Jib                                                                                                                         </t>
  </si>
  <si>
    <t xml:space="preserve"> 8.0  103.0   8.59   60.20  5.988  -1.347   2.5  1.0000  1.0000  1.7950  4  Jib                                                                                                                         </t>
  </si>
  <si>
    <t xml:space="preserve"> 8.0  102.0   8.70   59.32  6.028  -1.253   2.6  1.0000  1.0000  1.8163  4  Jib                                                                                                                         </t>
  </si>
  <si>
    <t xml:space="preserve"> 8.0  101.0   8.81   58.46  6.066  -1.157   2.7  1.0000  1.0000  1.8371  4  Jib                                                                                                                         </t>
  </si>
  <si>
    <t xml:space="preserve"> 8.0  100.0   8.92   57.62  6.102  -1.060   2.7  1.0000  1.0000  1.8571  3  Jib                                                                                                                         </t>
  </si>
  <si>
    <t xml:space="preserve"> 8.0   99.0   9.03   56.81  6.136  -0.960   2.8  1.0000  1.0000  1.8764  3  Jib                                                                                                                         </t>
  </si>
  <si>
    <t xml:space="preserve"> 8.0   98.0   9.14   56.01  6.169  -0.858   2.9  1.0000  1.0000  1.8947  4  Jib                                                                                                                         </t>
  </si>
  <si>
    <t xml:space="preserve"> 8.0   97.0   9.24   55.24  6.198  -0.755   3.0  1.0000  1.0000  1.9119  4  Jib                                                                                                                         </t>
  </si>
  <si>
    <t xml:space="preserve"> 8.0   96.0   9.35   54.48  6.225  -0.651   3.0  1.0000  1.0000  1.9280  4  Jib                                                                                                                         </t>
  </si>
  <si>
    <t xml:space="preserve"> 8.0   95.0   9.45   53.75  6.249  -0.545   3.1  1.0000  1.0000  1.9428  4  Jib                                                                                                                         </t>
  </si>
  <si>
    <t xml:space="preserve"> 8.0   94.0   9.56   52.98  6.281  -0.438   3.2  1.0000  1.0000  1.9572  4  Jib                                                                                                                         </t>
  </si>
  <si>
    <t xml:space="preserve"> 8.0   93.0   9.65   52.30  6.297  -0.330   3.3  1.0000  1.0000  1.9692  4  Jib                                                                                                                         </t>
  </si>
  <si>
    <t xml:space="preserve"> 8.0   92.0   9.75   51.63  6.311  -0.220   3.3  1.0000  1.0000  1.9799  4  Jib                                                                                                                         </t>
  </si>
  <si>
    <t xml:space="preserve"> 8.0   91.0   9.84   50.98  6.323  -0.110   3.4  1.0000  1.0000  1.9893  4  Jib                                                                                                                         </t>
  </si>
  <si>
    <t xml:space="preserve"> 8.0   90.0   9.93   50.34  6.333   0.000   3.5  1.0000  1.0000  1.9976  4  Jib                                                                                                                         </t>
  </si>
  <si>
    <t xml:space="preserve"> 8.0   89.0  10.02   49.71  6.341   0.111   3.5  1.0000  1.0000  2.0047  4  Jib                                                                                                                         </t>
  </si>
  <si>
    <t xml:space="preserve"> 8.0   88.0  10.11   49.09  6.346   0.222   3.6  1.0000  1.0000  2.0109  4  Jib                                                                                                                         </t>
  </si>
  <si>
    <t xml:space="preserve"> 8.0   87.0  10.20   48.49  6.350   0.332   3.7  1.0000  1.0000  2.0161  4  Jib                                                                                                                         </t>
  </si>
  <si>
    <t xml:space="preserve"> 8.0   86.0  10.28   47.89  6.352   0.443   3.7  1.0000  1.0000  2.0203  4  Jib                                                                                                                         </t>
  </si>
  <si>
    <t xml:space="preserve"> 8.0   85.0  10.36   47.30  6.352   0.554   3.8  1.0000  1.0000  2.0237  4  Jib                                                                                                                         </t>
  </si>
  <si>
    <t xml:space="preserve"> 8.0   84.0  10.44   46.72  6.350   0.664   3.9  1.0000  1.0000  2.0262  4  Jib                                                                                                                         </t>
  </si>
  <si>
    <t xml:space="preserve"> 8.0   83.0  10.52   46.15  6.346   0.773   3.9  1.0000  1.0000  2.0279  4  Jib                                                                                                                         </t>
  </si>
  <si>
    <t xml:space="preserve"> 8.0   82.0  10.60   45.59  6.341   0.882   4.0  1.0000  1.0000  2.0289  4  Jib                                                                                                                         </t>
  </si>
  <si>
    <t xml:space="preserve"> 8.0   81.0  10.67   45.03  6.333   0.991   4.0  1.0000  1.0000  2.0291  4  Jib                                                                                                                         </t>
  </si>
  <si>
    <t xml:space="preserve"> 8.0   80.0  10.74   44.48  6.324   1.098   4.1  1.0000  1.0000  2.0287  4  Jib                                                                                                                         </t>
  </si>
  <si>
    <t xml:space="preserve"> 8.0   79.0  10.81   43.94  6.314   1.205   4.1  1.0000  1.0000  2.0276  4  Jib                                                                                                                         </t>
  </si>
  <si>
    <t xml:space="preserve"> 8.0   78.0  10.88   43.41  6.301   1.310   4.2  1.0000  1.0000  2.0259  4  Jib                                                                                                                         </t>
  </si>
  <si>
    <t xml:space="preserve"> 8.0   77.0  10.94   42.88  6.287   1.414   4.2  1.0000  1.0000  2.0236  4  Jib                                                                                                                         </t>
  </si>
  <si>
    <t xml:space="preserve"> 8.0   76.0  11.00   42.35  6.270   1.517   4.3  1.0000  1.0000  2.0209  4  Jib                                                                                                                         </t>
  </si>
  <si>
    <t xml:space="preserve"> 8.0   75.0  11.06   41.83  6.252   1.618   4.3  1.0000  1.0000  2.0177  4  Jib                                                                                                                         </t>
  </si>
  <si>
    <t xml:space="preserve"> 8.0   74.0  11.12   41.32  6.232   1.718   4.4  1.0000  1.0000  2.0140  4  Jib                                                                                                                         </t>
  </si>
  <si>
    <t xml:space="preserve"> 8.0   73.0  11.18   40.82  6.210   1.816   4.4  1.0000  1.0000  2.0100  4  Jib                                                                                                                         </t>
  </si>
  <si>
    <t xml:space="preserve"> 8.0   72.0  11.23   40.31  6.186   1.912   4.4  1.0000  1.0000  2.0055  4  Jib                                                                                                                         </t>
  </si>
  <si>
    <t xml:space="preserve"> 8.0   71.0  11.28   39.82  6.160   2.006   4.5  1.0000  1.0000  2.0007  4  Jib                                                                                                                         </t>
  </si>
  <si>
    <t xml:space="preserve"> 8.0   70.0  11.32   39.33  6.132   2.097   4.5  1.0000  1.0000  1.9956  4  Jib                                                                                                                         </t>
  </si>
  <si>
    <t xml:space="preserve"> 8.0   69.0  11.37   38.84  6.102   2.187   4.5  1.0000  1.0000  1.9901  4  Jib                                                                                                                         </t>
  </si>
  <si>
    <t xml:space="preserve"> 8.0   68.0  11.41   38.36  6.070   2.274   4.5  1.0000  1.0000  1.9844  4  Jib                                                                                                                         </t>
  </si>
  <si>
    <t xml:space="preserve"> 8.0   67.0  11.45   37.88  6.036   2.358   4.6  1.0000  1.0000  1.9784  4  Jib                                                                                                                         </t>
  </si>
  <si>
    <t xml:space="preserve"> 8.0   66.0  11.48   37.40  6.000   2.440   4.6  1.0000  1.0000  1.9721  4  Jib                                                                                                                         </t>
  </si>
  <si>
    <t xml:space="preserve"> 8.0   65.0  11.52   36.93  5.962   2.520   4.6  1.0000  1.0000  1.9656  4  Jib                                                                                                                         </t>
  </si>
  <si>
    <t xml:space="preserve"> 8.0   64.0  11.55   36.46  5.923   2.596   4.6  1.0000  1.0000  1.9588  4  Jib                                                                                                                         </t>
  </si>
  <si>
    <t xml:space="preserve"> 8.0   63.0  11.58   35.99  5.882   2.670   4.6  1.0000  1.0000  1.9517  4  Jib                                                                                                                         </t>
  </si>
  <si>
    <t xml:space="preserve"> 8.0   62.0  11.60   35.52  5.840   2.742   4.6  1.0000  1.0000  1.9444  4  Jib                                                                                                                         </t>
  </si>
  <si>
    <t xml:space="preserve"> 8.0   61.0  11.63   35.05  5.797   2.810   4.6  1.0000  1.0000  1.9369  4  Jib                                                                                                                         </t>
  </si>
  <si>
    <t xml:space="preserve"> 8.0   60.0  11.65   34.59  5.752   2.876   4.6  1.0000  1.0000  1.9291  3  Jib                                                                                                                         </t>
  </si>
  <si>
    <t xml:space="preserve"> 8.0   59.0  11.66   34.12  5.705   2.938   4.6  1.0000  1.0000  1.9212  4  Jib                                                                                                                         </t>
  </si>
  <si>
    <t xml:space="preserve"> 8.0   58.0  11.68   33.66  5.656   2.997   4.6  1.0000  1.0000  1.9130  3  Jib                                                                                                                         </t>
  </si>
  <si>
    <t xml:space="preserve"> 8.0   57.0  11.69   33.21  5.604   3.052   4.6  1.0000  1.0000  1.9048  3  Jib                                                                                                                         </t>
  </si>
  <si>
    <t xml:space="preserve"> 8.0   56.0  11.70   32.75  5.549   3.103   4.6  1.0000  1.0000  1.8964  4  Jib                                                                                                                         </t>
  </si>
  <si>
    <t xml:space="preserve"> 8.0   55.0  11.70   32.31  5.491   3.149   4.6  1.0000  1.0000  1.8880  4  Jib                                                                                                                         </t>
  </si>
  <si>
    <t xml:space="preserve"> 8.0   54.0  11.70   31.87  5.428   3.190   4.6  1.0000  1.0000  1.8795  4  Jib                                                                                                                         </t>
  </si>
  <si>
    <t xml:space="preserve"> 8.0   53.0  11.69   31.44  5.358   3.225   4.6  1.0000  1.0000  1.8712  4  Jib                                                                                                                         </t>
  </si>
  <si>
    <t xml:space="preserve"> 8.0   52.0  11.67   31.03  5.281   3.251   4.5  1.0000  1.0000  1.8630  4  Jib                                                                                                                         </t>
  </si>
  <si>
    <t xml:space="preserve"> 8.0   51.0  11.64   30.63  5.196   3.270   4.5  1.0000  1.0000  1.8550  4  Jib                                                                                                                         </t>
  </si>
  <si>
    <t xml:space="preserve"> 8.0   50.0  11.61   30.25  5.101   3.279   4.4  1.0000  1.0000  1.8473  4  Jib                                                                                                                         </t>
  </si>
  <si>
    <t xml:space="preserve"> 8.0   49.0  11.56   29.89  4.997   3.278   4.4  1.0000  1.0000  1.8399  4  Jib                                                                                                                         </t>
  </si>
  <si>
    <t xml:space="preserve"> 8.0   48.0  11.51   29.54  4.884   3.268   4.3  1.0000  0.9868  1.8085  4  Jib                                                                                                                         </t>
  </si>
  <si>
    <t xml:space="preserve"> 8.0   47.0  11.45   29.21  4.766   3.251   4.1  1.0000  0.9663  1.7641  4  Jib                                                                                                                         </t>
  </si>
  <si>
    <t xml:space="preserve"> 8.0   46.0  11.38   28.87  4.642   3.225   4.0  1.0000  0.9450  1.7185  4  Jib                                                                                                                         </t>
  </si>
  <si>
    <t xml:space="preserve"> 8.0   45.0  11.30   28.55  4.512   3.190   3.8  1.0000  0.9225  1.6714  4  Jib                                                                                                                         </t>
  </si>
  <si>
    <t xml:space="preserve"> 8.0   44.0  11.22   28.24  4.373   3.146   3.7  1.0000  0.8989  1.6226  4  Jib                                                                                                                         </t>
  </si>
  <si>
    <t xml:space="preserve"> 8.0   43.0  11.12   27.94  4.226   3.091   3.5  1.0000  0.8740  1.5720  4  Jib                                                                                                                         </t>
  </si>
  <si>
    <t xml:space="preserve"> 8.0   42.0  11.02   27.65  4.069   3.024   3.3  1.0000  0.8474  1.5191  4  Jib                                                                                                                         </t>
  </si>
  <si>
    <t xml:space="preserve"> 8.0   41.0  10.90   27.39  3.901   2.944   3.2  1.0000  0.8190  1.4635  5  Jib                                                                                                                         </t>
  </si>
  <si>
    <t xml:space="preserve"> 8.0   40.0  10.77   27.14  3.722   2.852   3.0  1.0000  0.7885  1.4046  5  Jib                                                                                                                         </t>
  </si>
  <si>
    <t xml:space="preserve"> 8.0   39.0  10.63   26.91  3.528   2.742   2.8  1.0000  0.7550  1.3413  5  Jib                                                                                                                         </t>
  </si>
  <si>
    <t xml:space="preserve"> 8.0   38.0  10.46   26.74  3.310   2.608   2.7  1.0000  0.7172  1.2715  5  Jib                                                                                                                         </t>
  </si>
  <si>
    <t xml:space="preserve"> 8.0   37.0  10.26   26.66  3.053   2.438   2.4  1.0000  0.6724  1.1908  5  Jib                                                                                                                         </t>
  </si>
  <si>
    <t xml:space="preserve"> 8.0  168.0   4.17  157.56  3.633  -3.554   0.3  1.0000  1.0000  0.1150  1  Jib OPTDN                                                                                                                   </t>
  </si>
  <si>
    <t xml:space="preserve"> 8.0  180.0   4.03  180.00  3.647  -3.647  -0.1  1.0000  1.0000  0.0881  4  Poled Jib                                                                                                                   </t>
  </si>
  <si>
    <t xml:space="preserve"> 8.0  179.0   4.01  178.08  3.665  -3.664  -0.1  1.0000  1.0000  0.1452  4  Poled Jib                                                                                                                   </t>
  </si>
  <si>
    <t xml:space="preserve"> 8.0  178.0   3.99  176.15  3.684  -3.682  -0.1  1.0000  1.0000  0.2026  4  Poled Jib                                                                                                                   </t>
  </si>
  <si>
    <t xml:space="preserve"> 8.0  177.0   3.98  174.20  3.706  -3.700  -0.1  1.0000  1.0000  0.2598  4  Poled Jib                                                                                                                   </t>
  </si>
  <si>
    <t xml:space="preserve"> 8.0  176.0   3.96  172.24  3.727  -3.718  -0.1  1.0000  1.0000  0.3165  4  Poled Jib                                                                                                                   </t>
  </si>
  <si>
    <t xml:space="preserve"> 8.0  175.0   3.95  170.26  3.748  -3.734  -0.1  1.0000  1.0000  0.3721  4  Poled Jib                                                                                                                   </t>
  </si>
  <si>
    <t xml:space="preserve"> 8.0  174.0   3.95  168.27  3.767  -3.747  -0.1  1.0000  1.0000  0.4260  4  Poled Jib                                                                                                                   </t>
  </si>
  <si>
    <t xml:space="preserve"> 8.0  173.0   3.94  166.28  3.785  -3.756  -0.1  1.0000  1.0000  0.4778  4  Poled Jib                                                                                                                   </t>
  </si>
  <si>
    <t xml:space="preserve"> 8.0  172.0   3.95  164.30  3.799  -3.762  -0.1  1.0000  1.0000  0.5269  4  Poled Jib                                                                                                                   </t>
  </si>
  <si>
    <t xml:space="preserve"> 8.0  171.0   3.96  162.34  3.809  -3.762  -0.1  1.0000  1.0000  0.5727  4  Poled Jib                                                                                                                   </t>
  </si>
  <si>
    <t xml:space="preserve"> 8.0  170.0   3.97  160.41  3.814  -3.756   0.0  1.0000  1.0000  0.6145  4  Poled Jib                                                                                                                   </t>
  </si>
  <si>
    <t xml:space="preserve"> 8.0  169.0   4.00  158.51  3.813  -3.743   0.0  1.0000  1.0000  0.6521  4  Poled Jib                                                                                                                   </t>
  </si>
  <si>
    <t xml:space="preserve"> 8.0  168.0   4.03  156.65  3.809  -3.726   0.0  1.0000  1.0000  0.6856  4  Poled Jib                                                                                                                   </t>
  </si>
  <si>
    <t xml:space="preserve"> 8.0  167.0   4.06  154.83  3.804  -3.706   0.0  1.0000  1.0000  0.7154  4  Poled Jib                                                                                                                   </t>
  </si>
  <si>
    <t xml:space="preserve"> 8.0  166.0   4.09  153.02  3.798  -3.686   0.0  1.0000  1.0000  0.7418  4  Poled Jib                                                                                                                   </t>
  </si>
  <si>
    <t xml:space="preserve"> 8.0  165.0   4.13  151.23  3.795  -3.666   0.0  1.0000  1.0000  0.7649  4  Poled Jib                                                                                                                   </t>
  </si>
  <si>
    <t xml:space="preserve"> 8.0  164.0   4.16  149.44  3.794  -3.647   0.0  1.0000  1.0000  0.7843  4  Poled Jib                                                                                                                   </t>
  </si>
  <si>
    <t xml:space="preserve"> 8.0  163.0   4.19  147.65  3.796  -3.630   0.0  1.0000  1.0000  0.7996  4  Poled Jib                                                                                                                   </t>
  </si>
  <si>
    <t xml:space="preserve"> 8.0  162.0   4.23  145.86  3.801  -3.615   0.0  1.0000  1.0000  0.8100  6  Poled Jib                                                                                                                   </t>
  </si>
  <si>
    <t xml:space="preserve"> 8.0  161.0   4.26  144.08  3.807  -3.599   0.0  1.0000  1.0000  0.8128  4  Poled Jib                                                                                                                   </t>
  </si>
  <si>
    <t xml:space="preserve"> 8.0  160.0   4.30  142.35  3.809  -3.579   0.0  1.0000  1.0000  0.8059  4  Poled Jib                                                                                                                   </t>
  </si>
  <si>
    <t xml:space="preserve"> 8.0  159.0   4.34  140.69  3.805  -3.552   0.1  1.0000  1.0000  0.7886  4  Poled Jib                                                                                                                   </t>
  </si>
  <si>
    <t xml:space="preserve"> 8.0  158.0   4.39  139.11  3.796  -3.519   0.1  1.0000  1.0000  0.7627  4  Poled Jib                                                                                                                   </t>
  </si>
  <si>
    <t xml:space="preserve"> 8.0  157.0   4.45  137.59  3.781  -3.481   0.1  1.0000  1.0000  0.7308  4  Poled Jib                                                                                                                   </t>
  </si>
  <si>
    <t xml:space="preserve"> 8.0  156.0   4.50  136.14  3.763  -3.438   0.2  1.0000  1.0000  0.6951  4  Poled Jib                                                                                                                   </t>
  </si>
  <si>
    <t xml:space="preserve"> 8.0  155.0   4.57  134.74  3.741  -3.390   0.2  1.0000  1.0000  0.6573  4  Poled Jib                                                                                                                   </t>
  </si>
  <si>
    <t xml:space="preserve"> 8.0  154.0   4.63  133.39  3.717  -3.341   0.2  1.0000  1.0000  0.6192  4  Poled Jib                                                                                                                   </t>
  </si>
  <si>
    <t xml:space="preserve"> 8.0  153.0   4.69  132.08  3.691  -3.289   0.3  1.0000  1.0000  0.5825  4  Poled Jib                                                                                                                   </t>
  </si>
  <si>
    <t xml:space="preserve"> 8.0  152.0   4.76  130.80  3.666  -3.237   0.3  1.0000  1.0000  0.5485  4  Poled Jib                                                                                                                   </t>
  </si>
  <si>
    <t xml:space="preserve"> 8.0  151.0   4.82  129.52  3.643  -3.186   0.3  1.0000  1.0000  0.5184  4  Poled Jib                                                                                                                   </t>
  </si>
  <si>
    <t xml:space="preserve"> 8.0  150.0   4.89  128.25  3.621  -3.136   0.4  1.0000  1.0000  0.4930  4  Poled Jib                                                                                                                   </t>
  </si>
  <si>
    <t xml:space="preserve"> 8.0  149.0   4.95  126.97  3.603  -3.088   0.4  1.0000  1.0000  0.4721  4  Poled Jib                                                                                                                   </t>
  </si>
  <si>
    <t xml:space="preserve"> 8.0  148.0   5.01  125.68  3.588  -3.043   0.4  1.0000  1.0000  0.4559  4  Poled Jib                                                                                                                   </t>
  </si>
  <si>
    <t xml:space="preserve"> 8.0  147.0   5.06  124.38  3.576  -2.999   0.5  1.0000  1.0000  0.4445  4  Poled Jib                                                                                                                   </t>
  </si>
  <si>
    <t xml:space="preserve"> 8.0  146.0   5.12  123.07  3.568  -2.958   0.5  1.0000  1.0000  0.4380  4  Poled Jib                                                                                                                   </t>
  </si>
  <si>
    <t xml:space="preserve"> 8.0  145.0   5.18  121.74  3.564  -2.919   0.5  1.0000  1.0000  0.4361  4  Poled Jib                                                                                                                   </t>
  </si>
  <si>
    <t xml:space="preserve"> 8.0  144.0   5.23  120.38  3.564  -2.883   0.5  1.0000  1.0000  0.4386  4  Poled Jib                                                                                                                   </t>
  </si>
  <si>
    <t xml:space="preserve"> 8.0  143.0   5.28  119.00  3.568  -2.850   0.5  1.0000  1.0000  0.4448  4  Poled Jib                                                                                                                   </t>
  </si>
  <si>
    <t xml:space="preserve"> 8.0  142.0   5.33  117.60  3.577  -2.819   0.6  1.0000  1.0000  0.4543  4  Poled Jib                                                                                                                   </t>
  </si>
  <si>
    <t xml:space="preserve"> 8.0  141.0   5.38  116.17  3.590  -2.790   0.6  1.0000  1.0000  0.4666  4  Poled Jib                                                                                                                   </t>
  </si>
  <si>
    <t xml:space="preserve"> 8.0  140.0   5.43  114.73  3.606  -2.763   0.6  1.0000  1.0000  0.4808  4  Poled Jib                                                                                                                   </t>
  </si>
  <si>
    <t xml:space="preserve"> 8.0  139.0   5.48  113.28  3.625  -2.736   0.6  1.0000  1.0000  0.4962  4  Poled Jib                                                                                                                   </t>
  </si>
  <si>
    <t xml:space="preserve"> 8.0  138.0   5.53  111.83  3.646  -2.709   0.6  1.0000  1.0000  0.5119  4  Poled Jib                                                                                                                   </t>
  </si>
  <si>
    <t xml:space="preserve"> 8.0  137.0   5.58  110.39  3.667  -2.682   0.6  1.0000  1.0000  0.5272  4  Poled Jib                                                                                                                   </t>
  </si>
  <si>
    <t xml:space="preserve"> 8.0  136.0   5.64  108.96  3.689  -2.653   0.6  1.0000  1.0000  0.5418  4  Poled Jib                                                                                                                   </t>
  </si>
  <si>
    <t xml:space="preserve"> 8.0  135.0   5.69  107.55  3.710  -2.623   0.6  1.0000  1.0000  0.5555  4  Poled Jib                                                                                                                   </t>
  </si>
  <si>
    <t xml:space="preserve"> 8.0  171.5   3.95  163.29  3.804  -3.762  -0.1  1.0000  1.0000  0.5509  2  OPTDN Poled Jib                                                                                                             </t>
  </si>
  <si>
    <t xml:space="preserve"> 8.0   49.6  11.59   30.10  5.058   3.280   4.4  1.0000  1.0000  1.8441  2  OPTUP                                                                                                                       </t>
  </si>
  <si>
    <t xml:space="preserve">10.0  180.0   5.23  180.00  4.645  -4.645   0.1  1.0000  1.0000 -0.0391  3  Asym Spin tacked on CL                                                                                                      </t>
  </si>
  <si>
    <t xml:space="preserve">10.0  179.0   5.22  178.11  4.649  -4.648   0.1  1.0000  1.0000 -0.0045  2  Asym Spin tacked on CL                                                                                                      </t>
  </si>
  <si>
    <t xml:space="preserve">10.0  178.0   5.22  176.22  4.655  -4.652   0.1  1.0000  1.0000  0.0303  2  Asym Spin tacked on CL                                                                                                      </t>
  </si>
  <si>
    <t xml:space="preserve">10.0  177.0   5.22  174.32  4.663  -4.657   0.1  1.0000  1.0000  0.0652  2  Asym Spin tacked on CL                                                                                                      </t>
  </si>
  <si>
    <t xml:space="preserve">10.0  176.0   5.22  172.42  4.673  -4.662   0.1  1.0000  1.0000  0.1004  2  Asym Spin tacked on CL                                                                                                      </t>
  </si>
  <si>
    <t xml:space="preserve">10.0  175.0   5.22  170.51  4.685  -4.667   0.1  1.0000  1.0000  0.1359  2  Asym Spin tacked on CL                                                                                                      </t>
  </si>
  <si>
    <t xml:space="preserve">10.0  174.0   5.22  168.60  4.699  -4.673   0.2  1.0000  1.0000  0.1718  2  Asym Spin tacked on CL                                                                                                      </t>
  </si>
  <si>
    <t xml:space="preserve">10.0  173.0   5.22  166.68  4.714  -4.679   0.2  1.0000  1.0000  0.2081  2  Asym Spin tacked on CL                                                                                                      </t>
  </si>
  <si>
    <t xml:space="preserve">10.0  172.0   5.23  164.76  4.732  -4.686   0.2  1.0000  1.0000  0.2448  2  Asym Spin tacked on CL                                                                                                      </t>
  </si>
  <si>
    <t xml:space="preserve">10.0  171.0   5.23  162.83  4.751  -4.692   0.2  1.0000  1.0000  0.2819  2  Asym Spin tacked on CL                                                                                                      </t>
  </si>
  <si>
    <t xml:space="preserve">10.0  170.0   5.24  160.90  4.772  -4.700   0.2  1.0000  1.0000  0.3196  2  Asym Spin tacked on CL                                                                                                      </t>
  </si>
  <si>
    <t xml:space="preserve">10.0  169.0   5.25  158.95  4.795  -4.707   0.3  1.0000  1.0000  0.3579  2  Asym Spin tacked on CL                                                                                                      </t>
  </si>
  <si>
    <t xml:space="preserve">10.0  168.0   5.25  157.00  4.820  -4.714   0.3  1.0000  1.0000  0.3968  2  Asym Spin tacked on CL                                                                                                      </t>
  </si>
  <si>
    <t xml:space="preserve">10.0  167.0   5.26  155.05  4.846  -4.722   0.3  1.0000  1.0000  0.4363  2  Asym Spin tacked on CL                                                                                                      </t>
  </si>
  <si>
    <t xml:space="preserve">10.0  166.0   5.28  153.08  4.875  -4.730   0.3  1.0000  1.0000  0.4765  2  Asym Spin tacked on CL                                                                                                      </t>
  </si>
  <si>
    <t xml:space="preserve">10.0  165.0   5.29  151.11  4.905  -4.738   0.4  1.0000  1.0000  0.5175  2  Asym Spin tacked on CL                                                                                                      </t>
  </si>
  <si>
    <t xml:space="preserve">10.0  164.0   5.30  149.13  4.937  -4.746   0.4  1.0000  1.0000  0.5592  2  Asym Spin tacked on CL                                                                                                      </t>
  </si>
  <si>
    <t xml:space="preserve">10.0  163.0   5.32  147.14  4.971  -4.754   0.4  1.0000  1.0000  0.6017  2  Asym Spin tacked on CL                                                                                                      </t>
  </si>
  <si>
    <t xml:space="preserve">10.0  162.0   5.34  145.15  5.007  -4.762   0.4  1.0000  1.0000  0.6450  2  Asym Spin tacked on CL                                                                                                      </t>
  </si>
  <si>
    <t xml:space="preserve">10.0  161.0   5.36  143.15  5.045  -4.770   0.5  1.0000  1.0000  0.6889  2  Asym Spin tacked on CL                                                                                                      </t>
  </si>
  <si>
    <t xml:space="preserve">10.0  160.0   5.38  141.15  5.085  -4.778   0.5  1.0000  1.0000  0.7335  2  Asym Spin tacked on CL                                                                                                      </t>
  </si>
  <si>
    <t xml:space="preserve">10.0  159.0   5.41  139.15  5.125  -4.785   0.5  1.0000  1.0000  0.7786  2  Asym Spin tacked on CL                                                                                                      </t>
  </si>
  <si>
    <t xml:space="preserve">10.0  158.0   5.44  137.14  5.168  -4.791   0.6  1.0000  1.0000  0.8241  2  Asym Spin tacked on CL                                                                                                      </t>
  </si>
  <si>
    <t xml:space="preserve">10.0  157.0   5.47  135.14  5.211  -4.797   0.6  1.0000  1.0000  0.8700  2  Asym Spin tacked on CL                                                                                                      </t>
  </si>
  <si>
    <t xml:space="preserve">10.0  156.0   5.50  133.14  5.256  -4.801   0.6  1.0000  1.0000  0.9161  2  Asym Spin tacked on CL                                                                                                      </t>
  </si>
  <si>
    <t xml:space="preserve">10.0  155.0   5.54  131.15  5.301  -4.804   0.7  1.0000  1.0000  0.9624  2  Asym Spin tacked on CL                                                                                                      </t>
  </si>
  <si>
    <t xml:space="preserve">10.0  154.0   5.58  129.17  5.347  -4.806   0.7  1.0000  1.0000  1.0088  2  Asym Spin tacked on CL                                                                                                      </t>
  </si>
  <si>
    <t xml:space="preserve">10.0  153.0   5.63  127.20  5.394  -4.806   0.8  1.0000  1.0000  1.0552  2  Asym Spin tacked on CL                                                                                                      </t>
  </si>
  <si>
    <t xml:space="preserve">10.0  152.0   5.68  125.26  5.440  -4.803   0.8  1.0000  1.0000  1.1012  2  Asym Spin tacked on CL                                                                                                      </t>
  </si>
  <si>
    <t xml:space="preserve">10.0  151.0   5.73  123.33  5.487  -4.799   0.8  1.0000  1.0000  1.1467  2  Asym Spin tacked on CL                                                                                                      </t>
  </si>
  <si>
    <t xml:space="preserve">10.0  150.0   5.78  121.43  5.533  -4.792   0.9  1.0000  1.0000  1.1917  2  Asym Spin tacked on CL                                                                                                      </t>
  </si>
  <si>
    <t xml:space="preserve">10.0  149.0   5.84  119.55  5.580  -4.783   0.9  1.0000  1.0000  1.2359  2  Asym Spin tacked on CL                                                                                                      </t>
  </si>
  <si>
    <t xml:space="preserve">10.0  148.0   5.91  117.69  5.627  -4.772   1.0  1.0000  1.0000  1.2795  2  Asym Spin tacked on CL                                                                                                      </t>
  </si>
  <si>
    <t xml:space="preserve">10.0  147.0   5.97  115.85  5.674  -4.759   1.0  1.0000  1.0000  1.3223  2  Asym Spin tacked on CL                                                                                                      </t>
  </si>
  <si>
    <t xml:space="preserve">10.0  146.0   6.04  114.04  5.722  -4.744   1.1  1.0000  1.0000  1.3645  2  Asym Spin tacked on CL                                                                                                      </t>
  </si>
  <si>
    <t xml:space="preserve">10.0  145.0   6.12  112.25  5.770  -4.727   1.2  1.0000  1.0000  1.4059  2  Asym Spin tacked on CL                                                                                                      </t>
  </si>
  <si>
    <t xml:space="preserve">10.0  144.0   6.19  110.48  5.820  -4.708   1.2  1.0000  1.0000  1.4467  2  Asym Spin tacked on CL                                                                                                      </t>
  </si>
  <si>
    <t xml:space="preserve">10.0  143.0   6.27  108.72  5.871  -4.689   1.3  1.0000  1.0000  1.4868  2  Asym Spin tacked on CL                                                                                                      </t>
  </si>
  <si>
    <t xml:space="preserve">10.0  142.0   6.35  106.98  5.923  -4.667   1.3  1.0000  1.0000  1.5263  2  Asym Spin tacked on CL                                                                                                      </t>
  </si>
  <si>
    <t xml:space="preserve">10.0  141.0   6.44  105.26  5.977  -4.645   1.4  1.0000  1.0000  1.5650  2  Asym Spin tacked on CL                                                                                                      </t>
  </si>
  <si>
    <t xml:space="preserve">10.0  140.0   6.53  103.55  6.033  -4.621   1.5  1.0000  1.0000  1.6028  2  Asym Spin tacked on CL                                                                                                      </t>
  </si>
  <si>
    <t xml:space="preserve">10.0  139.0   6.62  101.87  6.089  -4.595   1.5  1.0000  1.0000  1.6397  2  Asym Spin tacked on CL                                                                                                      </t>
  </si>
  <si>
    <t xml:space="preserve">10.0  138.0   6.71  100.21  6.146  -4.567   1.6  1.0000  1.0000  1.6755  2  Asym Spin tacked on CL                                                                                                      </t>
  </si>
  <si>
    <t xml:space="preserve">10.0  137.0   6.81   98.59  6.203  -4.536   1.6  1.0000  1.0000  1.7101  2  Asym Spin tacked on CL                                                                                                      </t>
  </si>
  <si>
    <t xml:space="preserve">10.0  136.0   6.91   97.00  6.259  -4.502   1.7  1.0000  1.0000  1.7435  2  Asym Spin tacked on CL                                                                                                      </t>
  </si>
  <si>
    <t xml:space="preserve">10.0  135.0   7.01   95.45  6.315  -4.465   1.8  1.0000  1.0000  1.7755  2  Asym Spin tacked on CL                                                                                                      </t>
  </si>
  <si>
    <t xml:space="preserve">10.0  134.0   7.12   93.93  6.369  -4.424   1.9  1.0000  1.0000  1.8064  2  Asym Spin tacked on CL                                                                                                      </t>
  </si>
  <si>
    <t xml:space="preserve">10.0  133.0   7.23   92.46  6.422  -4.380   1.9  1.0000  1.0000  1.8359  2  Asym Spin tacked on CL                                                                                                      </t>
  </si>
  <si>
    <t xml:space="preserve">10.0  132.0   7.34   91.03  6.473  -4.331   2.0  1.0000  1.0000  1.8642  2  Asym Spin tacked on CL                                                                                                      </t>
  </si>
  <si>
    <t xml:space="preserve">10.0  131.0   7.45   89.64  6.522  -4.279   2.1  1.0000  1.0000  1.8913  2  Asym Spin tacked on CL                                                                                                      </t>
  </si>
  <si>
    <t xml:space="preserve">10.0  130.0   7.56   88.29  6.570  -4.223   2.2  1.0000  1.0000  1.9171  2  Asym Spin tacked on CL                                                                                                      </t>
  </si>
  <si>
    <t xml:space="preserve">10.0  129.0   7.68   86.99  6.615  -4.163   2.2  1.0000  1.0000  1.9418  2  Asym Spin tacked on CL                                                                                                      </t>
  </si>
  <si>
    <t xml:space="preserve">10.0  128.0   7.80   85.73  6.658  -4.099   2.3  1.0000  1.0000  1.9654  2  Asym Spin tacked on CL                                                                                                      </t>
  </si>
  <si>
    <t xml:space="preserve">10.0  127.0   7.92   84.50  6.698  -4.031   2.4  1.0000  1.0000  1.9879  2  Asym Spin tacked on CL                                                                                                      </t>
  </si>
  <si>
    <t xml:space="preserve">10.0  126.0   8.04   83.31  6.737  -3.960   2.5  1.0000  1.0000  2.0093  2  Asym Spin tacked on CL                                                                                                      </t>
  </si>
  <si>
    <t xml:space="preserve">10.0  125.0   8.16   82.16  6.773  -3.885   2.6  1.0000  1.0000  2.0298  2  Asym Spin tacked on CL                                                                                                      </t>
  </si>
  <si>
    <t xml:space="preserve">10.0  124.0   8.28   81.04  6.808  -3.807   2.7  1.0000  1.0000  2.0493  2  Asym Spin tacked on CL                                                                                                      </t>
  </si>
  <si>
    <t xml:space="preserve">10.0  123.0   8.41   79.95  6.841  -3.726   2.8  1.0000  1.0000  2.0680  2  Asym Spin tacked on CL                                                                                                      </t>
  </si>
  <si>
    <t xml:space="preserve">10.0  122.0   8.53   78.89  6.872  -3.641   2.9  1.0000  1.0000  2.0858  2  Asym Spin tacked on CL                                                                                                      </t>
  </si>
  <si>
    <t xml:space="preserve">10.0  121.0   8.65   77.86  6.901  -3.554   3.0  1.0000  1.0000  2.1029  2  Asym Spin tacked on CL                                                                                                      </t>
  </si>
  <si>
    <t xml:space="preserve">10.0  120.0   8.78   76.85  6.929  -3.465   3.1  1.0000  1.0000  2.1192  2  Asym Spin tacked on CL                                                                                                      </t>
  </si>
  <si>
    <t xml:space="preserve">10.0  119.0   8.90   75.86  6.956  -3.372   3.2  1.0000  1.0000  2.1349  2  Asym Spin tacked on CL                                                                                                      </t>
  </si>
  <si>
    <t xml:space="preserve">10.0  118.0   9.02   74.90  6.981  -3.277   3.3  1.0000  1.0000  2.1499  2  Asym Spin tacked on CL                                                                                                      </t>
  </si>
  <si>
    <t xml:space="preserve">10.0  117.0   9.15   73.95  7.005  -3.180   3.4  1.0000  1.0000  2.1642  2  Asym Spin tacked on CL                                                                                                      </t>
  </si>
  <si>
    <t xml:space="preserve">10.0  116.0   9.27   73.03  7.028  -3.081   3.5  1.0000  1.0000  2.1779  2  Asym Spin tacked on CL                                                                                                      </t>
  </si>
  <si>
    <t xml:space="preserve">10.0  115.0   9.40   72.13  7.049  -2.979   3.6  1.0000  1.0000  2.1910  2  Asym Spin tacked on CL                                                                                                      </t>
  </si>
  <si>
    <t xml:space="preserve">10.0  114.0   9.52   71.24  7.069  -2.875   3.8  1.0000  1.0000  2.2033  2  Asym Spin tacked on CL                                                                                                      </t>
  </si>
  <si>
    <t xml:space="preserve">10.0  113.0   9.64   70.37  7.088  -2.769   3.9  1.0000  1.0000  2.2150  2  Asym Spin tacked on CL                                                                                                      </t>
  </si>
  <si>
    <t xml:space="preserve">10.0  112.0   9.76   69.52  7.106  -2.662   4.0  1.0000  1.0000  2.2260  2  Asym Spin tacked on CL                                                                                                      </t>
  </si>
  <si>
    <t xml:space="preserve">10.0  111.0   9.89   68.68  7.123  -2.552   4.1  1.0000  1.0000  2.2364  2  Asym Spin tacked on CL                                                                                                      </t>
  </si>
  <si>
    <t xml:space="preserve">10.0  110.0  10.01   67.85  7.138  -2.441   4.3  1.0000  1.0000  2.2461  2  Asym Spin tacked on CL                                                                                                      </t>
  </si>
  <si>
    <t xml:space="preserve">10.0  109.0  10.13   67.04  7.153  -2.329   4.4  1.0000  1.0000  2.2550  2  Asym Spin tacked on CL                                                                                                      </t>
  </si>
  <si>
    <t xml:space="preserve">10.0  108.0  10.25   66.24  7.166  -2.214   4.6  1.0000  1.0000  2.2633  2  Asym Spin tacked on CL                                                                                                      </t>
  </si>
  <si>
    <t xml:space="preserve">10.0  107.0  10.37   65.46  7.179  -2.099   4.8  1.0000  1.0000  2.2709  2  Asym Spin tacked on CL                                                                                                      </t>
  </si>
  <si>
    <t xml:space="preserve">10.0  106.0  10.48   64.68  7.190  -1.982   4.9  1.0000  1.0000  2.2778  2  Asym Spin tacked on CL                                                                                                      </t>
  </si>
  <si>
    <t xml:space="preserve">10.0  105.0  10.60   63.91  7.200  -1.863   5.1  1.0000  1.0000  2.2840  2  Asym Spin tacked on CL                                                                                                      </t>
  </si>
  <si>
    <t xml:space="preserve">10.0  104.0  10.72   63.16  7.209  -1.744   5.4  1.0000  1.0000  2.2896  2  Asym Spin tacked on CL                                                                                                      </t>
  </si>
  <si>
    <t xml:space="preserve">10.0  103.0  10.83   62.41  7.218  -1.624   5.6  1.0000  1.0000  2.2944  2  Asym Spin tacked on CL                                                                                                      </t>
  </si>
  <si>
    <t xml:space="preserve">10.0  102.0  10.95   61.67  7.225  -1.502   5.9  1.0000  1.0000  2.2985  3  Asym Spin tacked on CL                                                                                                      </t>
  </si>
  <si>
    <t xml:space="preserve">10.0  101.0  11.06   60.94  7.230  -1.380   6.3  1.0000  1.0000  2.3021  3  Asym Spin tacked on CL                                                                                                      </t>
  </si>
  <si>
    <t xml:space="preserve">10.0  100.0  11.17   60.21  7.235  -1.256   6.6  1.0000  1.0000  2.3049  2  Asym Spin tacked on CL                                                                                                      </t>
  </si>
  <si>
    <t xml:space="preserve">10.0   99.0  11.28   59.49  7.239  -1.132   7.0  1.0000  1.0000  2.3072  2  Asym Spin tacked on CL                                                                                                      </t>
  </si>
  <si>
    <t xml:space="preserve">10.0   98.0  11.39   58.77  7.242  -1.008   7.4  1.0000  1.0000  2.3089  2  Asym Spin tacked on CL                                                                                                      </t>
  </si>
  <si>
    <t xml:space="preserve">10.0   97.0  11.50   58.07  7.245  -0.883   7.7  1.0000  1.0000  2.3100  2  Asym Spin tacked on CL                                                                                                      </t>
  </si>
  <si>
    <t xml:space="preserve">10.0   96.0  11.61   57.36  7.246  -0.757   8.1  1.0000  1.0000  2.3105  2  Asym Spin tacked on CL                                                                                                      </t>
  </si>
  <si>
    <t xml:space="preserve">10.0   95.0  11.71   56.67  7.246  -0.631   8.4  1.0000  1.0000  2.3105  2  Asym Spin tacked on CL                                                                                                      </t>
  </si>
  <si>
    <t xml:space="preserve">10.0   94.0  11.82   55.96  7.250  -0.506   8.8  1.0000  1.0000  2.3101  2  Asym Spin tacked on CL                                                                                                      </t>
  </si>
  <si>
    <t xml:space="preserve">10.0   93.0  11.92   55.28  7.248  -0.379   9.2  1.0000  1.0000  2.3094  2  Asym Spin tacked on CL                                                                                                      </t>
  </si>
  <si>
    <t xml:space="preserve">10.0   92.0  12.02   54.60  7.245  -0.253   9.5  1.0000  1.0000  2.3084  2  Asym Spin tacked on CL                                                                                                      </t>
  </si>
  <si>
    <t xml:space="preserve">10.0   91.0  12.12   53.92  7.241  -0.126   9.9  1.0000  1.0000  2.3074  2  Asym Spin tacked on CL                                                                                                      </t>
  </si>
  <si>
    <t xml:space="preserve">10.0   90.0  12.22   53.25  7.236   0.000  10.2  1.0000  1.0000  2.3063  2  Asym Spin tacked on CL                                                                                                      </t>
  </si>
  <si>
    <t xml:space="preserve">10.0   89.0  12.32   52.59  7.231   0.126  10.6  1.0000  1.0000  2.3052  2  Asym Spin tacked on CL                                                                                                      </t>
  </si>
  <si>
    <t xml:space="preserve">10.0   88.0  12.41   51.92  7.225   0.252  10.9  1.0000  1.0000  2.3043  2  Asym Spin tacked on CL                                                                                                      </t>
  </si>
  <si>
    <t xml:space="preserve">10.0   87.0  12.50   51.26  7.218   0.378  11.3  1.0000  1.0000  2.3035  2  Asym Spin tacked on CL                                                                                                      </t>
  </si>
  <si>
    <t xml:space="preserve">10.0   86.0  12.60   50.60  7.210   0.503  11.6  1.0000  1.0000  2.3030  2  Asym Spin tacked on CL                                                                                                      </t>
  </si>
  <si>
    <t xml:space="preserve">10.0   85.0  12.69   49.95  7.202   0.628  12.0  1.0000  1.0000  2.3025  2  Asym Spin tacked on CL                                                                                                      </t>
  </si>
  <si>
    <t xml:space="preserve">10.0   84.0  12.77   49.30  7.192   0.752  12.4  1.0000  1.0000  2.3022  2  Asym Spin tacked on CL                                                                                                      </t>
  </si>
  <si>
    <t xml:space="preserve">10.0   83.0  12.86   48.65  7.181   0.875  12.7  1.0000  1.0000  2.3018  2  Asym Spin tacked on CL                                                                                                      </t>
  </si>
  <si>
    <t xml:space="preserve">10.0   82.0  12.95   48.01  7.169   0.998  13.1  1.0000  1.0000  2.3013  2  Asym Spin tacked on CL                                                                                                      </t>
  </si>
  <si>
    <t xml:space="preserve">10.0   81.0  13.03   47.37  7.156   1.120  13.4  1.0000  1.0000  2.3006  2  Asym Spin tacked on CL                                                                                                      </t>
  </si>
  <si>
    <t xml:space="preserve">10.0   80.0  13.11   46.73  7.141   1.240  13.8  1.0000  1.0000  2.2997  2  Asym Spin tacked on CL                                                                                                      </t>
  </si>
  <si>
    <t xml:space="preserve">10.0   79.0  13.19   46.10  7.125   1.360  14.1  1.0000  1.0000  2.2986  2  Asym Spin tacked on CL                                                                                                      </t>
  </si>
  <si>
    <t xml:space="preserve">10.0   78.0  13.26   45.48  7.108   1.478  14.5  1.0000  1.0000  2.2971  2  Asym Spin tacked on CL                                                                                                      </t>
  </si>
  <si>
    <t xml:space="preserve">10.0   77.0  13.34   44.86  7.089   1.595  14.8  1.0000  1.0000  2.2952  2  Asym Spin tacked on CL                                                                                                      </t>
  </si>
  <si>
    <t xml:space="preserve">10.0   76.0  13.41   44.25  7.068   1.710  15.1  1.0000  1.0000  2.2927  2  Asym Spin tacked on CL                                                                                                      </t>
  </si>
  <si>
    <t xml:space="preserve">10.0   75.0  13.48   43.64  7.046   1.824  15.4  1.0000  1.0000  2.2894  2  Asym Spin tacked on CL                                                                                                      </t>
  </si>
  <si>
    <t xml:space="preserve">10.0   74.0  13.54   43.05  7.021   1.935  15.7  1.0000  1.0000  2.2850  2  Asym Spin tacked on CL                                                                                                      </t>
  </si>
  <si>
    <t xml:space="preserve">10.0   73.0  13.61   42.46  6.994   2.045  15.9  1.0000  1.0000  2.2791  2  Asym Spin tacked on CL                                                                                                      </t>
  </si>
  <si>
    <t xml:space="preserve">10.0   72.0  13.67   41.89  6.965   2.152  16.1  1.0000  1.0000  2.2715  2  Asym Spin tacked on CL                                                                                                      </t>
  </si>
  <si>
    <t xml:space="preserve">10.0   71.0  13.73   41.32  6.934   2.257  16.3  1.0000  1.0000  2.2621  2  Asym Spin tacked on CL                                                                                                      </t>
  </si>
  <si>
    <t xml:space="preserve">10.0   70.0  13.78   40.77  6.899   2.360  16.4  1.0000  1.0000  2.2505  2  Asym Spin tacked on CL                                                                                                      </t>
  </si>
  <si>
    <t xml:space="preserve">10.0   69.0  13.83   40.24  6.862   2.459  16.5  1.0000  1.0000  2.2366  2  Asym Spin tacked on CL                                                                                                      </t>
  </si>
  <si>
    <t xml:space="preserve">10.0   68.0  13.88   39.74  6.822   2.555  16.4  1.0000  0.9949  2.2092  2  Asym Spin tacked on CL                                                                                                      </t>
  </si>
  <si>
    <t xml:space="preserve">10.0   67.0  13.93   39.27  6.778   2.648  16.1  1.0000  0.9882  2.1757  2  Asym Spin tacked on CL                                                                                                      </t>
  </si>
  <si>
    <t xml:space="preserve">10.0   66.0  13.97   38.81  6.731   2.738  15.9  1.0000  0.9825  2.1424  2  Asym Spin tacked on CL                                                                                                      </t>
  </si>
  <si>
    <t xml:space="preserve">10.0   65.0  14.01   38.35  6.680   2.823  15.6  1.0000  0.9780  2.1093  2  Asym Spin tacked on CL                                                                                                      </t>
  </si>
  <si>
    <t xml:space="preserve">10.0   64.0  14.04   37.91  6.625   2.904  15.3  1.0000  0.9744  2.0763  2  Asym Spin tacked on CL                                                                                                      </t>
  </si>
  <si>
    <t xml:space="preserve">10.0   63.0  14.07   37.48  6.564   2.980  15.0  1.0000  0.9715  2.0436  2  Asym Spin tacked on CL                                                                                                      </t>
  </si>
  <si>
    <t xml:space="preserve">10.0   62.0  14.09   37.06  6.498   3.051  14.7  1.0000  0.9692  2.0112  2  Asym Spin tacked on CL                                                                                                      </t>
  </si>
  <si>
    <t xml:space="preserve">10.0   61.0  14.10   36.65  6.427   3.116  14.3  1.0000  0.9672  1.9789  2  Asym Spin tacked on CL                                                                                                      </t>
  </si>
  <si>
    <t xml:space="preserve">10.0   60.0  14.11   36.25  6.349   3.175  14.0  1.0000  0.9654  1.9468  2  Asym Spin tacked on CL                                                                                                      </t>
  </si>
  <si>
    <t xml:space="preserve">10.0  153.6   5.60  128.39  5.365  -4.806   0.7  1.0000  1.0000  1.0271  2  OPTDN CL Asym                                                                                                               </t>
  </si>
  <si>
    <t xml:space="preserve">10.0  180.0   5.24  180.00  4.332  -4.332   0.1  1.0000  1.0000 -0.1000  4  Jib                                                                                                                         </t>
  </si>
  <si>
    <t xml:space="preserve">10.0  179.0   5.23  178.17  4.344  -4.343   0.1  1.0000  1.0000 -0.0841  4  Jib                                                                                                                         </t>
  </si>
  <si>
    <t xml:space="preserve">10.0  178.0   5.22  176.33  4.356  -4.354   0.2  1.0000  1.0000 -0.0680  4  Jib                                                                                                                         </t>
  </si>
  <si>
    <t xml:space="preserve">10.0  177.0   5.21  174.48  4.370  -4.364   0.2  1.0000  1.0000 -0.0515  4  Jib                                                                                                                         </t>
  </si>
  <si>
    <t xml:space="preserve">10.0  176.0   5.21  172.63  4.383  -4.372   0.2  1.0000  1.0000 -0.0348  4  Jib                                                                                                                         </t>
  </si>
  <si>
    <t xml:space="preserve">10.0  175.0   5.20  170.77  4.397  -4.380   0.2  1.0000  1.0000 -0.0178  4  Jib                                                                                                                         </t>
  </si>
  <si>
    <t xml:space="preserve">10.0  174.0   5.20  168.91  4.412  -4.387   0.3  1.0000  1.0000 -0.0003  4  Jib                                                                                                                         </t>
  </si>
  <si>
    <t xml:space="preserve">10.0  173.0   5.20  167.05  4.426  -4.393   0.3  1.0000  1.0000  0.0175  4  Jib                                                                                                                         </t>
  </si>
  <si>
    <t xml:space="preserve">10.0  172.0   5.21  165.18  4.441  -4.398   0.3  1.0000  1.0000  0.0358  4  Jib                                                                                                                         </t>
  </si>
  <si>
    <t xml:space="preserve">10.0  171.0   5.21  163.31  4.457  -4.402   0.3  1.0000  1.0000  0.0544  4  Jib                                                                                                                         </t>
  </si>
  <si>
    <t xml:space="preserve">10.0  170.0   5.22  161.45  4.472  -4.404   0.4  1.0000  1.0000  0.0736  4  Jib                                                                                                                         </t>
  </si>
  <si>
    <t xml:space="preserve">10.0  169.0   5.23  159.58  4.488  -4.405   0.4  1.0000  1.0000  0.0932  4  Jib                                                                                                                         </t>
  </si>
  <si>
    <t xml:space="preserve">10.0  168.0   5.25  157.72  4.503  -4.405   0.4  1.0000  1.0000  0.1133  4  Jib                                                                                                                         </t>
  </si>
  <si>
    <t xml:space="preserve">10.0  167.0   5.26  155.86  4.519  -4.403   0.4  1.0000  1.0000  0.1339  4  Jib                                                                                                                         </t>
  </si>
  <si>
    <t xml:space="preserve">10.0  166.0   5.28  154.01  4.535  -4.400   0.5  1.0000  1.0000  0.1550  4  Jib                                                                                                                         </t>
  </si>
  <si>
    <t xml:space="preserve">10.0  165.0   5.30  152.17  4.551  -4.396   0.5  1.0000  1.0000  0.1767  4  Jib                                                                                                                         </t>
  </si>
  <si>
    <t xml:space="preserve">10.0  164.0   5.33  150.33  4.567  -4.391   0.5  1.0000  1.0000  0.1989  4  Jib                                                                                                                         </t>
  </si>
  <si>
    <t xml:space="preserve">10.0  163.0   5.36  148.51  4.584  -4.384   0.5  1.0000  1.0000  0.2216  4  Jib                                                                                                                         </t>
  </si>
  <si>
    <t xml:space="preserve">10.0  162.0   5.38  146.69  4.600  -4.375   0.6  1.0000  1.0000  0.2449  4  Jib                                                                                                                         </t>
  </si>
  <si>
    <t xml:space="preserve">10.0  161.0   5.42  144.88  4.617  -4.366   0.6  1.0000  1.0000  0.2685  4  Jib                                                                                                                         </t>
  </si>
  <si>
    <t xml:space="preserve">10.0  160.0   5.45  143.09  4.634  -4.355   0.6  1.0000  1.0000  0.2926  4  Jib                                                                                                                         </t>
  </si>
  <si>
    <t xml:space="preserve">10.0  159.0   5.49  141.31  4.651  -4.342   0.6  1.0000  1.0000  0.3169  4  Jib                                                                                                                         </t>
  </si>
  <si>
    <t xml:space="preserve">10.0  158.0   5.52  139.54  4.669  -4.329   0.7  1.0000  1.0000  0.3415  4  Jib                                                                                                                         </t>
  </si>
  <si>
    <t xml:space="preserve">10.0  157.0   5.56  137.79  4.687  -4.314   0.7  1.0000  1.0000  0.3662  4  Jib                                                                                                                         </t>
  </si>
  <si>
    <t xml:space="preserve">10.0  156.0   5.61  136.04  4.705  -4.298   0.7  1.0000  1.0000  0.3910  4  Jib                                                                                                                         </t>
  </si>
  <si>
    <t xml:space="preserve">10.0  155.0   5.65  134.32  4.723  -4.281   0.7  1.0000  1.0000  0.4159  4  Jib                                                                                                                         </t>
  </si>
  <si>
    <t xml:space="preserve">10.0  154.0   5.70  132.60  4.742  -4.262   0.8  1.0000  1.0000  0.4409  4  Jib                                                                                                                         </t>
  </si>
  <si>
    <t xml:space="preserve">10.0  153.0   5.75  130.91  4.762  -4.243   0.8  1.0000  1.0000  0.4658  4  Jib                                                                                                                         </t>
  </si>
  <si>
    <t xml:space="preserve">10.0  152.0   5.80  129.22  4.782  -4.223   0.8  1.0000  1.0000  0.4908  4  Jib                                                                                                                         </t>
  </si>
  <si>
    <t xml:space="preserve">10.0  151.0   5.85  127.55  4.803  -4.201   0.8  1.0000  1.0000  0.5157  4  Jib                                                                                                                         </t>
  </si>
  <si>
    <t xml:space="preserve">10.0  150.0   5.91  125.89  4.825  -4.179   0.9  1.0000  1.0000  0.5405  4  Jib                                                                                                                         </t>
  </si>
  <si>
    <t xml:space="preserve">10.0  149.0   5.96  124.24  4.847  -4.155   0.9  1.0000  1.0000  0.5651  4  Jib                                                                                                                         </t>
  </si>
  <si>
    <t xml:space="preserve">10.0  148.0   6.02  122.61  4.870  -4.130   0.9  1.0000  1.0000  0.5896  4  Jib                                                                                                                         </t>
  </si>
  <si>
    <t xml:space="preserve">10.0  147.0   6.08  121.00  4.894  -4.104   0.9  1.0000  1.0000  0.6139  4  Jib                                                                                                                         </t>
  </si>
  <si>
    <t xml:space="preserve">10.0  146.0   6.14  119.39  4.919  -4.078   0.9  1.0000  1.0000  0.6380  4  Jib                                                                                                                         </t>
  </si>
  <si>
    <t xml:space="preserve">10.0  145.0   6.20  117.81  4.944  -4.050   1.0  1.0000  1.0000  0.6619  4  Jib                                                                                                                         </t>
  </si>
  <si>
    <t xml:space="preserve">10.0  144.0   6.27  116.23  4.970  -4.021   1.0  1.0000  1.0000  0.6856  4  Jib                                                                                                                         </t>
  </si>
  <si>
    <t xml:space="preserve">10.0  143.0   6.34  114.67  4.997  -3.991   1.0  1.0000  1.0000  0.7092  4  Jib                                                                                                                         </t>
  </si>
  <si>
    <t xml:space="preserve">10.0  142.0   6.41  113.12  5.025  -3.960   1.0  1.0000  1.0000  0.7328  4  Jib                                                                                                                         </t>
  </si>
  <si>
    <t xml:space="preserve">10.0  141.0   6.48  111.58  5.055  -3.928   1.1  1.0000  1.0000  0.7564  4  Jib                                                                                                                         </t>
  </si>
  <si>
    <t xml:space="preserve">10.0  140.0   6.55  110.05  5.086  -3.896   1.1  1.0000  1.0000  0.7800  4  Jib                                                                                                                         </t>
  </si>
  <si>
    <t xml:space="preserve">10.0  139.0   6.62  108.53  5.118  -3.862   1.1  1.0000  1.0000  0.8037  4  Jib                                                                                                                         </t>
  </si>
  <si>
    <t xml:space="preserve">10.0  138.0   6.70  107.02  5.151  -3.828   1.1  1.0000  1.0000  0.8276  4  Jib                                                                                                                         </t>
  </si>
  <si>
    <t xml:space="preserve">10.0  137.0   6.77  105.51  5.187  -3.793   1.2  1.0000  1.0000  0.8516  4  Jib                                                                                                                         </t>
  </si>
  <si>
    <t xml:space="preserve">10.0  136.0   6.85  104.02  5.223  -3.757   1.2  1.0000  1.0000  0.8759  4  Jib                                                                                                                         </t>
  </si>
  <si>
    <t xml:space="preserve">10.0  135.0   6.93  102.54  5.261  -3.720   1.2  1.0000  1.0000  0.9003  4  Jib                                                                                                                         </t>
  </si>
  <si>
    <t xml:space="preserve">10.0  134.0   7.01  101.06  5.301  -3.682   1.3  1.0000  1.0000  0.9250  4  Jib                                                                                                                         </t>
  </si>
  <si>
    <t xml:space="preserve">10.0  133.0   7.10   99.60  5.341  -3.643   1.3  1.0000  1.0000  0.9500  4  Jib                                                                                                                         </t>
  </si>
  <si>
    <t xml:space="preserve">10.0  132.0   7.18   98.16  5.383  -3.602   1.3  1.0000  1.0000  0.9751  4  Jib                                                                                                                         </t>
  </si>
  <si>
    <t xml:space="preserve">10.0  131.0   7.27   96.73  5.426  -3.560   1.4  1.0000  1.0000  1.0005  4  Jib                                                                                                                         </t>
  </si>
  <si>
    <t xml:space="preserve">10.0  130.0   7.36   95.31  5.469  -3.515   1.4  1.0000  1.0000  1.0261  4  Jib                                                                                                                         </t>
  </si>
  <si>
    <t xml:space="preserve">10.0  129.0   7.45   93.91  5.513  -3.469   1.4  1.0000  1.0000  1.0518  4  Jib                                                                                                                         </t>
  </si>
  <si>
    <t xml:space="preserve">10.0  128.0   7.55   92.53  5.558  -3.422   1.5  1.0000  1.0000  1.0777  4  Jib                                                                                                                         </t>
  </si>
  <si>
    <t xml:space="preserve">10.0  127.0   7.64   91.16  5.604  -3.372   1.5  1.0000  1.0000  1.1038  4  Jib                                                                                                                         </t>
  </si>
  <si>
    <t xml:space="preserve">10.0  126.0   7.74   89.80  5.650  -3.321   1.6  1.0000  1.0000  1.1301  4  Jib                                                                                                                         </t>
  </si>
  <si>
    <t xml:space="preserve">10.0  125.0   7.84   88.46  5.698  -3.268   1.6  1.0000  1.0000  1.1566  4  Jib                                                                                                                         </t>
  </si>
  <si>
    <t xml:space="preserve">10.0  124.0   7.94   87.14  5.747  -3.214   1.7  1.0000  1.0000  1.1832  4  Jib                                                                                                                         </t>
  </si>
  <si>
    <t xml:space="preserve">10.0  123.0   8.05   85.82  5.797  -3.157   1.7  1.0000  1.0000  1.2100  4  Jib                                                                                                                         </t>
  </si>
  <si>
    <t xml:space="preserve">10.0  122.0   8.15   84.52  5.848  -3.099   1.8  1.0000  1.0000  1.2370  4  Jib                                                                                                                         </t>
  </si>
  <si>
    <t xml:space="preserve">10.0  121.0   8.26   83.22  5.902  -3.039   1.8  1.0000  1.0000  1.2641  4  Jib                                                                                                                         </t>
  </si>
  <si>
    <t xml:space="preserve">10.0  120.0   8.37   81.94  5.957  -2.978   1.9  1.0000  1.0000  1.2914  4  Jib                                                                                                                         </t>
  </si>
  <si>
    <t xml:space="preserve">10.0  119.0   8.48   80.66  6.013  -2.915   1.9  1.0000  1.0000  1.3189  4  Jib                                                                                                                         </t>
  </si>
  <si>
    <t xml:space="preserve">10.0  118.0   8.59   79.41  6.071  -2.850   2.0  1.0000  1.0000  1.3463  3  Jib                                                                                                                         </t>
  </si>
  <si>
    <t xml:space="preserve">10.0  117.0   8.71   78.17  6.128  -2.782   2.1  1.0000  1.0000  1.3735  4  Jib                                                                                                                         </t>
  </si>
  <si>
    <t xml:space="preserve">10.0  116.0   8.83   76.95  6.185  -2.711   2.1  1.0000  1.0000  1.4005  4  Jib                                                                                                                         </t>
  </si>
  <si>
    <t xml:space="preserve">10.0  115.0   8.95   75.77  6.241  -2.638   2.2  1.0000  1.0000  1.4271  4  Jib                                                                                                                         </t>
  </si>
  <si>
    <t xml:space="preserve">10.0  114.0   9.06   74.61  6.295  -2.560   2.3  1.0000  1.0000  1.4533  4  Jib                                                                                                                         </t>
  </si>
  <si>
    <t xml:space="preserve">10.0  113.0   9.18   73.49  6.347  -2.480   2.4  1.0000  1.0000  1.4789  4  Jib                                                                                                                         </t>
  </si>
  <si>
    <t xml:space="preserve">10.0  112.0   9.31   72.39  6.396  -2.396   2.4  1.0000  1.0000  1.5041  4  Jib                                                                                                                         </t>
  </si>
  <si>
    <t xml:space="preserve">10.0  111.0   9.43   71.33  6.443  -2.309   2.5  1.0000  1.0000  1.5286  4  Jib                                                                                                                         </t>
  </si>
  <si>
    <t xml:space="preserve">10.0  110.0   9.55   70.30  6.488  -2.219   2.6  1.0000  1.0000  1.5526  4  Jib                                                                                                                         </t>
  </si>
  <si>
    <t xml:space="preserve">10.0  109.0   9.67   69.30  6.529  -2.126   2.7  1.0000  1.0000  1.5760  4  Jib                                                                                                                         </t>
  </si>
  <si>
    <t xml:space="preserve">10.0  108.0   9.79   68.32  6.568  -2.030   2.8  1.0000  1.0000  1.5989  4  Jib                                                                                                                         </t>
  </si>
  <si>
    <t xml:space="preserve">10.0  107.0   9.91   67.38  6.605  -1.931   2.8  1.0000  1.0000  1.6213  4  Jib                                                                                                                         </t>
  </si>
  <si>
    <t xml:space="preserve">10.0  106.0  10.03   66.45  6.639  -1.830   2.9  1.0000  1.0000  1.6432  4  Jib                                                                                                                         </t>
  </si>
  <si>
    <t xml:space="preserve">10.0  105.0  10.15   65.55  6.672  -1.727   3.0  1.0000  1.0000  1.6648  4  Jib                                                                                                                         </t>
  </si>
  <si>
    <t xml:space="preserve">10.0  104.0  10.27   64.67  6.702  -1.621   3.1  1.0000  1.0000  1.6859  4  Jib                                                                                                                         </t>
  </si>
  <si>
    <t xml:space="preserve">10.0  103.0  10.38   63.81  6.730  -1.514   3.2  1.0000  1.0000  1.7067  4  Jib                                                                                                                         </t>
  </si>
  <si>
    <t xml:space="preserve">10.0  102.0  10.50   62.96  6.757  -1.405   3.3  1.0000  1.0000  1.7273  4  Jib                                                                                                                         </t>
  </si>
  <si>
    <t xml:space="preserve">10.0  101.0  10.62   62.13  6.782  -1.294   3.4  1.0000  1.0000  1.7474  4  Jib                                                                                                                         </t>
  </si>
  <si>
    <t xml:space="preserve">10.0  100.0  10.73   61.32  6.805  -1.182   3.5  1.0000  1.0000  1.7672  3  Jib                                                                                                                         </t>
  </si>
  <si>
    <t xml:space="preserve">10.0   99.0  10.85   60.52  6.826  -1.068   3.6  1.0000  1.0000  1.7866  4  Jib                                                                                                                         </t>
  </si>
  <si>
    <t xml:space="preserve">10.0   98.0  10.96   59.74  6.847  -0.953   3.7  1.0000  1.0000  1.8057  3  Jib                                                                                                                         </t>
  </si>
  <si>
    <t xml:space="preserve">10.0   97.0  11.07   58.97  6.865  -0.837   3.8  1.0000  1.0000  1.8243  3  Jib                                                                                                                         </t>
  </si>
  <si>
    <t xml:space="preserve">10.0   96.0  11.18   58.21  6.883  -0.719   3.9  1.0000  1.0000  1.8425  4  Jib                                                                                                                         </t>
  </si>
  <si>
    <t xml:space="preserve">10.0   95.0  11.29   57.46  6.898  -0.601   4.0  1.0000  1.0000  1.8602  3  Jib                                                                                                                         </t>
  </si>
  <si>
    <t xml:space="preserve">10.0   94.0  11.41   56.70  6.920  -0.483   4.1  1.0000  1.0000  1.8781  4  Jib                                                                                                                         </t>
  </si>
  <si>
    <t xml:space="preserve">10.0   93.0  11.51   55.98  6.931  -0.363   4.2  1.0000  1.0000  1.8946  3  Jib                                                                                                                         </t>
  </si>
  <si>
    <t xml:space="preserve">10.0   92.0  11.62   55.27  6.941  -0.242   4.4  1.0000  1.0000  1.9103  4  Jib                                                                                                                         </t>
  </si>
  <si>
    <t xml:space="preserve">10.0   91.0  11.72   54.57  6.950  -0.121   4.5  1.0000  1.0000  1.9252  3  Jib                                                                                                                         </t>
  </si>
  <si>
    <t xml:space="preserve">10.0   90.0  11.83   53.88  6.957   0.000   4.6  1.0000  1.0000  1.9393  4  Jib                                                                                                                         </t>
  </si>
  <si>
    <t xml:space="preserve">10.0   89.0  11.93   53.19  6.963   0.122   4.7  1.0000  1.0000  1.9524  3  Jib                                                                                                                         </t>
  </si>
  <si>
    <t xml:space="preserve">10.0   88.0  12.03   52.52  6.968   0.243   4.9  1.0000  1.0000  1.9645  4  Jib                                                                                                                         </t>
  </si>
  <si>
    <t xml:space="preserve">10.0   87.0  12.13   51.85  6.971   0.365   5.0  1.0000  1.0000  1.9755  4  Jib                                                                                                                         </t>
  </si>
  <si>
    <t xml:space="preserve">10.0   86.0  12.22   51.19  6.973   0.486   5.2  1.0000  1.0000  1.9854  3  Jib                                                                                                                         </t>
  </si>
  <si>
    <t xml:space="preserve">10.0   85.0  12.32   50.54  6.973   0.608   5.3  1.0000  1.0000  1.9941  4  Jib                                                                                                                         </t>
  </si>
  <si>
    <t xml:space="preserve">10.0   84.0  12.41   49.90  6.973   0.729   5.5  1.0000  1.0000  2.0019  4  Jib                                                                                                                         </t>
  </si>
  <si>
    <t xml:space="preserve">10.0   83.0  12.50   49.26  6.970   0.850   5.6  1.0000  1.0000  2.0086  4  Jib                                                                                                                         </t>
  </si>
  <si>
    <t xml:space="preserve">10.0   82.0  12.59   48.62  6.967   0.970   5.8  1.0000  1.0000  2.0143  4  Jib                                                                                                                         </t>
  </si>
  <si>
    <t xml:space="preserve">10.0   81.0  12.68   47.99  6.962   1.089   6.1  1.0000  1.0000  2.0190  4  Jib                                                                                                                         </t>
  </si>
  <si>
    <t xml:space="preserve">10.0   80.0  12.76   47.36  6.956   1.208   6.3  1.0000  1.0000  2.0228  4  Jib                                                                                                                         </t>
  </si>
  <si>
    <t xml:space="preserve">10.0   79.0  12.84   46.74  6.948   1.326   6.5  1.0000  1.0000  2.0257  3  Jib                                                                                                                         </t>
  </si>
  <si>
    <t xml:space="preserve">10.0   78.0  12.93   46.13  6.939   1.443   6.7  1.0000  1.0000  2.0277  4  Jib                                                                                                                         </t>
  </si>
  <si>
    <t xml:space="preserve">10.0   77.0  13.01   45.52  6.929   1.559   6.9  1.0000  1.0000  2.0288  3  Jib                                                                                                                         </t>
  </si>
  <si>
    <t xml:space="preserve">10.0   76.0  13.08   44.91  6.918   1.674   7.1  1.0000  1.0000  2.0291  4  Jib                                                                                                                         </t>
  </si>
  <si>
    <t xml:space="preserve">10.0   75.0  13.16   44.31  6.906   1.787   7.3  1.0000  1.0000  2.0286  3  Jib                                                                                                                         </t>
  </si>
  <si>
    <t xml:space="preserve">10.0   74.0  13.23   43.71  6.892   1.900   7.5  1.0000  1.0000  2.0274  4  Jib                                                                                                                         </t>
  </si>
  <si>
    <t xml:space="preserve">10.0   73.0  13.30   43.12  6.877   2.011   7.6  1.0000  1.0000  2.0255  3  Jib                                                                                                                         </t>
  </si>
  <si>
    <t xml:space="preserve">10.0   72.0  13.37   42.54  6.860   2.120   7.8  1.0000  1.0000  2.0229  4  Jib                                                                                                                         </t>
  </si>
  <si>
    <t xml:space="preserve">10.0   71.0  13.44   41.96  6.842   2.228   7.9  1.0000  1.0000  2.0197  4  Jib                                                                                                                         </t>
  </si>
  <si>
    <t xml:space="preserve">10.0   70.0  13.50   41.38  6.822   2.333   8.1  1.0000  1.0000  2.0159  4  Jib                                                                                                                         </t>
  </si>
  <si>
    <t xml:space="preserve">10.0   69.0  13.57   40.81  6.801   2.437   8.2  1.0000  1.0000  2.0116  4  Jib                                                                                                                         </t>
  </si>
  <si>
    <t xml:space="preserve">10.0   68.0  13.63   40.24  6.777   2.539   8.3  1.0000  1.0000  2.0068  4  Jib                                                                                                                         </t>
  </si>
  <si>
    <t xml:space="preserve">10.0   67.0  13.68   39.68  6.752   2.638   8.4  1.0000  1.0000  2.0015  4  Jib                                                                                                                         </t>
  </si>
  <si>
    <t xml:space="preserve">10.0   66.0  13.74   39.13  6.724   2.735   8.5  1.0000  1.0000  1.9958  4  Jib                                                                                                                         </t>
  </si>
  <si>
    <t xml:space="preserve">10.0   65.0  13.79   38.58  6.695   2.829   8.6  1.0000  1.0000  1.9897  4  Jib                                                                                                                         </t>
  </si>
  <si>
    <t xml:space="preserve">10.0   64.0  13.83   38.03  6.662   2.920   8.7  1.0000  1.0000  1.9832  4  Jib                                                                                                                         </t>
  </si>
  <si>
    <t xml:space="preserve">10.0   63.0  13.88   37.50  6.627   3.008   8.7  1.0000  1.0000  1.9765  4  Jib                                                                                                                         </t>
  </si>
  <si>
    <t xml:space="preserve">10.0   62.0  13.92   36.97  6.588   3.093   8.8  1.0000  1.0000  1.9694  4  Jib                                                                                                                         </t>
  </si>
  <si>
    <t xml:space="preserve">10.0   61.0  13.95   36.45  6.546   3.173   8.8  1.0000  1.0000  1.9620  4  Jib                                                                                                                         </t>
  </si>
  <si>
    <t xml:space="preserve">10.0   60.0  13.98   35.94  6.499   3.250   8.8  1.0000  1.0000  1.9545  4  Jib                                                                                                                         </t>
  </si>
  <si>
    <t xml:space="preserve">10.0   59.0  14.01   35.43  6.449   3.321   8.9  1.0000  1.0000  1.9467  4  Jib                                                                                                                         </t>
  </si>
  <si>
    <t xml:space="preserve">10.0   58.0  14.03   34.94  6.393   3.388   8.9  1.0000  1.0000  1.9388  4  Jib                                                                                                                         </t>
  </si>
  <si>
    <t xml:space="preserve">10.0   57.0  14.04   34.46  6.332   3.449   8.8  1.0000  1.0000  1.9308  4  Jib                                                                                                                         </t>
  </si>
  <si>
    <t xml:space="preserve">10.0   56.0  14.05   33.99  6.266   3.504   8.8  1.0000  1.0000  1.9226  4  Jib                                                                                                                         </t>
  </si>
  <si>
    <t xml:space="preserve">10.0   55.0  14.05   33.52  6.194   3.553   8.7  1.0000  1.0000  1.9144  4  Jib                                                                                                                         </t>
  </si>
  <si>
    <t xml:space="preserve">10.0   54.0  14.05   33.07  6.117   3.596   8.7  1.0000  1.0000  1.9062  4  Jib                                                                                                                         </t>
  </si>
  <si>
    <t xml:space="preserve">10.0   53.0  14.04   32.62  6.035   3.632   8.6  1.0000  1.0000  1.8978  4  Jib                                                                                                                         </t>
  </si>
  <si>
    <t xml:space="preserve">10.0   52.0  14.02   32.19  5.949   3.663   8.3  1.0000  0.9913  1.8729  4  Jib                                                                                                                         </t>
  </si>
  <si>
    <t xml:space="preserve">10.0   51.0  14.01   31.77  5.864   3.690   7.9  1.0000  0.9743  1.8323  4  Jib                                                                                                                         </t>
  </si>
  <si>
    <t xml:space="preserve">10.0   50.0  13.99   31.33  5.779   3.715   7.5  1.0000  0.9570  1.7912  4  Jib                                                                                                                         </t>
  </si>
  <si>
    <t xml:space="preserve">10.0   49.0  13.97   30.89  5.692   3.735   7.1  1.0000  0.9394  1.7496  4  Jib                                                                                                                         </t>
  </si>
  <si>
    <t xml:space="preserve">10.0   48.0  13.94   30.46  5.603   3.749   6.7  1.0000  0.9214  1.7076  4  Jib                                                                                                                         </t>
  </si>
  <si>
    <t xml:space="preserve">10.0   47.0  13.91   30.02  5.510   3.758   6.2  1.0000  0.9029  1.6650  4  Jib                                                                                                                         </t>
  </si>
  <si>
    <t xml:space="preserve">10.0   46.0  13.87   29.59  5.408   3.757   5.9  1.0000  0.8895  1.6321  4  Jib                                                                                                                         </t>
  </si>
  <si>
    <t xml:space="preserve">10.0   45.0  13.82   29.17  5.292   3.742   5.6  1.0000  0.8774  1.6022  4  Jib                                                                                                                         </t>
  </si>
  <si>
    <t xml:space="preserve">10.0   44.0  13.75   28.79  5.158   3.710   5.3  1.0000  0.8612  1.5654  4  Jib                                                                                                                         </t>
  </si>
  <si>
    <t xml:space="preserve">10.0   43.0  13.66   28.43  5.006   3.661   5.0  1.0000  0.8415  1.5231  5  Jib                                                                                                                         </t>
  </si>
  <si>
    <t xml:space="preserve">10.0   42.0  13.55   28.10  4.838   3.595   4.7  1.0000  0.8188  1.4762  4  Jib                                                                                                                         </t>
  </si>
  <si>
    <t xml:space="preserve">10.0   41.0  13.43   27.78  4.657   3.515   4.4  1.0000  0.7936  1.4252  4  Jib                                                                                                                         </t>
  </si>
  <si>
    <t xml:space="preserve">10.0   40.0  13.29   27.49  4.459   3.416   4.2  1.0000  0.7655  1.3699  4  Jib                                                                                                                         </t>
  </si>
  <si>
    <t xml:space="preserve">10.0   39.0  13.13   27.23  4.239   3.295   3.9  1.0000  0.7341  1.3095  5  Jib                                                                                                                         </t>
  </si>
  <si>
    <t xml:space="preserve">10.0   38.0  12.95   27.01  3.991   3.145   3.6  1.0000  0.6983  1.2422  5  Jib                                                                                                                         </t>
  </si>
  <si>
    <t xml:space="preserve">10.0   37.0  12.72   26.87  3.704   2.958   3.3  1.0000  0.6562  1.1653  5  Jib                                                                                                                         </t>
  </si>
  <si>
    <t xml:space="preserve">10.0  168.7   5.24  158.96  4.493  -4.405   0.4  1.0000  1.0000  0.0999  2  Jib OPTDN                                                                                                                   </t>
  </si>
  <si>
    <t xml:space="preserve">10.0  180.0   5.07  180.00  4.522  -4.522  -0.1  1.0000  1.0000  0.0881  4  Poled Jib                                                                                                                   </t>
  </si>
  <si>
    <t xml:space="preserve">10.0  179.0   5.05  178.10  4.543  -4.542  -0.1  1.0000  1.0000  0.1448  4  Poled Jib                                                                                                                   </t>
  </si>
  <si>
    <t xml:space="preserve">10.0  178.0   5.03  176.18  4.566  -4.563  -0.1  1.0000  1.0000  0.2017  4  Poled Jib                                                                                                                   </t>
  </si>
  <si>
    <t xml:space="preserve">10.0  177.0   5.01  174.25  4.591  -4.584  -0.1  1.0000  1.0000  0.2584  4  Poled Jib                                                                                                                   </t>
  </si>
  <si>
    <t xml:space="preserve">10.0  176.0   5.00  172.30  4.616  -4.605  -0.1  1.0000  1.0000  0.3146  4  Poled Jib                                                                                                                   </t>
  </si>
  <si>
    <t xml:space="preserve">10.0  175.0   4.99  170.35  4.641  -4.623  -0.1  1.0000  1.0000  0.3697  4  Poled Jib                                                                                                                   </t>
  </si>
  <si>
    <t xml:space="preserve">10.0  174.0   4.98  168.38  4.664  -4.638  -0.1  1.0000  1.0000  0.4232  4  Poled Jib                                                                                                                   </t>
  </si>
  <si>
    <t xml:space="preserve">10.0  173.0   4.98  166.41  4.684  -4.649  -0.1  1.0000  1.0000  0.4746  4  Poled Jib                                                                                                                   </t>
  </si>
  <si>
    <t xml:space="preserve">10.0  172.0   4.98  164.45  4.701  -4.655  -0.1  1.0000  1.0000  0.5233  4  Poled Jib                                                                                                                   </t>
  </si>
  <si>
    <t xml:space="preserve">10.0  171.0   4.99  162.51  4.713  -4.655  -0.1  1.0000  1.0000  0.5689  4  Poled Jib                                                                                                                   </t>
  </si>
  <si>
    <t xml:space="preserve">10.0  170.0   5.01  160.59  4.719  -4.647  -0.1  1.0000  1.0000  0.6107  4  Poled Jib                                                                                                                   </t>
  </si>
  <si>
    <t xml:space="preserve">10.0  169.0   5.04  158.71  4.719  -4.632  -0.1  1.0000  1.0000  0.6484  4  Poled Jib                                                                                                                   </t>
  </si>
  <si>
    <t xml:space="preserve">10.0  168.0   5.08  156.87  4.714  -4.611  -0.1  1.0000  1.0000  0.6820  4  Poled Jib                                                                                                                   </t>
  </si>
  <si>
    <t xml:space="preserve">10.0  167.0   5.12  155.05  4.708  -4.587  -0.1  1.0000  1.0000  0.7119  4  Poled Jib                                                                                                                   </t>
  </si>
  <si>
    <t xml:space="preserve">10.0  166.0   5.16  153.26  4.701  -4.562  -0.1  1.0000  1.0000  0.7386  4  Poled Jib                                                                                                                   </t>
  </si>
  <si>
    <t xml:space="preserve">10.0  165.0   5.20  151.48  4.697  -4.537  -0.1  1.0000  1.0000  0.7619  4  Poled Jib                                                                                                                   </t>
  </si>
  <si>
    <t xml:space="preserve">10.0  164.0   5.24  149.71  4.695  -4.513  -0.1  1.0000  1.0000  0.7816  4  Poled Jib                                                                                                                   </t>
  </si>
  <si>
    <t xml:space="preserve">10.0  163.0   5.28  147.93  4.697  -4.492   0.0  1.0000  1.0000  0.7975  4  Poled Jib                                                                                                                   </t>
  </si>
  <si>
    <t xml:space="preserve">10.0  162.0   5.32  146.16  4.702  -4.472   0.0  1.0000  1.0000  0.8087  6  Poled Jib                                                                                                                   </t>
  </si>
  <si>
    <t xml:space="preserve">10.0  161.0   5.36  144.39  4.709  -4.452   0.0  1.0000  1.0000  0.8129  4  Poled Jib                                                                                                                   </t>
  </si>
  <si>
    <t xml:space="preserve">10.0  160.0   5.41  142.67  4.712  -4.428   0.0  1.0000  1.0000  0.8080  4  Poled Jib                                                                                                                   </t>
  </si>
  <si>
    <t xml:space="preserve">10.0  159.0   5.46  141.01  4.709  -4.396   0.1  1.0000  1.0000  0.7927  4  Poled Jib                                                                                                                   </t>
  </si>
  <si>
    <t xml:space="preserve">10.0  158.0   5.52  139.42  4.699  -4.356   0.1  1.0000  1.0000  0.7684  4  Poled Jib                                                                                                                   </t>
  </si>
  <si>
    <t xml:space="preserve">10.0  157.0   5.59  137.89  4.682  -4.310   0.2  1.0000  1.0000  0.7378  4  Poled Jib                                                                                                                   </t>
  </si>
  <si>
    <t xml:space="preserve">10.0  156.0   5.66  136.43  4.661  -4.258   0.2  1.0000  1.0000  0.7028  4  Poled Jib                                                                                                                   </t>
  </si>
  <si>
    <t xml:space="preserve">10.0  155.0   5.74  135.03  4.636  -4.202   0.3  1.0000  1.0000  0.6652  4  Poled Jib                                                                                                                   </t>
  </si>
  <si>
    <t xml:space="preserve">10.0  154.0   5.81  133.67  4.607  -4.141   0.3  1.0000  1.0000  0.6270  4  Poled Jib                                                                                                                   </t>
  </si>
  <si>
    <t xml:space="preserve">10.0  153.0   5.89  132.35  4.577  -4.078   0.4  1.0000  1.0000  0.5898  4  Poled Jib                                                                                                                   </t>
  </si>
  <si>
    <t xml:space="preserve">10.0  152.0   5.97  131.06  4.547  -4.015   0.4  1.0000  1.0000  0.5551  4  Poled Jib                                                                                                                   </t>
  </si>
  <si>
    <t xml:space="preserve">10.0  151.0   6.05  129.78  4.518  -3.952   0.5  1.0000  1.0000  0.5241  4  Poled Jib                                                                                                                   </t>
  </si>
  <si>
    <t xml:space="preserve">10.0  150.0   6.13  128.50  4.492  -3.890   0.5  1.0000  1.0000  0.4977  4  Poled Jib                                                                                                                   </t>
  </si>
  <si>
    <t xml:space="preserve">10.0  149.0   6.20  127.22  4.469  -3.831   0.6  1.0000  1.0000  0.4759  4  Poled Jib                                                                                                                   </t>
  </si>
  <si>
    <t xml:space="preserve">10.0  148.0   6.28  125.94  4.450  -3.774   0.6  1.0000  1.0000  0.4587  4  Poled Jib                                                                                                                   </t>
  </si>
  <si>
    <t xml:space="preserve">10.0  147.0   6.35  124.64  4.435  -3.720   0.7  1.0000  1.0000  0.4464  4  Poled Jib                                                                                                                   </t>
  </si>
  <si>
    <t xml:space="preserve">10.0  146.0   6.42  123.34  4.424  -3.668   0.7  1.0000  1.0000  0.4389  4  Poled Jib                                                                                                                   </t>
  </si>
  <si>
    <t xml:space="preserve">10.0  145.0   6.49  122.01  4.418  -3.619   0.7  1.0000  1.0000  0.4361  4  Poled Jib                                                                                                                   </t>
  </si>
  <si>
    <t xml:space="preserve">10.0  144.0   6.55  120.67  4.417  -3.574   0.8  1.0000  1.0000  0.4377  4  Poled Jib                                                                                                                   </t>
  </si>
  <si>
    <t xml:space="preserve">10.0  143.0   6.62  119.30  4.421  -3.531   0.8  1.0000  1.0000  0.4432  4  Poled Jib                                                                                                                   </t>
  </si>
  <si>
    <t xml:space="preserve">10.0  142.0   6.68  117.91  4.430  -3.491   0.8  1.0000  1.0000  0.4520  4  Poled Jib                                                                                                                   </t>
  </si>
  <si>
    <t xml:space="preserve">10.0  141.0   6.75  116.51  4.444  -3.454   0.8  1.0000  1.0000  0.4635  4  Poled Jib                                                                                                                   </t>
  </si>
  <si>
    <t xml:space="preserve">10.0  140.0   6.81  115.09  4.462  -3.418   0.8  1.0000  1.0000  0.4772  4  Poled Jib                                                                                                                   </t>
  </si>
  <si>
    <t xml:space="preserve">10.0  139.0   6.87  113.66  4.483  -3.383   0.8  1.0000  1.0000  0.4922  4  Poled Jib                                                                                                                   </t>
  </si>
  <si>
    <t xml:space="preserve">10.0  138.0   6.93  112.23  4.506  -3.349   0.9  1.0000  1.0000  0.5077  4  Poled Jib                                                                                                                   </t>
  </si>
  <si>
    <t xml:space="preserve">10.0  137.0   7.00  110.80  4.530  -3.313   0.9  1.0000  1.0000  0.5229  4  Poled Jib                                                                                                                   </t>
  </si>
  <si>
    <t xml:space="preserve">10.0  136.0   7.06  109.40  4.554  -3.276   0.9  1.0000  1.0000  0.5375  4  Poled Jib                                                                                                                   </t>
  </si>
  <si>
    <t xml:space="preserve">10.0  135.0   7.13  108.01  4.578  -3.237   0.9  1.0000  1.0000  0.5512  4  Poled Jib                                                                                                                   </t>
  </si>
  <si>
    <t xml:space="preserve">10.0  171.5   4.99  163.54  4.707  -4.655  -0.1  1.0000  1.0000  0.5452  3  OPTDN Poled Jib                                                                                                             </t>
  </si>
  <si>
    <t xml:space="preserve">10.0   46.6  13.90   29.83  5.466   3.759   6.0  1.0000  0.8946  1.6461  3  OPTUP                                                                                                                       </t>
  </si>
  <si>
    <t xml:space="preserve">12.0  180.0   6.39  180.00  5.457  -5.457   0.1  1.0000  1.0000 -0.0391  3  Asym Spin tacked on CL                                                                                                      </t>
  </si>
  <si>
    <t xml:space="preserve">12.0  179.0   6.39  178.14  5.461  -5.461   0.1  1.0000  1.0000 -0.0051  2  Asym Spin tacked on CL                                                                                                      </t>
  </si>
  <si>
    <t xml:space="preserve">12.0  178.0   6.39  176.29  5.467  -5.464   0.1  1.0000  1.0000  0.0290  2  Asym Spin tacked on CL                                                                                                      </t>
  </si>
  <si>
    <t xml:space="preserve">12.0  177.0   6.38  174.43  5.475  -5.468   0.2  1.0000  1.0000  0.0632  2  Asym Spin tacked on CL                                                                                                      </t>
  </si>
  <si>
    <t xml:space="preserve">12.0  176.0   6.39  172.56  5.485  -5.471   0.2  1.0000  1.0000  0.0977  2  Asym Spin tacked on CL                                                                                                      </t>
  </si>
  <si>
    <t xml:space="preserve">12.0  175.0   6.39  170.70  5.496  -5.475   0.2  1.0000  1.0000  0.1325  2  Asym Spin tacked on CL                                                                                                      </t>
  </si>
  <si>
    <t xml:space="preserve">12.0  174.0   6.39  168.83  5.509  -5.479   0.2  1.0000  1.0000  0.1675  2  Asym Spin tacked on CL                                                                                                      </t>
  </si>
  <si>
    <t xml:space="preserve">12.0  173.0   6.40  166.96  5.524  -5.483   0.3  1.0000  1.0000  0.2028  2  Asym Spin tacked on CL                                                                                                      </t>
  </si>
  <si>
    <t xml:space="preserve">12.0  172.0   6.41  165.09  5.540  -5.486   0.3  1.0000  1.0000  0.2386  2  Asym Spin tacked on CL                                                                                                      </t>
  </si>
  <si>
    <t xml:space="preserve">12.0  171.0   6.42  163.21  5.558  -5.490   0.3  1.0000  1.0000  0.2747  2  Asym Spin tacked on CL                                                                                                      </t>
  </si>
  <si>
    <t xml:space="preserve">12.0  170.0   6.43  161.33  5.578  -5.493   0.3  1.0000  1.0000  0.3112  2  Asym Spin tacked on CL                                                                                                      </t>
  </si>
  <si>
    <t xml:space="preserve">12.0  169.0   6.44  159.45  5.599  -5.496   0.4  1.0000  1.0000  0.3481  2  Asym Spin tacked on CL                                                                                                      </t>
  </si>
  <si>
    <t xml:space="preserve">12.0  168.0   6.45  157.56  5.622  -5.499   0.4  1.0000  1.0000  0.3855  2  Asym Spin tacked on CL                                                                                                      </t>
  </si>
  <si>
    <t xml:space="preserve">12.0  167.0   6.47  155.68  5.646  -5.502   0.4  1.0000  1.0000  0.4235  2  Asym Spin tacked on CL                                                                                                      </t>
  </si>
  <si>
    <t xml:space="preserve">12.0  166.0   6.49  153.79  5.672  -5.504   0.5  1.0000  1.0000  0.4619  2  Asym Spin tacked on CL                                                                                                      </t>
  </si>
  <si>
    <t xml:space="preserve">12.0  165.0   6.51  151.90  5.700  -5.506   0.5  1.0000  1.0000  0.5010  2  Asym Spin tacked on CL                                                                                                      </t>
  </si>
  <si>
    <t xml:space="preserve">12.0  164.0   6.53  150.01  5.729  -5.507   0.5  1.0000  1.0000  0.5406  2  Asym Spin tacked on CL                                                                                                      </t>
  </si>
  <si>
    <t xml:space="preserve">12.0  163.0   6.56  148.12  5.761  -5.509   0.6  1.0000  1.0000  0.5808  2  Asym Spin tacked on CL                                                                                                      </t>
  </si>
  <si>
    <t xml:space="preserve">12.0  162.0   6.58  146.22  5.793  -5.510   0.6  1.0000  1.0000  0.6217  2  Asym Spin tacked on CL                                                                                                      </t>
  </si>
  <si>
    <t xml:space="preserve">12.0  161.0   6.61  144.33  5.828  -5.510   0.6  1.0000  1.0000  0.6630  2  Asym Spin tacked on CL                                                                                                      </t>
  </si>
  <si>
    <t xml:space="preserve">12.0  160.0   6.65  142.43  5.864  -5.511   0.7  1.0000  1.0000  0.7049  2  Asym Spin tacked on CL                                                                                                      </t>
  </si>
  <si>
    <t xml:space="preserve">12.0  159.0   6.68  140.54  5.903  -5.511   0.7  1.0000  1.0000  0.7473  2  Asym Spin tacked on CL                                                                                                      </t>
  </si>
  <si>
    <t xml:space="preserve">12.0  158.0   6.72  138.64  5.944  -5.511   0.8  1.0000  1.0000  0.7901  2  Asym Spin tacked on CL                                                                                                      </t>
  </si>
  <si>
    <t xml:space="preserve">12.0  157.0   6.75  136.74  5.986  -5.510   0.8  1.0000  1.0000  0.8333  2  Asym Spin tacked on CL                                                                                                      </t>
  </si>
  <si>
    <t xml:space="preserve">12.0  156.0   6.79  134.84  6.031  -5.509   0.9  1.0000  1.0000  0.8769  2  Asym Spin tacked on CL                                                                                                      </t>
  </si>
  <si>
    <t xml:space="preserve">12.0  155.0   6.84  132.95  6.077  -5.508   0.9  1.0000  1.0000  0.9207  2  Asym Spin tacked on CL                                                                                                      </t>
  </si>
  <si>
    <t xml:space="preserve">12.0  154.0   6.89  131.05  6.125  -5.505   1.0  1.0000  1.0000  0.9647  2  Asym Spin tacked on CL                                                                                                      </t>
  </si>
  <si>
    <t xml:space="preserve">12.0  153.0   6.94  129.17  6.174  -5.501   1.0  1.0000  1.0000  1.0089  2  Asym Spin tacked on CL                                                                                                      </t>
  </si>
  <si>
    <t xml:space="preserve">12.0  152.0   6.99  127.30  6.224  -5.495   1.1  1.0000  1.0000  1.0530  2  Asym Spin tacked on CL                                                                                                      </t>
  </si>
  <si>
    <t xml:space="preserve">12.0  151.0   7.05  125.44  6.274  -5.487   1.1  1.0000  1.0000  1.0969  2  Asym Spin tacked on CL                                                                                                      </t>
  </si>
  <si>
    <t xml:space="preserve">12.0  150.0   7.11  123.60  6.324  -5.477   1.2  1.0000  1.0000  1.1404  2  Asym Spin tacked on CL                                                                                                      </t>
  </si>
  <si>
    <t xml:space="preserve">12.0  149.0   7.18  121.78  6.374  -5.464   1.2  1.0000  1.0000  1.1833  2  Asym Spin tacked on CL                                                                                                      </t>
  </si>
  <si>
    <t xml:space="preserve">12.0  148.0   7.25  119.99  6.423  -5.447   1.3  1.0000  1.0000  1.2255  2  Asym Spin tacked on CL                                                                                                      </t>
  </si>
  <si>
    <t xml:space="preserve">12.0  147.0   7.32  118.23  6.471  -5.427   1.4  1.0000  1.0000  1.2668  2  Asym Spin tacked on CL                                                                                                      </t>
  </si>
  <si>
    <t xml:space="preserve">12.0  146.0   7.40  116.50  6.518  -5.404   1.4  1.0000  1.0000  1.3073  2  Asym Spin tacked on CL                                                                                                      </t>
  </si>
  <si>
    <t xml:space="preserve">12.0  145.0   7.48  114.80  6.564  -5.377   1.5  1.0000  1.0000  1.3468  2  Asym Spin tacked on CL                                                                                                      </t>
  </si>
  <si>
    <t xml:space="preserve">12.0  144.0   7.57  113.14  6.608  -5.346   1.6  1.0000  1.0000  1.3854  2  Asym Spin tacked on CL                                                                                                      </t>
  </si>
  <si>
    <t xml:space="preserve">12.0  143.0   7.66  111.51  6.651  -5.312   1.6  1.0000  1.0000  1.4230  2  Asym Spin tacked on CL                                                                                                      </t>
  </si>
  <si>
    <t xml:space="preserve">12.0  142.0   7.76  109.92  6.693  -5.274   1.7  1.0000  1.0000  1.4596  2  Asym Spin tacked on CL                                                                                                      </t>
  </si>
  <si>
    <t xml:space="preserve">12.0  141.0   7.85  108.36  6.733  -5.233   1.8  1.0000  1.0000  1.4953  2  Asym Spin tacked on CL                                                                                                      </t>
  </si>
  <si>
    <t xml:space="preserve">12.0  140.0   7.95  106.83  6.772  -5.188   1.9  1.0000  1.0000  1.5298  2  Asym Spin tacked on CL                                                                                                      </t>
  </si>
  <si>
    <t xml:space="preserve">12.0  139.0   8.06  105.33  6.810  -5.139   1.9  1.0000  1.0000  1.5634  2  Asym Spin tacked on CL                                                                                                      </t>
  </si>
  <si>
    <t xml:space="preserve">12.0  138.0   8.16  103.87  6.846  -5.088   2.0  1.0000  1.0000  1.5959  2  Asym Spin tacked on CL                                                                                                      </t>
  </si>
  <si>
    <t xml:space="preserve">12.0  137.0   8.27  102.44  6.881  -5.033   2.1  1.0000  1.0000  1.6273  2  Asym Spin tacked on CL                                                                                                      </t>
  </si>
  <si>
    <t xml:space="preserve">12.0  136.0   8.38  101.05  6.915  -4.974   2.2  1.0000  1.0000  1.6577  2  Asym Spin tacked on CL                                                                                                      </t>
  </si>
  <si>
    <t xml:space="preserve">12.0  135.0   8.50   99.68  6.948  -4.913   2.2  1.0000  1.0000  1.6871  2  Asym Spin tacked on CL                                                                                                      </t>
  </si>
  <si>
    <t xml:space="preserve">12.0  134.0   8.61   98.34  6.980  -4.849   2.3  1.0000  1.0000  1.7155  2  Asym Spin tacked on CL                                                                                                      </t>
  </si>
  <si>
    <t xml:space="preserve">12.0  133.0   8.73   97.03  7.011  -4.781   2.4  1.0000  1.0000  1.7430  2  Asym Spin tacked on CL                                                                                                      </t>
  </si>
  <si>
    <t xml:space="preserve">12.0  132.0   8.85   95.74  7.041  -4.711   2.5  1.0000  1.0000  1.7695  2  Asym Spin tacked on CL                                                                                                      </t>
  </si>
  <si>
    <t xml:space="preserve">12.0  131.0   8.97   94.48  7.070  -4.639   2.6  1.0000  1.0000  1.7953  2  Asym Spin tacked on CL                                                                                                      </t>
  </si>
  <si>
    <t xml:space="preserve">12.0  130.0   9.09   93.25  7.099  -4.563   2.7  1.0000  1.0000  1.8202  2  Asym Spin tacked on CL                                                                                                      </t>
  </si>
  <si>
    <t xml:space="preserve">12.0  129.0   9.21   92.04  7.127  -4.485   2.8  1.0000  1.0000  1.8444  2  Asym Spin tacked on CL                                                                                                      </t>
  </si>
  <si>
    <t xml:space="preserve">12.0  128.0   9.33   90.85  7.154  -4.404   2.9  1.0000  1.0000  1.8678  2  Asym Spin tacked on CL                                                                                                      </t>
  </si>
  <si>
    <t xml:space="preserve">12.0  127.0   9.46   89.68  7.180  -4.321   3.0  1.0000  1.0000  1.8905  2  Asym Spin tacked on CL                                                                                                      </t>
  </si>
  <si>
    <t xml:space="preserve">12.0  126.0   9.58   88.54  7.206  -4.235   3.1  1.0000  1.0000  1.9125  2  Asym Spin tacked on CL                                                                                                      </t>
  </si>
  <si>
    <t xml:space="preserve">12.0  125.0   9.71   87.41  7.231  -4.147   3.2  1.0000  1.0000  1.9338  2  Asym Spin tacked on CL                                                                                                      </t>
  </si>
  <si>
    <t xml:space="preserve">12.0  124.0   9.84   86.31  7.255  -4.057   3.3  1.0000  1.0000  1.9545  2  Asym Spin tacked on CL                                                                                                      </t>
  </si>
  <si>
    <t xml:space="preserve">12.0  123.0   9.97   85.22  7.278  -3.964   3.4  1.0000  1.0000  1.9746  2  Asym Spin tacked on CL                                                                                                      </t>
  </si>
  <si>
    <t xml:space="preserve">12.0  122.0  10.10   84.16  7.301  -3.869   3.5  1.0000  1.0000  1.9940  2  Asym Spin tacked on CL                                                                                                      </t>
  </si>
  <si>
    <t xml:space="preserve">12.0  121.0  10.22   83.11  7.323  -3.772   3.6  1.0000  1.0000  2.0128  2  Asym Spin tacked on CL                                                                                                      </t>
  </si>
  <si>
    <t xml:space="preserve">12.0  120.0  10.35   82.08  7.345  -3.672   3.8  1.0000  1.0000  2.0311  2  Asym Spin tacked on CL                                                                                                      </t>
  </si>
  <si>
    <t xml:space="preserve">12.0  119.0  10.48   81.07  7.365  -3.571   3.9  1.0000  1.0000  2.0487  2  Asym Spin tacked on CL                                                                                                      </t>
  </si>
  <si>
    <t xml:space="preserve">12.0  118.0  10.61   80.07  7.385  -3.467   4.0  1.0000  1.0000  2.0658  2  Asym Spin tacked on CL                                                                                                      </t>
  </si>
  <si>
    <t xml:space="preserve">12.0  117.0  10.74   79.09  7.405  -3.362   4.2  1.0000  1.0000  2.0823  2  Asym Spin tacked on CL                                                                                                      </t>
  </si>
  <si>
    <t xml:space="preserve">12.0  116.0  10.87   78.12  7.423  -3.254   4.4  1.0000  1.0000  2.0983  2  Asym Spin tacked on CL                                                                                                      </t>
  </si>
  <si>
    <t xml:space="preserve">12.0  115.0  11.00   77.17  7.441  -3.145   4.5  1.0000  1.0000  2.1137  2  Asym Spin tacked on CL                                                                                                      </t>
  </si>
  <si>
    <t xml:space="preserve">12.0  114.0  11.13   76.23  7.458  -3.033   4.7  1.0000  1.0000  2.1287  2  Asym Spin tacked on CL                                                                                                      </t>
  </si>
  <si>
    <t xml:space="preserve">12.0  113.0  11.26   75.30  7.474  -2.920   4.9  1.0000  1.0000  2.1432  2  Asym Spin tacked on CL                                                                                                      </t>
  </si>
  <si>
    <t xml:space="preserve">12.0  112.0  11.39   74.39  7.489  -2.805   5.1  1.0000  1.0000  2.1571  2  Asym Spin tacked on CL                                                                                                      </t>
  </si>
  <si>
    <t xml:space="preserve">12.0  111.0  11.52   73.49  7.504  -2.689   5.4  1.0000  1.0000  2.1706  2  Asym Spin tacked on CL                                                                                                      </t>
  </si>
  <si>
    <t xml:space="preserve">12.0  110.0  11.65   72.60  7.517  -2.571   5.7  1.0000  1.0000  2.1835  3  Asym Spin tacked on CL                                                                                                      </t>
  </si>
  <si>
    <t xml:space="preserve">12.0  109.0  11.78   71.72  7.530  -2.451   6.1  1.0000  1.0000  2.1959  3  Asym Spin tacked on CL                                                                                                      </t>
  </si>
  <si>
    <t xml:space="preserve">12.0  108.0  11.91   70.84  7.541  -2.330   6.6  1.0000  1.0000  2.2077  2  Asym Spin tacked on CL                                                                                                      </t>
  </si>
  <si>
    <t xml:space="preserve">12.0  107.0  12.03   69.98  7.552  -2.208   7.1  1.0000  1.0000  2.2189  2  Asym Spin tacked on CL                                                                                                      </t>
  </si>
  <si>
    <t xml:space="preserve">12.0  106.0  12.16   69.12  7.561  -2.084   7.6  1.0000  1.0000  2.2295  2  Asym Spin tacked on CL                                                                                                      </t>
  </si>
  <si>
    <t xml:space="preserve">12.0  105.0  12.28   68.27  7.570  -1.959   8.1  1.0000  1.0000  2.2396  2  Asym Spin tacked on CL                                                                                                      </t>
  </si>
  <si>
    <t xml:space="preserve">12.0  104.0  12.41   67.43  7.578  -1.833   8.5  1.0000  1.0000  2.2490  2  Asym Spin tacked on CL                                                                                                      </t>
  </si>
  <si>
    <t xml:space="preserve">12.0  103.0  12.53   66.59  7.585  -1.706   9.1  1.0000  1.0000  2.2578  2  Asym Spin tacked on CL                                                                                                      </t>
  </si>
  <si>
    <t xml:space="preserve">12.0  102.0  12.65   65.76  7.591  -1.578   9.6  1.0000  1.0000  2.2659  2  Asym Spin tacked on CL                                                                                                      </t>
  </si>
  <si>
    <t xml:space="preserve">12.0  101.0  12.77   64.94  7.596  -1.449  10.1  1.0000  1.0000  2.2733  2  Asym Spin tacked on CL                                                                                                      </t>
  </si>
  <si>
    <t xml:space="preserve">12.0  100.0  12.89   64.12  7.600  -1.320  10.6  1.0000  1.0000  2.2801  2  Asym Spin tacked on CL                                                                                                      </t>
  </si>
  <si>
    <t xml:space="preserve">12.0   99.0  13.01   63.31  7.604  -1.189  11.1  1.0000  1.0000  2.2861  2  Asym Spin tacked on CL                                                                                                      </t>
  </si>
  <si>
    <t xml:space="preserve">12.0   98.0  13.12   62.50  7.606  -1.059  11.6  1.0000  1.0000  2.2915  2  Asym Spin tacked on CL                                                                                                      </t>
  </si>
  <si>
    <t xml:space="preserve">12.0   97.0  13.24   61.70  7.608  -0.927  12.1  1.0000  1.0000  2.2962  2  Asym Spin tacked on CL                                                                                                      </t>
  </si>
  <si>
    <t xml:space="preserve">12.0   96.0  13.35   60.90  7.608  -0.795  12.6  1.0000  1.0000  2.3001  2  Asym Spin tacked on CL                                                                                                      </t>
  </si>
  <si>
    <t xml:space="preserve">12.0   95.0  13.46   60.11  7.608  -0.663  13.1  1.0000  1.0000  2.3035  2  Asym Spin tacked on CL                                                                                                      </t>
  </si>
  <si>
    <t xml:space="preserve">12.0   94.0  13.58   59.31  7.609  -0.531  13.7  1.0000  1.0000  2.3062  2  Asym Spin tacked on CL                                                                                                      </t>
  </si>
  <si>
    <t xml:space="preserve">12.0   93.0  13.69   58.53  7.606  -0.398  14.2  1.0000  1.0000  2.3082  2  Asym Spin tacked on CL                                                                                                      </t>
  </si>
  <si>
    <t xml:space="preserve">12.0   92.0  13.79   57.75  7.601  -0.265  14.7  1.0000  1.0000  2.3096  2  Asym Spin tacked on CL                                                                                                      </t>
  </si>
  <si>
    <t xml:space="preserve">12.0   91.0  13.90   56.98  7.596  -0.132  15.2  1.0000  1.0000  2.3104  2  Asym Spin tacked on CL                                                                                                      </t>
  </si>
  <si>
    <t xml:space="preserve">12.0   90.0  14.00   56.21  7.589   0.000  15.7  1.0000  1.0000  2.3105  2  Asym Spin tacked on CL                                                                                                      </t>
  </si>
  <si>
    <t xml:space="preserve">12.0   89.0  14.10   55.45  7.581   0.132  16.1  1.0000  1.0000  2.3102  2  Asym Spin tacked on CL                                                                                                      </t>
  </si>
  <si>
    <t xml:space="preserve">12.0   88.0  14.20   54.69  7.572   0.264  16.6  1.0000  1.0000  2.3096  2  Asym Spin tacked on CL                                                                                                      </t>
  </si>
  <si>
    <t xml:space="preserve">12.0   87.0  14.30   53.94  7.562   0.396  17.1  1.0000  1.0000  2.3087  2  Asym Spin tacked on CL                                                                                                      </t>
  </si>
  <si>
    <t xml:space="preserve">12.0   86.0  14.40   53.18  7.551   0.527  17.6  1.0000  1.0000  2.3076  2  Asym Spin tacked on CL                                                                                                      </t>
  </si>
  <si>
    <t xml:space="preserve">12.0   85.0  14.49   52.44  7.538   0.657  18.1  1.0000  1.0000  2.3064  2  Asym Spin tacked on CL                                                                                                      </t>
  </si>
  <si>
    <t xml:space="preserve">12.0   84.0  14.58   51.69  7.525   0.787  18.6  1.0000  1.0000  2.3053  2  Asym Spin tacked on CL                                                                                                      </t>
  </si>
  <si>
    <t xml:space="preserve">12.0   83.0  14.67   50.95  7.510   0.915  19.0  1.0000  1.0000  2.3043  2  Asym Spin tacked on CL                                                                                                      </t>
  </si>
  <si>
    <t xml:space="preserve">12.0   82.0  14.76   50.21  7.494   1.043  19.5  1.0000  1.0000  2.3035  2  Asym Spin tacked on CL                                                                                                      </t>
  </si>
  <si>
    <t xml:space="preserve">12.0   81.0  14.84   49.47  7.477   1.170  20.0  1.0000  1.0000  2.3030  2  Asym Spin tacked on CL                                                                                                      </t>
  </si>
  <si>
    <t xml:space="preserve">12.0   80.0  14.93   48.76  7.457   1.295  20.4  1.0000  0.9969  2.2954  3  Asym Spin tacked on CL                                                                                                      </t>
  </si>
  <si>
    <t xml:space="preserve">12.0   79.0  15.01   48.14  7.437   1.419  20.4  1.0000  0.9845  2.2664  2  Asym Spin tacked on CL                                                                                                      </t>
  </si>
  <si>
    <t xml:space="preserve">12.0   78.0  15.10   47.52  7.415   1.542  20.3  1.0000  0.9723  2.2380  2  Asym Spin tacked on CL                                                                                                      </t>
  </si>
  <si>
    <t xml:space="preserve">12.0   77.0  15.18   46.91  7.393   1.663  20.3  1.0000  0.9605  2.2102  2  Asym Spin tacked on CL                                                                                                      </t>
  </si>
  <si>
    <t xml:space="preserve">12.0   76.0  15.27   46.30  7.371   1.783  20.2  1.0000  0.9490  2.1831  2  Asym Spin tacked on CL                                                                                                      </t>
  </si>
  <si>
    <t xml:space="preserve">12.0   75.0  15.35   45.69  7.347   1.902  20.2  1.0000  0.9378  2.1565  2  Asym Spin tacked on CL                                                                                                      </t>
  </si>
  <si>
    <t xml:space="preserve">12.0   74.0  15.43   45.09  7.323   2.018  20.2  1.0000  0.9270  2.1305  2  Asym Spin tacked on CL                                                                                                      </t>
  </si>
  <si>
    <t xml:space="preserve">12.0   73.0  15.50   44.49  7.297   2.134  20.1  1.0000  0.9166  2.1050  2  Asym Spin tacked on CL                                                                                                      </t>
  </si>
  <si>
    <t xml:space="preserve">12.0   72.0  15.58   43.90  7.271   2.247  20.0  1.0000  0.9066  2.0801  2  Asym Spin tacked on CL                                                                                                      </t>
  </si>
  <si>
    <t xml:space="preserve">12.0   71.0  15.65   43.31  7.243   2.358  20.0  1.0000  0.8967  2.0549  2  Asym Spin tacked on CL                                                                                                      </t>
  </si>
  <si>
    <t xml:space="preserve">12.0   70.0  15.72   42.74  7.215   2.468  19.8  1.0000  0.8862  2.0272  2  Asym Spin tacked on CL                                                                                                      </t>
  </si>
  <si>
    <t xml:space="preserve">12.0   69.0  15.79   42.17  7.185   2.575  19.7  1.0000  0.8763  1.9998  2  Asym Spin tacked on CL                                                                                                      </t>
  </si>
  <si>
    <t xml:space="preserve">12.0   68.0  15.85   41.61  7.153   2.680  19.5  1.0000  0.8670  1.9725  2  Asym Spin tacked on CL                                                                                                      </t>
  </si>
  <si>
    <t xml:space="preserve">12.0   67.0  15.92   41.06  7.119   2.782  19.4  1.0000  0.8586  1.9453  2  Asym Spin tacked on CL                                                                                                      </t>
  </si>
  <si>
    <t xml:space="preserve">12.0   66.0  15.98   40.51  7.084   2.881  19.2  1.0000  0.8511  1.9182  2  Asym Spin tacked on CL                                                                                                      </t>
  </si>
  <si>
    <t xml:space="preserve">12.0   65.0  16.03   39.97  7.046   2.978  19.0  1.0000  0.8445  1.8912  2  Asym Spin tacked on CL                                                                                                      </t>
  </si>
  <si>
    <t xml:space="preserve">12.0   64.0  16.09   39.43  7.006   3.071  18.8  1.0000  0.8391  1.8642  2  Asym Spin tacked on CL                                                                                                      </t>
  </si>
  <si>
    <t xml:space="preserve">12.0   63.0  16.14   38.91  6.964   3.161  18.6  1.0000  0.8347  1.8372  2  Asym Spin tacked on CL                                                                                                      </t>
  </si>
  <si>
    <t xml:space="preserve">12.0   62.0  16.18   38.39  6.918   3.248  18.3  1.0000  0.8316  1.8102  2  Asym Spin tacked on CL                                                                                                      </t>
  </si>
  <si>
    <t xml:space="preserve">12.0   61.0  16.23   37.88  6.868   3.330  18.0  1.0000  0.8296  1.7833  2  Asym Spin tacked on CL                                                                                                      </t>
  </si>
  <si>
    <t xml:space="preserve">12.0   60.0  16.26   37.38  6.814   3.407  17.8  1.0000  0.8287  1.7564  2  Asym Spin tacked on CL                                                                                                      </t>
  </si>
  <si>
    <t xml:space="preserve">12.0  159.2   6.67  140.91  5.895  -5.511   0.7  1.0000  1.0000  0.7390  2  OPTDN CL Asym                                                                                                               </t>
  </si>
  <si>
    <t xml:space="preserve">12.0  180.0   6.36  180.00  5.125  -5.125   0.2  1.0000  1.0000 -0.1000  4  Jib                                                                                                                         </t>
  </si>
  <si>
    <t xml:space="preserve">12.0  179.0   6.35  178.19  5.139  -5.138   0.2  1.0000  1.0000 -0.0843  4  Jib                                                                                                                         </t>
  </si>
  <si>
    <t xml:space="preserve">12.0  178.0   6.34  176.37  5.152  -5.149   0.2  1.0000  1.0000 -0.0683  4  Jib                                                                                                                         </t>
  </si>
  <si>
    <t xml:space="preserve">12.0  177.0   6.33  174.55  5.167  -5.159   0.3  1.0000  1.0000 -0.0521  4  Jib                                                                                                                         </t>
  </si>
  <si>
    <t xml:space="preserve">12.0  176.0   6.32  172.72  5.181  -5.169   0.3  1.0000  1.0000 -0.0357  4  Jib                                                                                                                         </t>
  </si>
  <si>
    <t xml:space="preserve">12.0  175.0   6.32  170.89  5.196  -5.177   0.3  1.0000  1.0000 -0.0188  4  Jib                                                                                                                         </t>
  </si>
  <si>
    <t xml:space="preserve">12.0  174.0   6.32  169.06  5.212  -5.183   0.4  1.0000  1.0000 -0.0017  4  Jib                                                                                                                         </t>
  </si>
  <si>
    <t xml:space="preserve">12.0  173.0   6.33  167.22  5.228  -5.189   0.4  1.0000  1.0000  0.0159  4  Jib                                                                                                                         </t>
  </si>
  <si>
    <t xml:space="preserve">12.0  172.0   6.33  165.38  5.243  -5.192   0.4  1.0000  1.0000  0.0338  4  Jib                                                                                                                         </t>
  </si>
  <si>
    <t xml:space="preserve">12.0  171.0   6.34  163.54  5.259  -5.195   0.5  1.0000  1.0000  0.0521  4  Jib                                                                                                                         </t>
  </si>
  <si>
    <t xml:space="preserve">12.0  170.0   6.35  161.71  5.276  -5.195   0.5  1.0000  1.0000  0.0709  4  Jib                                                                                                                         </t>
  </si>
  <si>
    <t xml:space="preserve">12.0  169.0   6.37  159.88  5.292  -5.195   0.5  1.0000  1.0000  0.0901  4  Jib                                                                                                                         </t>
  </si>
  <si>
    <t xml:space="preserve">12.0  168.0   6.39  158.05  5.308  -5.192   0.6  1.0000  1.0000  0.1097  4  Jib                                                                                                                         </t>
  </si>
  <si>
    <t xml:space="preserve">12.0  167.0   6.41  156.23  5.324  -5.188   0.6  1.0000  1.0000  0.1298  4  Jib                                                                                                                         </t>
  </si>
  <si>
    <t xml:space="preserve">12.0  166.0   6.43  154.41  5.341  -5.182   0.6  1.0000  1.0000  0.1504  4  Jib                                                                                                                         </t>
  </si>
  <si>
    <t xml:space="preserve">12.0  165.0   6.46  152.60  5.357  -5.174   0.7  1.0000  1.0000  0.1716  4  Jib                                                                                                                         </t>
  </si>
  <si>
    <t xml:space="preserve">12.0  164.0   6.49  150.81  5.373  -5.165   0.7  1.0000  1.0000  0.1931  4  Jib                                                                                                                         </t>
  </si>
  <si>
    <t xml:space="preserve">12.0  163.0   6.52  149.02  5.389  -5.154   0.7  1.0000  1.0000  0.2152  4  Jib                                                                                                                         </t>
  </si>
  <si>
    <t xml:space="preserve">12.0  162.0   6.56  147.24  5.405  -5.141   0.8  1.0000  1.0000  0.2377  4  Jib                                                                                                                         </t>
  </si>
  <si>
    <t xml:space="preserve">12.0  161.0   6.60  145.48  5.422  -5.126   0.8  1.0000  1.0000  0.2607  4  Jib                                                                                                                         </t>
  </si>
  <si>
    <t xml:space="preserve">12.0  160.0   6.64  143.73  5.438  -5.110   0.8  1.0000  1.0000  0.2840  4  Jib                                                                                                                         </t>
  </si>
  <si>
    <t xml:space="preserve">12.0  159.0   6.68  141.99  5.454  -5.092   0.9  1.0000  1.0000  0.3075  4  Jib                                                                                                                         </t>
  </si>
  <si>
    <t xml:space="preserve">12.0  158.0   6.73  140.27  5.471  -5.072   0.9  1.0000  1.0000  0.3313  4  Jib                                                                                                                         </t>
  </si>
  <si>
    <t xml:space="preserve">12.0  157.0   6.78  138.56  5.487  -5.051   0.9  1.0000  1.0000  0.3552  4  Jib                                                                                                                         </t>
  </si>
  <si>
    <t xml:space="preserve">12.0  156.0   6.83  136.87  5.504  -5.028   1.0  1.0000  1.0000  0.3792  4  Jib                                                                                                                         </t>
  </si>
  <si>
    <t xml:space="preserve">12.0  155.0   6.89  135.20  5.521  -5.004   1.0  1.0000  1.0000  0.4033  4  Jib                                                                                                                         </t>
  </si>
  <si>
    <t xml:space="preserve">12.0  154.0   6.94  133.54  5.538  -4.978   1.0  1.0000  1.0000  0.4273  4  Jib                                                                                                                         </t>
  </si>
  <si>
    <t xml:space="preserve">12.0  153.0   7.00  131.89  5.556  -4.950   1.1  1.0000  1.0000  0.4514  4  Jib                                                                                                                         </t>
  </si>
  <si>
    <t xml:space="preserve">12.0  152.0   7.06  130.26  5.574  -4.921   1.1  1.0000  1.0000  0.4754  4  Jib                                                                                                                         </t>
  </si>
  <si>
    <t xml:space="preserve">12.0  151.0   7.13  128.65  5.592  -4.891   1.1  1.0000  1.0000  0.4993  4  Jib                                                                                                                         </t>
  </si>
  <si>
    <t xml:space="preserve">12.0  150.0   7.19  127.05  5.611  -4.859   1.1  1.0000  1.0000  0.5232  4  Jib                                                                                                                         </t>
  </si>
  <si>
    <t xml:space="preserve">12.0  149.0   7.26  125.46  5.630  -4.826   1.2  1.0000  1.0000  0.5469  4  Jib                                                                                                                         </t>
  </si>
  <si>
    <t xml:space="preserve">12.0  148.0   7.33  123.89  5.650  -4.792   1.2  1.0000  1.0000  0.5704  4  Jib                                                                                                                         </t>
  </si>
  <si>
    <t xml:space="preserve">12.0  147.0   7.40  122.34  5.671  -4.756   1.2  1.0000  1.0000  0.5937  4  Jib                                                                                                                         </t>
  </si>
  <si>
    <t xml:space="preserve">12.0  146.0   7.47  120.80  5.691  -4.718   1.3  1.0000  1.0000  0.6168  4  Jib                                                                                                                         </t>
  </si>
  <si>
    <t xml:space="preserve">12.0  145.0   7.55  119.28  5.713  -4.680   1.3  1.0000  1.0000  0.6397  4  Jib                                                                                                                         </t>
  </si>
  <si>
    <t xml:space="preserve">12.0  144.0   7.63  117.78  5.735  -4.640   1.3  1.0000  1.0000  0.6624  4  Jib                                                                                                                         </t>
  </si>
  <si>
    <t xml:space="preserve">12.0  143.0   7.71  116.29  5.758  -4.598   1.4  1.0000  1.0000  0.6848  4  Jib                                                                                                                         </t>
  </si>
  <si>
    <t xml:space="preserve">12.0  142.0   7.79  114.81  5.781  -4.556   1.4  1.0000  1.0000  0.7072  4  Jib                                                                                                                         </t>
  </si>
  <si>
    <t xml:space="preserve">12.0  141.0   7.87  113.34  5.806  -4.512   1.4  1.0000  1.0000  0.7295  4  Jib                                                                                                                         </t>
  </si>
  <si>
    <t xml:space="preserve">12.0  140.0   7.95  111.89  5.832  -4.467   1.5  1.0000  1.0000  0.7517  4  Jib                                                                                                                         </t>
  </si>
  <si>
    <t xml:space="preserve">12.0  139.0   8.04  110.44  5.859  -4.422   1.5  1.0000  1.0000  0.7739  4  Jib                                                                                                                         </t>
  </si>
  <si>
    <t xml:space="preserve">12.0  138.0   8.13  109.00  5.887  -4.375   1.5  1.0000  1.0000  0.7963  4  Jib                                                                                                                         </t>
  </si>
  <si>
    <t xml:space="preserve">12.0  137.0   8.21  107.58  5.918  -4.328   1.6  1.0000  1.0000  0.8187  4  Jib                                                                                                                         </t>
  </si>
  <si>
    <t xml:space="preserve">12.0  136.0   8.30  106.15  5.950  -4.280   1.6  1.0000  1.0000  0.8414  4  Jib                                                                                                                         </t>
  </si>
  <si>
    <t xml:space="preserve">12.0  135.0   8.39  104.74  5.984  -4.231   1.6  1.0000  1.0000  0.8642  4  Jib                                                                                                                         </t>
  </si>
  <si>
    <t xml:space="preserve">12.0  134.0   8.49  103.32  6.020  -4.182   1.7  1.0000  1.0000  0.8873  3  Jib                                                                                                                         </t>
  </si>
  <si>
    <t xml:space="preserve">12.0  133.0   8.58  101.92  6.059  -4.132   1.7  1.0000  1.0000  0.9107  4  Jib                                                                                                                         </t>
  </si>
  <si>
    <t xml:space="preserve">12.0  132.0   8.68  100.52  6.099  -4.081   1.7  1.0000  1.0000  0.9343  4  Jib                                                                                                                         </t>
  </si>
  <si>
    <t xml:space="preserve">12.0  131.0   8.78   99.13  6.141  -4.029   1.8  1.0000  1.0000  0.9583  4  Jib                                                                                                                         </t>
  </si>
  <si>
    <t xml:space="preserve">12.0  130.0   8.88   97.74  6.185  -3.975   1.8  1.0000  1.0000  0.9825  3  Jib                                                                                                                         </t>
  </si>
  <si>
    <t xml:space="preserve">12.0  129.0   8.98   96.37  6.230  -3.921   1.9  1.0000  1.0000  1.0070  3  Jib                                                                                                                         </t>
  </si>
  <si>
    <t xml:space="preserve">12.0  128.0   9.08   95.01  6.276  -3.864   1.9  1.0000  1.0000  1.0316  3  Jib                                                                                                                         </t>
  </si>
  <si>
    <t xml:space="preserve">12.0  127.0   9.19   93.66  6.323  -3.805   2.0  1.0000  1.0000  1.0565  4  Jib                                                                                                                         </t>
  </si>
  <si>
    <t xml:space="preserve">12.0  126.0   9.30   92.33  6.370  -3.744   2.0  1.0000  1.0000  1.0814  3  Jib                                                                                                                         </t>
  </si>
  <si>
    <t xml:space="preserve">12.0  125.0   9.41   91.02  6.417  -3.681   2.1  1.0000  1.0000  1.1064  4  Jib                                                                                                                         </t>
  </si>
  <si>
    <t xml:space="preserve">12.0  124.0   9.52   89.74  6.464  -3.614   2.1  1.0000  1.0000  1.1314  4  Jib                                                                                                                         </t>
  </si>
  <si>
    <t xml:space="preserve">12.0  123.0   9.63   88.47  6.509  -3.545   2.2  1.0000  1.0000  1.1564  4  Jib                                                                                                                         </t>
  </si>
  <si>
    <t xml:space="preserve">12.0  122.0   9.75   87.23  6.554  -3.473   2.2  1.0000  1.0000  1.1812  4  Jib                                                                                                                         </t>
  </si>
  <si>
    <t xml:space="preserve">12.0  121.0   9.86   86.02  6.597  -3.398   2.3  1.0000  1.0000  1.2059  4  Jib                                                                                                                         </t>
  </si>
  <si>
    <t xml:space="preserve">12.0  120.0   9.98   84.83  6.639  -3.319   2.4  1.0000  1.0000  1.2304  4  Jib                                                                                                                         </t>
  </si>
  <si>
    <t xml:space="preserve">12.0  119.0  10.10   83.67  6.679  -3.238   2.4  1.0000  1.0000  1.2547  4  Jib                                                                                                                         </t>
  </si>
  <si>
    <t xml:space="preserve">12.0  118.0  10.22   82.53  6.717  -3.153   2.5  1.0000  1.0000  1.2787  3  Jib                                                                                                                         </t>
  </si>
  <si>
    <t xml:space="preserve">12.0  117.0  10.34   81.42  6.754  -3.066   2.6  1.0000  1.0000  1.3025  3  Jib                                                                                                                         </t>
  </si>
  <si>
    <t xml:space="preserve">12.0  116.0  10.47   80.33  6.789  -2.976   2.6  1.0000  1.0000  1.3260  3  Jib                                                                                                                         </t>
  </si>
  <si>
    <t xml:space="preserve">12.0  115.0  10.59   79.26  6.823  -2.883   2.7  1.0000  1.0000  1.3493  3  Jib                                                                                                                         </t>
  </si>
  <si>
    <t xml:space="preserve">12.0  114.0  10.71   78.21  6.855  -2.788   2.8  1.0000  1.0000  1.3723  3  Jib                                                                                                                         </t>
  </si>
  <si>
    <t xml:space="preserve">12.0  113.0  10.84   77.19  6.886  -2.690   2.9  1.0000  1.0000  1.3951  3  Jib                                                                                                                         </t>
  </si>
  <si>
    <t xml:space="preserve">12.0  112.0  10.96   76.18  6.915  -2.590   3.0  1.0000  1.0000  1.4176  3  Jib                                                                                                                         </t>
  </si>
  <si>
    <t xml:space="preserve">12.0  111.0  11.08   75.19  6.944  -2.488   3.1  1.0000  1.0000  1.4399  4  Jib                                                                                                                         </t>
  </si>
  <si>
    <t xml:space="preserve">12.0  110.0  11.21   74.22  6.971  -2.384   3.2  1.0000  1.0000  1.4620  3  Jib                                                                                                                         </t>
  </si>
  <si>
    <t xml:space="preserve">12.0  109.0  11.33   73.26  6.996  -2.278   3.2  1.0000  1.0000  1.4838  4  Jib                                                                                                                         </t>
  </si>
  <si>
    <t xml:space="preserve">12.0  108.0  11.46   72.32  7.021  -2.170   3.3  1.0000  1.0000  1.5054  4  Jib                                                                                                                         </t>
  </si>
  <si>
    <t xml:space="preserve">12.0  107.0  11.58   71.39  7.045  -2.060   3.4  1.0000  1.0000  1.5268  4  Jib                                                                                                                         </t>
  </si>
  <si>
    <t xml:space="preserve">12.0  106.0  11.70   70.48  7.068  -1.948   3.5  1.0000  1.0000  1.5480  4  Jib                                                                                                                         </t>
  </si>
  <si>
    <t xml:space="preserve">12.0  105.0  11.83   69.58  7.089  -1.835   3.7  1.0000  1.0000  1.5689  4  Jib                                                                                                                         </t>
  </si>
  <si>
    <t xml:space="preserve">12.0  104.0  11.95   68.70  7.110  -1.720   3.8  1.0000  1.0000  1.5896  4  Jib                                                                                                                         </t>
  </si>
  <si>
    <t xml:space="preserve">12.0  103.0  12.07   67.82  7.130  -1.604   3.9  1.0000  1.0000  1.6101  4  Jib                                                                                                                         </t>
  </si>
  <si>
    <t xml:space="preserve">12.0  102.0  12.20   66.96  7.149  -1.486   4.0  1.0000  1.0000  1.6305  4  Jib                                                                                                                         </t>
  </si>
  <si>
    <t xml:space="preserve">12.0  101.0  12.32   66.11  7.167  -1.367   4.1  1.0000  1.0000  1.6507  4  Jib                                                                                                                         </t>
  </si>
  <si>
    <t xml:space="preserve">12.0  100.0  12.44   65.27  7.184  -1.247   4.3  1.0000  1.0000  1.6707  4  Jib                                                                                                                         </t>
  </si>
  <si>
    <t xml:space="preserve">12.0   99.0  12.56   64.44  7.200  -1.126   4.4  1.0000  1.0000  1.6906  4  Jib                                                                                                                         </t>
  </si>
  <si>
    <t xml:space="preserve">12.0   98.0  12.68   63.62  7.215  -1.004   4.5  1.0000  1.0000  1.7103  4  Jib                                                                                                                         </t>
  </si>
  <si>
    <t xml:space="preserve">12.0   97.0  12.80   62.81  7.230  -0.881   4.7  1.0000  1.0000  1.7299  4  Jib                                                                                                                         </t>
  </si>
  <si>
    <t xml:space="preserve">12.0   96.0  12.91   62.01  7.244  -0.757   4.9  1.0000  1.0000  1.7494  4  Jib                                                                                                                         </t>
  </si>
  <si>
    <t xml:space="preserve">12.0   95.0  13.03   61.21  7.256  -0.632   5.1  1.0000  1.0000  1.7686  4  Jib                                                                                                                         </t>
  </si>
  <si>
    <t xml:space="preserve">12.0   94.0  13.15   60.41  7.274  -0.507   5.3  1.0000  1.0000  1.7881  4  Jib                                                                                                                         </t>
  </si>
  <si>
    <t xml:space="preserve">12.0   93.0  13.26   59.63  7.283  -0.381   5.5  1.0000  1.0000  1.8066  4  Jib                                                                                                                         </t>
  </si>
  <si>
    <t xml:space="preserve">12.0   92.0  13.38   58.87  7.291  -0.254   5.8  1.0000  1.0000  1.8249  4  Jib                                                                                                                         </t>
  </si>
  <si>
    <t xml:space="preserve">12.0   91.0  13.49   58.10  7.298  -0.127   6.1  1.0000  1.0000  1.8429  4  Jib                                                                                                                         </t>
  </si>
  <si>
    <t xml:space="preserve">12.0   90.0  13.60   57.34  7.304   0.000   6.5  1.0000  1.0000  1.8605  4  Jib                                                                                                                         </t>
  </si>
  <si>
    <t xml:space="preserve">12.0   89.0  13.71   56.59  7.309   0.128   6.9  1.0000  1.0000  1.8777  4  Jib                                                                                                                         </t>
  </si>
  <si>
    <t xml:space="preserve">12.0   88.0  13.81   55.84  7.313   0.255   7.3  1.0000  1.0000  1.8944  4  Jib                                                                                                                         </t>
  </si>
  <si>
    <t xml:space="preserve">12.0   87.0  13.92   55.10  7.316   0.383   7.7  1.0000  1.0000  1.9104  4  Jib                                                                                                                         </t>
  </si>
  <si>
    <t xml:space="preserve">12.0   86.0  14.02   54.37  7.317   0.510   8.1  1.0000  1.0000  1.9256  4  Jib                                                                                                                         </t>
  </si>
  <si>
    <t xml:space="preserve">12.0   85.0  14.13   53.63  7.318   0.638   8.4  1.0000  1.0000  1.9400  4  Jib                                                                                                                         </t>
  </si>
  <si>
    <t xml:space="preserve">12.0   84.0  14.23   52.91  7.317   0.765   8.8  1.0000  1.0000  1.9534  4  Jib                                                                                                                         </t>
  </si>
  <si>
    <t xml:space="preserve">12.0   83.0  14.33   52.19  7.316   0.892   9.2  1.0000  1.0000  1.9658  4  Jib                                                                                                                         </t>
  </si>
  <si>
    <t xml:space="preserve">12.0   82.0  14.42   51.48  7.313   1.018   9.6  1.0000  1.0000  1.9771  4  Jib                                                                                                                         </t>
  </si>
  <si>
    <t xml:space="preserve">12.0   81.0  14.52   50.77  7.308   1.143   9.9  1.0000  1.0000  1.9871  4  Jib                                                                                                                         </t>
  </si>
  <si>
    <t xml:space="preserve">12.0   80.0  14.61   50.06  7.303   1.268  10.3  1.0000  1.0000  1.9960  4  Jib                                                                                                                         </t>
  </si>
  <si>
    <t xml:space="preserve">12.0   79.0  14.70   49.37  7.296   1.392  10.6  1.0000  1.0000  2.0038  4  Jib                                                                                                                         </t>
  </si>
  <si>
    <t xml:space="preserve">12.0   78.0  14.79   48.68  7.289   1.515  10.9  1.0000  1.0000  2.0105  4  Jib                                                                                                                         </t>
  </si>
  <si>
    <t xml:space="preserve">12.0   77.0  14.88   47.99  7.280   1.638  11.2  1.0000  1.0000  2.0162  4  Jib                                                                                                                         </t>
  </si>
  <si>
    <t xml:space="preserve">12.0   76.0  14.97   47.31  7.269   1.759  11.5  1.0000  1.0000  2.0208  4  Jib                                                                                                                         </t>
  </si>
  <si>
    <t xml:space="preserve">12.0   75.0  15.05   46.63  7.258   1.879  11.8  1.0000  1.0000  2.0243  4  Jib                                                                                                                         </t>
  </si>
  <si>
    <t xml:space="preserve">12.0   74.0  15.13   45.96  7.246   1.997  12.1  1.0000  1.0000  2.0269  4  Jib                                                                                                                         </t>
  </si>
  <si>
    <t xml:space="preserve">12.0   73.0  15.21   45.30  7.232   2.114  12.4  1.0000  1.0000  2.0285  4  Jib                                                                                                                         </t>
  </si>
  <si>
    <t xml:space="preserve">12.0   72.0  15.29   44.64  7.217   2.230  12.6  1.0000  1.0000  2.0291  4  Jib                                                                                                                         </t>
  </si>
  <si>
    <t xml:space="preserve">12.0   71.0  15.37   43.98  7.201   2.344  12.8  1.0000  1.0000  2.0288  4  Jib                                                                                                                         </t>
  </si>
  <si>
    <t xml:space="preserve">12.0   70.0  15.44   43.34  7.183   2.457  13.1  1.0000  1.0000  2.0277  4  Jib                                                                                                                         </t>
  </si>
  <si>
    <t xml:space="preserve">12.0   69.0  15.51   42.69  7.164   2.567  13.3  1.0000  1.0000  2.0258  4  Jib                                                                                                                         </t>
  </si>
  <si>
    <t xml:space="preserve">12.0   68.0  15.58   42.06  7.144   2.676  13.5  1.0000  1.0000  2.0231  3  Jib                                                                                                                         </t>
  </si>
  <si>
    <t xml:space="preserve">12.0   67.0  15.65   41.43  7.122   2.783  13.6  1.0000  1.0000  2.0197  3  Jib                                                                                                                         </t>
  </si>
  <si>
    <t xml:space="preserve">12.0   66.0  15.71   40.80  7.099   2.887  13.8  1.0000  1.0000  2.0156  3  Jib                                                                                                                         </t>
  </si>
  <si>
    <t xml:space="preserve">12.0   65.0  15.77   40.18  7.074   2.989  14.0  1.0000  1.0000  2.0109  3  Jib                                                                                                                         </t>
  </si>
  <si>
    <t xml:space="preserve">12.0   64.0  15.83   39.57  7.047   3.089  14.1  1.0000  1.0000  2.0056  3  Jib                                                                                                                         </t>
  </si>
  <si>
    <t xml:space="preserve">12.0   63.0  15.89   38.96  7.018   3.186  14.2  1.0000  1.0000  1.9998  4  Jib                                                                                                                         </t>
  </si>
  <si>
    <t xml:space="preserve">12.0   62.0  15.94   38.36  6.987   3.280  14.3  1.0000  1.0000  1.9934  4  Jib                                                                                                                         </t>
  </si>
  <si>
    <t xml:space="preserve">12.0   61.0  15.99   37.76  6.954   3.372  14.4  1.0000  1.0000  1.9867  4  Jib                                                                                                                         </t>
  </si>
  <si>
    <t xml:space="preserve">12.0   60.0  16.04   37.18  6.919   3.459  14.5  1.0000  1.0000  1.9795  4  Jib                                                                                                                         </t>
  </si>
  <si>
    <t xml:space="preserve">12.0   59.0  16.08   36.60  6.880   3.543  14.6  1.0000  1.0000  1.9718  4  Jib                                                                                                                         </t>
  </si>
  <si>
    <t xml:space="preserve">12.0   58.0  16.12   36.04  6.838   3.623  14.5  1.0000  0.9965  1.9570  5  Jib                                                                                                                         </t>
  </si>
  <si>
    <t xml:space="preserve">12.0   57.0  16.16   35.52  6.792   3.699  14.2  1.0000  0.9859  1.9282  5  Jib                                                                                                                         </t>
  </si>
  <si>
    <t xml:space="preserve">12.0   56.0  16.19   35.00  6.742   3.770  13.9  1.0000  0.9753  1.8992  4  Jib                                                                                                                         </t>
  </si>
  <si>
    <t xml:space="preserve">12.0   55.0  16.22   34.49  6.688   3.836  13.6  1.0000  0.9646  1.8699  4  Jib                                                                                                                         </t>
  </si>
  <si>
    <t xml:space="preserve">12.0   54.0  16.24   33.99  6.628   3.896  13.3  1.0000  0.9537  1.8403  5  Jib                                                                                                                         </t>
  </si>
  <si>
    <t xml:space="preserve">12.0   53.0  16.25   33.51  6.562   3.949  13.0  1.0000  0.9426  1.8103  4  Jib                                                                                                                         </t>
  </si>
  <si>
    <t xml:space="preserve">12.0   52.0  16.26   33.03  6.488   3.995  12.6  1.0000  0.9312  1.7799  4  Jib                                                                                                                         </t>
  </si>
  <si>
    <t xml:space="preserve">12.0   51.0  16.25   32.57  6.406   4.031  12.2  1.0000  0.9194  1.7489  4  Jib                                                                                                                         </t>
  </si>
  <si>
    <t xml:space="preserve">12.0   50.0  16.24   32.13  6.314   4.059  11.7  1.0000  0.9050  1.7134  4  Jib                                                                                                                         </t>
  </si>
  <si>
    <t xml:space="preserve">12.0   49.0  16.22   31.70  6.214   4.077  11.1  1.0000  0.8887  1.6742  4  Jib                                                                                                                         </t>
  </si>
  <si>
    <t xml:space="preserve">12.0   48.0  16.18   31.28  6.105   4.085  10.6  1.0000  0.8715  1.6340  4  Jib                                                                                                                         </t>
  </si>
  <si>
    <t xml:space="preserve">12.0   47.0  16.15   30.87  5.992   4.086  10.0  1.0000  0.8535  1.5925  4  Jib                                                                                                                         </t>
  </si>
  <si>
    <t xml:space="preserve">12.0   46.0  16.10   30.45  5.877   4.083   9.4  1.0000  0.8350  1.5501  4  Jib                                                                                                                         </t>
  </si>
  <si>
    <t xml:space="preserve">12.0   45.0  16.06   30.01  5.764   4.076   8.8  1.0000  0.8160  1.5069  4  Jib                                                                                                                         </t>
  </si>
  <si>
    <t xml:space="preserve">12.0   44.0  16.02   29.57  5.649   4.063   8.1  1.0000  0.7965  1.4630  4  Jib                                                                                                                         </t>
  </si>
  <si>
    <t xml:space="preserve">12.0   43.0  15.96   29.13  5.528   4.043   7.5  1.0000  0.7763  1.4182  4  Jib                                                                                                                         </t>
  </si>
  <si>
    <t xml:space="preserve">12.0   42.0  15.89   28.70  5.394   4.009   6.9  1.0000  0.7551  1.3722  4  Jib                                                                                                                         </t>
  </si>
  <si>
    <t xml:space="preserve">12.0   41.0  15.80   28.30  5.239   3.954   6.2  1.0000  0.7323  1.3242  4  Jib                                                                                                                         </t>
  </si>
  <si>
    <t xml:space="preserve">12.0   40.0  15.68   27.93  5.052   3.870   5.7  1.0000  0.7177  1.2920  5  Jib                                                                                                                         </t>
  </si>
  <si>
    <t xml:space="preserve">12.0   39.0  15.53   27.62  4.828   3.752   5.2  1.0000  0.6975  1.2506  5  Jib                                                                                                                         </t>
  </si>
  <si>
    <t xml:space="preserve">12.0   38.0  15.34   27.35  4.570   3.601   4.8  1.0000  0.6687  1.1949  5  Jib                                                                                                                         </t>
  </si>
  <si>
    <t xml:space="preserve">12.0   37.0  15.10   27.16  4.260   3.403   4.3  1.0000  0.6313  1.1254  5  Jib                                                                                                                         </t>
  </si>
  <si>
    <t xml:space="preserve">12.0   36.0  14.77   27.13  3.852   3.116   3.8  1.0000  0.5801  1.0335  5  Jib                                                                                                                         </t>
  </si>
  <si>
    <t xml:space="preserve">12.0  170.0   6.35  161.77  5.275  -5.195   0.5  1.0000  1.0000  0.0702  2  Jib OPTDN                                                                                                                   </t>
  </si>
  <si>
    <t xml:space="preserve">12.0  180.0   6.18  180.00  5.332  -5.332  -0.1  1.0000  1.0000  0.0881  4  Poled Jib                                                                                                                   </t>
  </si>
  <si>
    <t xml:space="preserve">12.0  179.0   6.16  178.13  5.353  -5.352  -0.1  1.0000  1.0000  0.1439  4  Poled Jib                                                                                                                   </t>
  </si>
  <si>
    <t xml:space="preserve">12.0  178.0   6.14  176.25  5.377  -5.374  -0.2  1.0000  1.0000  0.1998  4  Poled Jib                                                                                                                   </t>
  </si>
  <si>
    <t xml:space="preserve">12.0  177.0   6.12  174.35  5.402  -5.395  -0.2  1.0000  1.0000  0.2555  4  Poled Jib                                                                                                                   </t>
  </si>
  <si>
    <t xml:space="preserve">12.0  176.0   6.11  172.44  5.428  -5.415  -0.2  1.0000  1.0000  0.3106  4  Poled Jib                                                                                                                   </t>
  </si>
  <si>
    <t xml:space="preserve">12.0  175.0   6.10  170.53  5.452  -5.432  -0.2  1.0000  1.0000  0.3646  4  Poled Jib                                                                                                                   </t>
  </si>
  <si>
    <t xml:space="preserve">12.0  174.0   6.09  168.61  5.475  -5.445  -0.2  1.0000  1.0000  0.4170  4  Poled Jib                                                                                                                   </t>
  </si>
  <si>
    <t xml:space="preserve">12.0  173.0   6.09  166.69  5.495  -5.455  -0.1  1.0000  1.0000  0.4675  4  Poled Jib                                                                                                                   </t>
  </si>
  <si>
    <t xml:space="preserve">12.0  172.0   6.10  164.77  5.512  -5.459  -0.1  1.0000  1.0000  0.5155  4  Poled Jib                                                                                                                   </t>
  </si>
  <si>
    <t xml:space="preserve">12.0  171.0   6.12  162.87  5.525  -5.457  -0.1  1.0000  1.0000  0.5605  4  Poled Jib                                                                                                                   </t>
  </si>
  <si>
    <t xml:space="preserve">12.0  170.0   6.14  161.00  5.532  -5.448  -0.1  1.0000  1.0000  0.6021  4  Poled Jib                                                                                                                   </t>
  </si>
  <si>
    <t xml:space="preserve">12.0  169.0   6.17  159.15  5.533  -5.431  -0.1  1.0000  1.0000  0.6399  4  Poled Jib                                                                                                                   </t>
  </si>
  <si>
    <t xml:space="preserve">12.0  168.0   6.21  157.33  5.529  -5.408  -0.1  1.0000  1.0000  0.6738  4  Poled Jib                                                                                                                   </t>
  </si>
  <si>
    <t xml:space="preserve">12.0  167.0   6.25  155.54  5.522  -5.381  -0.1  1.0000  1.0000  0.7041  4  Poled Jib                                                                                                                   </t>
  </si>
  <si>
    <t xml:space="preserve">12.0  166.0   6.30  153.78  5.515  -5.351  -0.1  1.0000  1.0000  0.7312  4  Poled Jib                                                                                                                   </t>
  </si>
  <si>
    <t xml:space="preserve">12.0  165.0   6.35  152.02  5.510  -5.322  -0.1  1.0000  1.0000  0.7551  4  Poled Jib                                                                                                                   </t>
  </si>
  <si>
    <t xml:space="preserve">12.0  164.0   6.40  150.28  5.507  -5.293  -0.1  1.0000  1.0000  0.7756  4  Poled Jib                                                                                                                   </t>
  </si>
  <si>
    <t xml:space="preserve">12.0  163.0   6.45  148.54  5.507  -5.266  -0.1  1.0000  1.0000  0.7925  5  Poled Jib                                                                                                                   </t>
  </si>
  <si>
    <t xml:space="preserve">12.0  162.0   6.50  146.80  5.511  -5.241  -0.1  1.0000  1.0000  0.8053  4  Poled Jib                                                                                                                   </t>
  </si>
  <si>
    <t xml:space="preserve">12.0  161.0   6.55  145.07  5.517  -5.216   0.0  1.0000  1.0000  0.8123  4  Poled Jib                                                                                                                   </t>
  </si>
  <si>
    <t xml:space="preserve">12.0  160.0   6.60  143.37  5.521  -5.188   0.0  1.0000  1.0000  0.8112  4  Poled Jib                                                                                                                   </t>
  </si>
  <si>
    <t xml:space="preserve">12.0  159.0   6.66  141.71  5.520  -5.153   0.1  1.0000  1.0000  0.8005  4  Poled Jib                                                                                                                   </t>
  </si>
  <si>
    <t xml:space="preserve">12.0  158.0   6.72  140.11  5.513  -5.111   0.2  1.0000  1.0000  0.7801  4  Poled Jib                                                                                                                   </t>
  </si>
  <si>
    <t xml:space="preserve">12.0  157.0   6.80  138.57  5.499  -5.062   0.2  1.0000  1.0000  0.7522  4  Poled Jib                                                                                                                   </t>
  </si>
  <si>
    <t xml:space="preserve">12.0  156.0   6.88  137.09  5.479  -5.006   0.3  1.0000  1.0000  0.7190  4  Poled Jib                                                                                                                   </t>
  </si>
  <si>
    <t xml:space="preserve">12.0  155.0   6.96  135.65  5.455  -4.944   0.4  1.0000  1.0000  0.6824  4  Poled Jib                                                                                                                   </t>
  </si>
  <si>
    <t xml:space="preserve">12.0  154.0   7.05  134.27  5.427  -4.878   0.5  1.0000  1.0000  0.6440  4  Poled Jib                                                                                                                   </t>
  </si>
  <si>
    <t xml:space="preserve">12.0  153.0   7.14  132.92  5.396  -4.808   0.5  1.0000  1.0000  0.6059  4  Poled Jib                                                                                                                   </t>
  </si>
  <si>
    <t xml:space="preserve">12.0  152.0   7.23  131.61  5.364  -4.736   0.6  1.0000  1.0000  0.5696  4  Poled Jib                                                                                                                   </t>
  </si>
  <si>
    <t xml:space="preserve">12.0  151.0   7.32  130.32  5.333  -4.664   0.7  1.0000  1.0000  0.5366  4  Poled Jib                                                                                                                   </t>
  </si>
  <si>
    <t xml:space="preserve">12.0  150.0   7.41  129.03  5.303  -4.593   0.7  1.0000  1.0000  0.5080  4  Poled Jib                                                                                                                   </t>
  </si>
  <si>
    <t xml:space="preserve">12.0  149.0   7.50  127.75  5.277  -4.523   0.8  1.0000  1.0000  0.4842  4  Poled Jib                                                                                                                   </t>
  </si>
  <si>
    <t xml:space="preserve">12.0  148.0   7.58  126.46  5.255  -4.456   0.8  1.0000  1.0000  0.4652  4  Poled Jib                                                                                                                   </t>
  </si>
  <si>
    <t xml:space="preserve">12.0  147.0   7.67  125.17  5.236  -4.391   0.9  1.0000  1.0000  0.4508  4  Poled Jib                                                                                                                   </t>
  </si>
  <si>
    <t xml:space="preserve">12.0  146.0   7.75  123.88  5.222  -4.329   0.9  1.0000  1.0000  0.4414  4  Poled Jib                                                                                                                   </t>
  </si>
  <si>
    <t xml:space="preserve">12.0  145.0   7.83  122.57  5.213  -4.270   1.0  1.0000  1.0000  0.4367  4  Poled Jib                                                                                                                   </t>
  </si>
  <si>
    <t xml:space="preserve">12.0  144.0   7.91  121.24  5.209  -4.214   1.0  1.0000  1.0000  0.4366  4  Poled Jib                                                                                                                   </t>
  </si>
  <si>
    <t xml:space="preserve">12.0  143.0   7.99  119.90  5.210  -4.161   1.0  1.0000  1.0000  0.4404  4  Poled Jib                                                                                                                   </t>
  </si>
  <si>
    <t xml:space="preserve">12.0  142.0   8.07  118.54  5.217  -4.111   1.1  1.0000  1.0000  0.4476  4  Poled Jib                                                                                                                   </t>
  </si>
  <si>
    <t xml:space="preserve">12.0  141.0   8.14  117.17  5.228  -4.063   1.1  1.0000  1.0000  0.4578  4  Poled Jib                                                                                                                   </t>
  </si>
  <si>
    <t xml:space="preserve">12.0  140.0   8.22  115.78  5.244  -4.017   1.1  1.0000  1.0000  0.4703  4  Poled Jib                                                                                                                   </t>
  </si>
  <si>
    <t xml:space="preserve">12.0  139.0   8.29  114.39  5.264  -3.973   1.1  1.0000  1.0000  0.4844  4  Poled Jib                                                                                                                   </t>
  </si>
  <si>
    <t xml:space="preserve">12.0  138.0   8.37  113.00  5.286  -3.928   1.2  1.0000  1.0000  0.4993  4  Poled Jib                                                                                                                   </t>
  </si>
  <si>
    <t xml:space="preserve">12.0  137.0   8.44  111.61  5.309  -3.882   1.2  1.0000  1.0000  0.5143  4  Poled Jib                                                                                                                   </t>
  </si>
  <si>
    <t xml:space="preserve">12.0  136.0   8.52  110.24  5.332  -3.835   1.2  1.0000  1.0000  0.5288  4  Poled Jib                                                                                                                   </t>
  </si>
  <si>
    <t xml:space="preserve">12.0  135.0   8.60  108.89  5.355  -3.786   1.2  1.0000  1.0000  0.5426  4  Poled Jib                                                                                                                   </t>
  </si>
  <si>
    <t xml:space="preserve">12.0  171.8   6.10  164.40  5.515  -5.459  -0.1  1.0000  1.0000  0.5247  3  OPTDN Poled Jib                                                                                                             </t>
  </si>
  <si>
    <t xml:space="preserve">12.0   47.4  16.16   31.02  6.034   4.087  10.2  1.0000  0.8602  1.6078  3  OPTUP                                                                                                                       </t>
  </si>
  <si>
    <t xml:space="preserve">16.0  180.0   9.04  180.00  6.758  -6.758   0.2  1.0000  1.0000 -0.0391  4  Asym Spin tacked on CL                                                                                                      </t>
  </si>
  <si>
    <t xml:space="preserve">16.0  179.0   9.04  178.25  6.761  -6.760   0.2  1.0000  1.0000 -0.0071  2  Asym Spin tacked on CL                                                                                                      </t>
  </si>
  <si>
    <t xml:space="preserve">16.0  178.0   9.04  176.50  6.767  -6.762   0.2  1.0000  1.0000  0.0250  2  Asym Spin tacked on CL                                                                                                      </t>
  </si>
  <si>
    <t xml:space="preserve">16.0  177.0   9.04  174.75  6.773  -6.764   0.3  1.0000  1.0000  0.0573  2  Asym Spin tacked on CL                                                                                                      </t>
  </si>
  <si>
    <t xml:space="preserve">16.0  176.0   9.04  173.00  6.781  -6.765   0.3  1.0000  1.0000  0.0896  2  Asym Spin tacked on CL                                                                                                      </t>
  </si>
  <si>
    <t xml:space="preserve">16.0  175.0   9.05  171.25  6.791  -6.765   0.4  1.0000  1.0000  0.1222  2  Asym Spin tacked on CL                                                                                                      </t>
  </si>
  <si>
    <t xml:space="preserve">16.0  174.0   9.06  169.50  6.802  -6.764   0.4  1.0000  1.0000  0.1550  2  Asym Spin tacked on CL                                                                                                      </t>
  </si>
  <si>
    <t xml:space="preserve">16.0  173.0   9.07  167.75  6.814  -6.763   0.5  1.0000  1.0000  0.1880  2  Asym Spin tacked on CL                                                                                                      </t>
  </si>
  <si>
    <t xml:space="preserve">16.0  172.0   9.08  166.00  6.827  -6.761   0.5  1.0000  1.0000  0.2212  2  Asym Spin tacked on CL                                                                                                      </t>
  </si>
  <si>
    <t xml:space="preserve">16.0  171.0   9.10  164.25  6.842  -6.757   0.5  1.0000  1.0000  0.2547  2  Asym Spin tacked on CL                                                                                                      </t>
  </si>
  <si>
    <t xml:space="preserve">16.0  170.0   9.12  162.50  6.857  -6.753   0.6  1.0000  1.0000  0.2884  2  Asym Spin tacked on CL                                                                                                      </t>
  </si>
  <si>
    <t xml:space="preserve">16.0  169.0   9.14  160.75  6.874  -6.747   0.6  1.0000  1.0000  0.3225  2  Asym Spin tacked on CL                                                                                                      </t>
  </si>
  <si>
    <t xml:space="preserve">16.0  168.0   9.17  159.01  6.891  -6.741   0.7  1.0000  1.0000  0.3568  2  Asym Spin tacked on CL                                                                                                      </t>
  </si>
  <si>
    <t xml:space="preserve">16.0  167.0   9.19  157.27  6.910  -6.732   0.7  1.0000  1.0000  0.3915  2  Asym Spin tacked on CL                                                                                                      </t>
  </si>
  <si>
    <t xml:space="preserve">16.0  166.0   9.23  155.53  6.929  -6.723   0.8  1.0000  1.0000  0.4265  2  Asym Spin tacked on CL                                                                                                      </t>
  </si>
  <si>
    <t xml:space="preserve">16.0  165.0   9.26  153.80  6.949  -6.712   0.8  1.0000  1.0000  0.4618  2  Asym Spin tacked on CL                                                                                                      </t>
  </si>
  <si>
    <t xml:space="preserve">16.0  164.0   9.30  152.07  6.969  -6.699   0.9  1.0000  1.0000  0.4974  2  Asym Spin tacked on CL                                                                                                      </t>
  </si>
  <si>
    <t xml:space="preserve">16.0  163.0   9.34  150.36  6.991  -6.685   0.9  1.0000  1.0000  0.5334  2  Asym Spin tacked on CL                                                                                                      </t>
  </si>
  <si>
    <t xml:space="preserve">16.0  162.0   9.38  148.64  7.013  -6.670   1.0  1.0000  1.0000  0.5697  2  Asym Spin tacked on CL                                                                                                      </t>
  </si>
  <si>
    <t xml:space="preserve">16.0  161.0   9.43  146.94  7.035  -6.652   1.0  1.0000  1.0000  0.6063  2  Asym Spin tacked on CL                                                                                                      </t>
  </si>
  <si>
    <t xml:space="preserve">16.0  160.0   9.47  145.24  7.059  -6.633   1.1  1.0000  1.0000  0.6431  2  Asym Spin tacked on CL                                                                                                      </t>
  </si>
  <si>
    <t xml:space="preserve">16.0  159.0   9.53  143.55  7.082  -6.612   1.2  1.0000  1.0000  0.6802  2  Asym Spin tacked on CL                                                                                                      </t>
  </si>
  <si>
    <t xml:space="preserve">16.0  158.0   9.58  141.88  7.106  -6.589   1.2  1.0000  1.0000  0.7174  2  Asym Spin tacked on CL                                                                                                      </t>
  </si>
  <si>
    <t xml:space="preserve">16.0  157.0   9.64  140.21  7.130  -6.564   1.3  1.0000  1.0000  0.7547  2  Asym Spin tacked on CL                                                                                                      </t>
  </si>
  <si>
    <t xml:space="preserve">16.0  156.0   9.70  138.56  7.155  -6.536   1.3  1.0000  1.0000  0.7921  2  Asym Spin tacked on CL                                                                                                      </t>
  </si>
  <si>
    <t xml:space="preserve">16.0  155.0   9.77  136.91  7.180  -6.507   1.4  1.0000  1.0000  0.8295  2  Asym Spin tacked on CL                                                                                                      </t>
  </si>
  <si>
    <t xml:space="preserve">16.0  154.0   9.84  135.28  7.205  -6.476   1.5  1.0000  1.0000  0.8668  2  Asym Spin tacked on CL                                                                                                      </t>
  </si>
  <si>
    <t xml:space="preserve">16.0  153.0   9.91  133.67  7.230  -6.442   1.6  1.0000  1.0000  0.9041  2  Asym Spin tacked on CL                                                                                                      </t>
  </si>
  <si>
    <t xml:space="preserve">16.0  152.0   9.99  132.07  7.256  -6.406   1.6  1.0000  1.0000  0.9413  2  Asym Spin tacked on CL                                                                                                      </t>
  </si>
  <si>
    <t xml:space="preserve">16.0  151.0  10.07  130.48  7.281  -6.368   1.7  1.0000  1.0000  0.9783  2  Asym Spin tacked on CL                                                                                                      </t>
  </si>
  <si>
    <t xml:space="preserve">16.0  150.0  10.15  128.91  7.306  -6.327   1.8  1.0000  1.0000  1.0152  2  Asym Spin tacked on CL                                                                                                      </t>
  </si>
  <si>
    <t xml:space="preserve">16.0  149.0  10.23  127.35  7.332  -6.285   1.9  1.0000  1.0000  1.0519  2  Asym Spin tacked on CL                                                                                                      </t>
  </si>
  <si>
    <t xml:space="preserve">16.0  148.0  10.32  125.82  7.357  -6.239   2.0  1.0000  1.0000  1.0883  2  Asym Spin tacked on CL                                                                                                      </t>
  </si>
  <si>
    <t xml:space="preserve">16.0  147.0  10.41  124.29  7.382  -6.191   2.0  1.0000  1.0000  1.1243  2  Asym Spin tacked on CL                                                                                                      </t>
  </si>
  <si>
    <t xml:space="preserve">16.0  146.0  10.50  122.79  7.407  -6.141   2.1  1.0000  1.0000  1.1598  2  Asym Spin tacked on CL                                                                                                      </t>
  </si>
  <si>
    <t xml:space="preserve">16.0  145.0  10.60  121.31  7.432  -6.088   2.2  1.0000  1.0000  1.1949  2  Asym Spin tacked on CL                                                                                                      </t>
  </si>
  <si>
    <t xml:space="preserve">16.0  144.0  10.70  119.84  7.457  -6.032   2.3  1.0000  1.0000  1.2295  2  Asym Spin tacked on CL                                                                                                      </t>
  </si>
  <si>
    <t xml:space="preserve">16.0  143.0  10.80  118.39  7.481  -5.974   2.4  1.0000  1.0000  1.2635  2  Asym Spin tacked on CL                                                                                                      </t>
  </si>
  <si>
    <t xml:space="preserve">16.0  142.0  10.91  116.96  7.504  -5.913   2.5  1.0000  1.0000  1.2970  2  Asym Spin tacked on CL                                                                                                      </t>
  </si>
  <si>
    <t xml:space="preserve">16.0  141.0  11.01  115.54  7.528  -5.850   2.6  1.0000  1.0000  1.3300  2  Asym Spin tacked on CL                                                                                                      </t>
  </si>
  <si>
    <t xml:space="preserve">16.0  140.0  11.12  114.15  7.551  -5.784   2.7  1.0000  1.0000  1.3624  2  Asym Spin tacked on CL                                                                                                      </t>
  </si>
  <si>
    <t xml:space="preserve">16.0  139.0  11.23  112.77  7.574  -5.716   2.8  1.0000  1.0000  1.3943  2  Asym Spin tacked on CL                                                                                                      </t>
  </si>
  <si>
    <t xml:space="preserve">16.0  138.0  11.35  111.42  7.596  -5.645   2.9  1.0000  1.0000  1.4256  2  Asym Spin tacked on CL                                                                                                      </t>
  </si>
  <si>
    <t xml:space="preserve">16.0  137.0  11.46  110.08  7.619  -5.572   3.0  1.0000  1.0000  1.4564  2  Asym Spin tacked on CL                                                                                                      </t>
  </si>
  <si>
    <t xml:space="preserve">16.0  136.0  11.58  108.75  7.641  -5.496   3.2  1.0000  1.0000  1.4867  2  Asym Spin tacked on CL                                                                                                      </t>
  </si>
  <si>
    <t xml:space="preserve">16.0  135.0  11.70  107.45  7.662  -5.418   3.3  1.0000  1.0000  1.5163  2  Asym Spin tacked on CL                                                                                                      </t>
  </si>
  <si>
    <t xml:space="preserve">16.0  134.0  11.82  106.16  7.684  -5.338   3.4  1.0000  1.0000  1.5454  2  Asym Spin tacked on CL                                                                                                      </t>
  </si>
  <si>
    <t xml:space="preserve">16.0  133.0  11.95  104.89  7.705  -5.255   3.5  1.0000  1.0000  1.5738  2  Asym Spin tacked on CL                                                                                                      </t>
  </si>
  <si>
    <t xml:space="preserve">16.0  132.0  12.07  103.63  7.726  -5.170   3.7  1.0000  1.0000  1.6016  2  Asym Spin tacked on CL                                                                                                      </t>
  </si>
  <si>
    <t xml:space="preserve">16.0  131.0  12.20  102.39  7.746  -5.082   3.8  1.0000  1.0000  1.6289  2  Asym Spin tacked on CL                                                                                                      </t>
  </si>
  <si>
    <t xml:space="preserve">16.0  130.0  12.33  101.17  7.767  -4.992   3.9  1.0000  1.0000  1.6555  2  Asym Spin tacked on CL                                                                                                      </t>
  </si>
  <si>
    <t xml:space="preserve">16.0  129.0  12.46   99.96  7.787  -4.900   4.1  1.0000  1.0000  1.6814  2  Asym Spin tacked on CL                                                                                                      </t>
  </si>
  <si>
    <t xml:space="preserve">16.0  128.0  12.59   98.77  7.806  -4.806   4.2  1.0000  1.0000  1.7068  2  Asym Spin tacked on CL                                                                                                      </t>
  </si>
  <si>
    <t xml:space="preserve">16.0  127.0  12.72   97.59  7.826  -4.709   4.4  1.0000  1.0000  1.7315  2  Asym Spin tacked on CL                                                                                                      </t>
  </si>
  <si>
    <t xml:space="preserve">16.0  126.0  12.85   96.43  7.844  -4.611   4.6  1.0000  1.0000  1.7557  2  Asym Spin tacked on CL                                                                                                      </t>
  </si>
  <si>
    <t xml:space="preserve">16.0  125.0  12.99   95.28  7.863  -4.510   4.8  1.0000  1.0000  1.7792  2  Asym Spin tacked on CL                                                                                                      </t>
  </si>
  <si>
    <t xml:space="preserve">16.0  124.0  13.12   94.15  7.881  -4.407   5.0  1.0000  1.0000  1.8023  2  Asym Spin tacked on CL                                                                                                      </t>
  </si>
  <si>
    <t xml:space="preserve">16.0  123.0  13.26   93.03  7.899  -4.302   5.3  1.0000  1.0000  1.8248  2  Asym Spin tacked on CL                                                                                                      </t>
  </si>
  <si>
    <t xml:space="preserve">16.0  122.0  13.39   91.92  7.917  -4.195   5.6  1.0000  1.0000  1.8468  3  Asym Spin tacked on CL                                                                                                      </t>
  </si>
  <si>
    <t xml:space="preserve">16.0  121.0  13.53   90.83  7.934  -4.086   6.0  1.0000  1.0000  1.8683  3  Asym Spin tacked on CL                                                                                                      </t>
  </si>
  <si>
    <t xml:space="preserve">16.0  120.0  13.67   89.75  7.950  -3.975   6.4  1.0000  1.0000  1.8892  3  Asym Spin tacked on CL                                                                                                      </t>
  </si>
  <si>
    <t xml:space="preserve">16.0  119.0  13.80   88.67  7.966  -3.862   7.0  1.0000  1.0000  1.9097  2  Asym Spin tacked on CL                                                                                                      </t>
  </si>
  <si>
    <t xml:space="preserve">16.0  118.0  13.94   87.61  7.981  -3.747   7.5  1.0000  1.0000  1.9298  2  Asym Spin tacked on CL                                                                                                      </t>
  </si>
  <si>
    <t xml:space="preserve">16.0  117.0  14.08   86.56  7.996  -3.630   8.0  1.0000  1.0000  1.9493  2  Asym Spin tacked on CL                                                                                                      </t>
  </si>
  <si>
    <t xml:space="preserve">16.0  116.0  14.21   85.52  8.011  -3.512   8.6  1.0000  1.0000  1.9684  2  Asym Spin tacked on CL                                                                                                      </t>
  </si>
  <si>
    <t xml:space="preserve">16.0  115.0  14.35   84.48  8.025  -3.391   9.2  1.0000  1.0000  1.9871  2  Asym Spin tacked on CL                                                                                                      </t>
  </si>
  <si>
    <t xml:space="preserve">16.0  114.0  14.49   83.45  8.038  -3.269   9.8  1.0000  1.0000  2.0052  2  Asym Spin tacked on CL                                                                                                      </t>
  </si>
  <si>
    <t xml:space="preserve">16.0  113.0  14.62   82.43  8.051  -3.146  10.4  1.0000  1.0000  2.0230  2  Asym Spin tacked on CL                                                                                                      </t>
  </si>
  <si>
    <t xml:space="preserve">16.0  112.0  14.76   81.42  8.063  -3.020  11.0  1.0000  1.0000  2.0402  2  Asym Spin tacked on CL                                                                                                      </t>
  </si>
  <si>
    <t xml:space="preserve">16.0  111.0  14.89   80.41  8.074  -2.893  11.7  1.0000  1.0000  2.0570  2  Asym Spin tacked on CL                                                                                                      </t>
  </si>
  <si>
    <t xml:space="preserve">16.0  110.0  15.03   79.41  8.085  -2.765  12.4  1.0000  1.0000  2.0734  2  Asym Spin tacked on CL                                                                                                      </t>
  </si>
  <si>
    <t xml:space="preserve">16.0  109.0  15.16   78.41  8.094  -2.635  13.1  1.0000  1.0000  2.0893  2  Asym Spin tacked on CL                                                                                                      </t>
  </si>
  <si>
    <t xml:space="preserve">16.0  108.0  15.29   77.41  8.103  -2.504  13.8  1.0000  1.0000  2.1048  2  Asym Spin tacked on CL                                                                                                      </t>
  </si>
  <si>
    <t xml:space="preserve">16.0  107.0  15.42   76.42  8.110  -2.371  14.5  1.0000  1.0000  2.1198  2  Asym Spin tacked on CL                                                                                                      </t>
  </si>
  <si>
    <t xml:space="preserve">16.0  106.0  15.55   75.43  8.117  -2.237  15.3  1.0000  1.0000  2.1344  2  Asym Spin tacked on CL                                                                                                      </t>
  </si>
  <si>
    <t xml:space="preserve">16.0  105.0  15.68   74.44  8.122  -2.102  16.0  1.0000  1.0000  2.1486  2  Asym Spin tacked on CL                                                                                                      </t>
  </si>
  <si>
    <t xml:space="preserve">16.0  104.0  15.81   73.46  8.125  -1.966  16.8  1.0000  1.0000  2.1624  2  Asym Spin tacked on CL                                                                                                      </t>
  </si>
  <si>
    <t xml:space="preserve">16.0  103.0  15.93   72.47  8.127  -1.828  17.7  1.0000  1.0000  2.1756  2  Asym Spin tacked on CL                                                                                                      </t>
  </si>
  <si>
    <t xml:space="preserve">16.0  102.0  16.05   71.48  8.127  -1.690  18.5  1.0000  1.0000  2.1884  2  Asym Spin tacked on CL                                                                                                      </t>
  </si>
  <si>
    <t xml:space="preserve">16.0  101.0  16.17   70.50  8.124  -1.550  19.3  1.0000  1.0000  2.2006  2  Asym Spin tacked on CL                                                                                                      </t>
  </si>
  <si>
    <t xml:space="preserve">16.0  100.0  16.28   69.51  8.120  -1.410  20.2  1.0000  1.0000  2.2122  2  Asym Spin tacked on CL                                                                                                      </t>
  </si>
  <si>
    <t xml:space="preserve">16.0   99.0  16.39   68.53  8.111  -1.269  21.1  1.0000  1.0000  2.2232  2  Asym Spin tacked on CL                                                                                                      </t>
  </si>
  <si>
    <t xml:space="preserve">16.0   98.0  16.51   67.63  8.097  -1.127  21.6  1.0000  0.9914  2.2142  3  Asym Spin tacked on CL                                                                                                      </t>
  </si>
  <si>
    <t xml:space="preserve">16.0   97.0  16.64   66.81  8.082  -0.985  21.6  1.0000  0.9722  2.1804  2  Asym Spin tacked on CL                                                                                                      </t>
  </si>
  <si>
    <t xml:space="preserve">16.0   96.0  16.76   66.00  8.067  -0.843  21.6  1.0000  0.9537  2.1473  2  Asym Spin tacked on CL                                                                                                      </t>
  </si>
  <si>
    <t xml:space="preserve">16.0   95.0  16.89   65.20  8.052  -0.702  21.6  1.0000  0.9358  2.1148  2  Asym Spin tacked on CL                                                                                                      </t>
  </si>
  <si>
    <t xml:space="preserve">16.0   94.0  17.01   64.39  8.039  -0.561  21.6  1.0000  0.9183  2.0822  2  Asym Spin tacked on CL                                                                                                      </t>
  </si>
  <si>
    <t xml:space="preserve">16.0   93.0  17.13   63.60  8.022  -0.420  21.6  1.0000  0.9018  2.0513  2  Asym Spin tacked on CL                                                                                                      </t>
  </si>
  <si>
    <t xml:space="preserve">16.0   92.0  17.25   62.81  8.005  -0.279  21.6  1.0000  0.8860  2.0210  2  Asym Spin tacked on CL                                                                                                      </t>
  </si>
  <si>
    <t xml:space="preserve">16.0   91.0  17.37   62.03  7.988  -0.139  21.6  1.0000  0.8708  1.9914  2  Asym Spin tacked on CL                                                                                                      </t>
  </si>
  <si>
    <t xml:space="preserve">16.0   90.0  17.48   61.25  7.971   0.000  21.6  1.0000  0.8562  1.9624  2  Asym Spin tacked on CL                                                                                                      </t>
  </si>
  <si>
    <t xml:space="preserve">16.0   89.0  17.60   60.48  7.953   0.139  21.6  1.0000  0.8422  1.9341  2  Asym Spin tacked on CL                                                                                                      </t>
  </si>
  <si>
    <t xml:space="preserve">16.0   88.0  17.71   59.71  7.935   0.277  21.6  1.0000  0.8287  1.9065  2  Asym Spin tacked on CL                                                                                                      </t>
  </si>
  <si>
    <t xml:space="preserve">16.0   87.0  17.83   58.95  7.916   0.414  21.6  1.0000  0.8158  1.8795  2  Asym Spin tacked on CL                                                                                                      </t>
  </si>
  <si>
    <t xml:space="preserve">16.0   86.0  17.94   58.20  7.897   0.551  21.6  1.0000  0.8035  1.8532  2  Asym Spin tacked on CL                                                                                                      </t>
  </si>
  <si>
    <t xml:space="preserve">16.0   85.0  18.05   57.44  7.878   0.687  21.6  1.0000  0.7916  1.8274  2  Asym Spin tacked on CL                                                                                                      </t>
  </si>
  <si>
    <t xml:space="preserve">16.0   84.0  18.16   56.70  7.859   0.822  21.6  1.0000  0.7803  1.8023  2  Asym Spin tacked on CL                                                                                                      </t>
  </si>
  <si>
    <t xml:space="preserve">16.0   83.0  18.26   55.95  7.839   0.955  21.6  1.0000  0.7695  1.7778  2  Asym Spin tacked on CL                                                                                                      </t>
  </si>
  <si>
    <t xml:space="preserve">16.0   82.0  18.37   55.21  7.819   1.088  21.6  1.0000  0.7591  1.7539  2  Asym Spin tacked on CL                                                                                                      </t>
  </si>
  <si>
    <t xml:space="preserve">16.0   81.0  18.47   54.48  7.798   1.220  21.6  1.0000  0.7491  1.7306  2  Asym Spin tacked on CL                                                                                                      </t>
  </si>
  <si>
    <t xml:space="preserve">16.0   80.0  18.57   53.75  7.777   1.351  21.6  1.0000  0.7395  1.7078  2  Asym Spin tacked on CL                                                                                                      </t>
  </si>
  <si>
    <t xml:space="preserve">16.0   79.0  18.67   53.03  7.756   1.480  21.6  1.0000  0.7302  1.6856  2  Asym Spin tacked on CL                                                                                                      </t>
  </si>
  <si>
    <t xml:space="preserve">16.0   78.0  18.77   52.31  7.734   1.608  21.6  1.0000  0.7212  1.6640  2  Asym Spin tacked on CL                                                                                                      </t>
  </si>
  <si>
    <t xml:space="preserve">16.0   77.0  18.87   51.59  7.712   1.735  21.6  1.0000  0.7124  1.6428  2  Asym Spin tacked on CL                                                                                                      </t>
  </si>
  <si>
    <t xml:space="preserve">16.0   76.0  18.96   50.88  7.690   1.860  21.6  1.0000  0.7038  1.6221  2  Asym Spin tacked on CL                                                                                                      </t>
  </si>
  <si>
    <t xml:space="preserve">16.0   75.0  19.06   50.17  7.666   1.984  21.5  1.0000  0.6953  1.6020  2  Asym Spin tacked on CL                                                                                                      </t>
  </si>
  <si>
    <t xml:space="preserve">16.0   74.0  19.15   49.46  7.643   2.107  21.5  1.0000  0.6870  1.5823  2  Asym Spin tacked on CL                                                                                                      </t>
  </si>
  <si>
    <t xml:space="preserve">16.0   73.0  19.24   48.76  7.618   2.227  21.5  1.0000  0.6788  1.5630  2  Asym Spin tacked on CL                                                                                                      </t>
  </si>
  <si>
    <t xml:space="preserve">16.0   72.0  19.32   48.07  7.593   2.346  21.5  1.0000  0.6708  1.5442  2  Asym Spin tacked on CL                                                                                                      </t>
  </si>
  <si>
    <t xml:space="preserve">16.0   71.0  19.41   47.38  7.567   2.464  21.5  1.0000  0.6629  1.5258  2  Asym Spin tacked on CL                                                                                                      </t>
  </si>
  <si>
    <t xml:space="preserve">16.0   70.0  19.49   46.69  7.540   2.579  21.4  1.0000  0.6553  1.5079  2  Asym Spin tacked on CL                                                                                                      </t>
  </si>
  <si>
    <t xml:space="preserve">16.0   69.0  19.57   46.01  7.513   2.692  21.4  1.0000  0.6479  1.4903  2  Asym Spin tacked on CL                                                                                                      </t>
  </si>
  <si>
    <t xml:space="preserve">16.0   68.0  19.65   45.33  7.485   2.804  21.4  1.0000  0.6407  1.4731  2  Asym Spin tacked on CL                                                                                                      </t>
  </si>
  <si>
    <t xml:space="preserve">16.0   67.0  19.73   44.66  7.455   2.913  21.3  1.0000  0.6338  1.4563  2  Asym Spin tacked on CL                                                                                                      </t>
  </si>
  <si>
    <t xml:space="preserve">16.0   66.0  19.81   43.99  7.425   3.020  21.3  1.0000  0.6272  1.4399  2  Asym Spin tacked on CL                                                                                                      </t>
  </si>
  <si>
    <t xml:space="preserve">16.0   65.0  19.88   43.32  7.393   3.124  21.3  1.0000  0.6210  1.4238  2  Asym Spin tacked on CL                                                                                                      </t>
  </si>
  <si>
    <t xml:space="preserve">16.0   64.0  19.95   42.66  7.360   3.226  21.2  1.0000  0.6152  1.4080  2  Asym Spin tacked on CL                                                                                                      </t>
  </si>
  <si>
    <t xml:space="preserve">16.0   63.0  20.01   42.01  7.326   3.326  21.2  1.0000  0.6099  1.3924  2  Asym Spin tacked on CL                                                                                                      </t>
  </si>
  <si>
    <t xml:space="preserve">16.0   62.0  20.08   41.36  7.290   3.422  21.1  1.0000  0.6053  1.3772  2  Asym Spin tacked on CL                                                                                                      </t>
  </si>
  <si>
    <t xml:space="preserve">16.0   61.0  20.14   40.71  7.252   3.516  21.0  1.0000  0.6016  1.3621  2  Asym Spin tacked on CL                                                                                                      </t>
  </si>
  <si>
    <t xml:space="preserve">16.0   60.0  20.20   40.08  7.211   3.606  20.9  1.0000  0.5987  1.3473  2  Asym Spin tacked on CL                                                                                                      </t>
  </si>
  <si>
    <t xml:space="preserve">16.0  175.2   9.05  171.69  6.788  -6.765   0.4  1.0000  1.0000  0.1140  2  OPTDN CL Asym                                                                                                               </t>
  </si>
  <si>
    <t xml:space="preserve">16.0  180.0   8.88  180.00  6.426  -6.426   0.3  1.0000  1.0000 -0.1000  5  Jib                                                                                                                         </t>
  </si>
  <si>
    <t xml:space="preserve">16.0  179.0   8.87  178.27  6.439  -6.438   0.4  1.0000  1.0000 -0.0850  4  Jib                                                                                                                         </t>
  </si>
  <si>
    <t xml:space="preserve">16.0  178.0   8.86  176.54  6.453  -6.449   0.4  1.0000  1.0000 -0.0698  3  Jib                                                                                                                         </t>
  </si>
  <si>
    <t xml:space="preserve">16.0  177.0   8.86  174.81  6.467  -6.458   0.5  1.0000  1.0000 -0.0545  3  Jib                                                                                                                         </t>
  </si>
  <si>
    <t xml:space="preserve">16.0  176.0   8.85  173.07  6.482  -6.466   0.5  1.0000  1.0000 -0.0388  4  Jib                                                                                                                         </t>
  </si>
  <si>
    <t xml:space="preserve">16.0  175.0   8.86  171.33  6.497  -6.472   0.6  1.0000  1.0000 -0.0229  3  Jib                                                                                                                         </t>
  </si>
  <si>
    <t xml:space="preserve">16.0  174.0   8.86  169.59  6.512  -6.476   0.6  1.0000  1.0000 -0.0067  3  Jib                                                                                                                         </t>
  </si>
  <si>
    <t xml:space="preserve">16.0  173.0   8.87  167.85  6.527  -6.478   0.7  1.0000  1.0000  0.0098  4  Jib                                                                                                                         </t>
  </si>
  <si>
    <t xml:space="preserve">16.0  172.0   8.88  166.11  6.542  -6.478   0.7  1.0000  1.0000  0.0266  3  Jib                                                                                                                         </t>
  </si>
  <si>
    <t xml:space="preserve">16.0  171.0   8.89  164.38  6.557  -6.476   0.8  1.0000  1.0000  0.0438  4  Jib                                                                                                                         </t>
  </si>
  <si>
    <t xml:space="preserve">16.0  170.0   8.91  162.64  6.572  -6.472   0.8  1.0000  1.0000  0.0613  4  Jib                                                                                                                         </t>
  </si>
  <si>
    <t xml:space="preserve">16.0  169.0   8.93  160.91  6.587  -6.466   0.9  1.0000  1.0000  0.0792  4  Jib                                                                                                                         </t>
  </si>
  <si>
    <t xml:space="preserve">16.0  168.0   8.96  159.19  6.602  -6.457   1.0  1.0000  1.0000  0.0974  4  Jib                                                                                                                         </t>
  </si>
  <si>
    <t xml:space="preserve">16.0  167.0   8.99  157.47  6.616  -6.447   1.0  1.0000  1.0000  0.1161  4  Jib                                                                                                                         </t>
  </si>
  <si>
    <t xml:space="preserve">16.0  166.0   9.02  155.76  6.631  -6.434   1.1  1.0000  1.0000  0.1351  3  Jib                                                                                                                         </t>
  </si>
  <si>
    <t xml:space="preserve">16.0  165.0   9.06  154.05  6.645  -6.419   1.1  1.0000  1.0000  0.1546  4  Jib                                                                                                                         </t>
  </si>
  <si>
    <t xml:space="preserve">16.0  164.0   9.10  152.36  6.659  -6.401   1.2  1.0000  1.0000  0.1745  4  Jib                                                                                                                         </t>
  </si>
  <si>
    <t xml:space="preserve">16.0  163.0   9.14  150.68  6.673  -6.381   1.2  1.0000  1.0000  0.1948  4  Jib                                                                                                                         </t>
  </si>
  <si>
    <t xml:space="preserve">16.0  162.0   9.18  149.00  6.687  -6.360   1.3  1.0000  1.0000  0.2155  3  Jib                                                                                                                         </t>
  </si>
  <si>
    <t xml:space="preserve">16.0  161.0   9.23  147.34  6.701  -6.336   1.3  1.0000  1.0000  0.2365  4  Jib                                                                                                                         </t>
  </si>
  <si>
    <t xml:space="preserve">16.0  160.0   9.29  145.69  6.714  -6.309   1.4  1.0000  1.0000  0.2580  4  Jib                                                                                                                         </t>
  </si>
  <si>
    <t xml:space="preserve">16.0  159.0   9.34  144.05  6.728  -6.281   1.4  1.0000  1.0000  0.2797  4  Jib                                                                                                                         </t>
  </si>
  <si>
    <t xml:space="preserve">16.0  158.0   9.40  142.43  6.741  -6.250   1.5  1.0000  1.0000  0.3016  4  Jib                                                                                                                         </t>
  </si>
  <si>
    <t xml:space="preserve">16.0  157.0   9.47  140.82  6.754  -6.217   1.5  1.0000  1.0000  0.3237  3  Jib                                                                                                                         </t>
  </si>
  <si>
    <t xml:space="preserve">16.0  156.0   9.53  139.23  6.767  -6.182   1.5  1.0000  1.0000  0.3460  4  Jib                                                                                                                         </t>
  </si>
  <si>
    <t xml:space="preserve">16.0  155.0   9.60  137.64  6.780  -6.145   1.6  1.0000  1.0000  0.3683  4  Jib                                                                                                                         </t>
  </si>
  <si>
    <t xml:space="preserve">16.0  154.0   9.67  136.08  6.793  -6.106   1.6  1.0000  1.0000  0.3907  4  Jib                                                                                                                         </t>
  </si>
  <si>
    <t xml:space="preserve">16.0  153.0   9.75  134.53  6.807  -6.065   1.7  1.0000  1.0000  0.4130  4  Jib                                                                                                                         </t>
  </si>
  <si>
    <t xml:space="preserve">16.0  152.0   9.82  132.99  6.820  -6.021   1.7  1.0000  1.0000  0.4354  3  Jib                                                                                                                         </t>
  </si>
  <si>
    <t xml:space="preserve">16.0  151.0   9.90  131.47  6.833  -5.976   1.8  1.0000  1.0000  0.4577  4  Jib                                                                                                                         </t>
  </si>
  <si>
    <t xml:space="preserve">16.0  150.0   9.98  129.96  6.846  -5.929   1.8  1.0000  1.0000  0.4799  4  Jib                                                                                                                         </t>
  </si>
  <si>
    <t xml:space="preserve">16.0  149.0  10.07  128.47  6.860  -5.880   1.9  1.0000  1.0000  0.5021  4  Jib                                                                                                                         </t>
  </si>
  <si>
    <t xml:space="preserve">16.0  148.0  10.16  127.00  6.873  -5.829   1.9  1.0000  1.0000  0.5241  4  Jib                                                                                                                         </t>
  </si>
  <si>
    <t xml:space="preserve">16.0  147.0  10.24  125.54  6.887  -5.776   2.0  1.0000  1.0000  0.5459  3  Jib                                                                                                                         </t>
  </si>
  <si>
    <t xml:space="preserve">16.0  146.0  10.33  124.09  6.901  -5.721   2.0  1.0000  1.0000  0.5676  4  Jib                                                                                                                         </t>
  </si>
  <si>
    <t xml:space="preserve">16.0  145.0  10.43  122.66  6.914  -5.664   2.1  1.0000  1.0000  0.5891  4  Jib                                                                                                                         </t>
  </si>
  <si>
    <t xml:space="preserve">16.0  144.0  10.52  121.25  6.928  -5.605   2.1  1.0000  1.0000  0.6103  4  Jib                                                                                                                         </t>
  </si>
  <si>
    <t xml:space="preserve">16.0  143.0  10.62  119.85  6.942  -5.544   2.1  1.0000  1.0000  0.6313  4  Jib                                                                                                                         </t>
  </si>
  <si>
    <t xml:space="preserve">16.0  142.0  10.72  118.47  6.956  -5.481   2.2  1.0000  1.0000  0.6521  4  Jib                                                                                                                         </t>
  </si>
  <si>
    <t xml:space="preserve">16.0  141.0  10.82  117.10  6.970  -5.417   2.2  1.0000  1.0000  0.6727  4  Jib                                                                                                                         </t>
  </si>
  <si>
    <t xml:space="preserve">16.0  140.0  10.92  115.75  6.985  -5.350   2.3  1.0000  1.0000  0.6932  4  Jib                                                                                                                         </t>
  </si>
  <si>
    <t xml:space="preserve">16.0  139.0  11.03  114.41  6.999  -5.282   2.3  1.0000  1.0000  0.7134  4  Jib                                                                                                                         </t>
  </si>
  <si>
    <t xml:space="preserve">16.0  138.0  11.13  113.08  7.014  -5.212   2.4  1.0000  1.0000  0.7335  4  Jib                                                                                                                         </t>
  </si>
  <si>
    <t xml:space="preserve">16.0  137.0  11.24  111.77  7.029  -5.141   2.4  1.0000  1.0000  0.7536  4  Jib                                                                                                                         </t>
  </si>
  <si>
    <t xml:space="preserve">16.0  136.0  11.35  110.47  7.044  -5.067   2.5  1.0000  1.0000  0.7736  4  Jib                                                                                                                         </t>
  </si>
  <si>
    <t xml:space="preserve">16.0  135.0  11.46  109.19  7.060  -4.992   2.5  1.0000  1.0000  0.7936  4  Jib                                                                                                                         </t>
  </si>
  <si>
    <t xml:space="preserve">16.0  134.0  11.57  107.92  7.076  -4.916   2.6  1.0000  1.0000  0.8135  4  Jib                                                                                                                         </t>
  </si>
  <si>
    <t xml:space="preserve">16.0  133.0  11.68  106.66  7.093  -4.837   2.6  1.0000  1.0000  0.8335  4  Jib                                                                                                                         </t>
  </si>
  <si>
    <t xml:space="preserve">16.0  132.0  11.80  105.41  7.110  -4.758   2.7  1.0000  1.0000  0.8535  4  Jib                                                                                                                         </t>
  </si>
  <si>
    <t xml:space="preserve">16.0  131.0  11.91  104.17  7.128  -4.676   2.7  1.0000  1.0000  0.8735  4  Jib                                                                                                                         </t>
  </si>
  <si>
    <t xml:space="preserve">16.0  130.0  12.03  102.95  7.146  -4.593   2.8  1.0000  1.0000  0.8937  4  Jib                                                                                                                         </t>
  </si>
  <si>
    <t xml:space="preserve">16.0  129.0  12.15  101.74  7.164  -4.508   2.8  1.0000  1.0000  0.9139  4  Jib                                                                                                                         </t>
  </si>
  <si>
    <t xml:space="preserve">16.0  128.0  12.27  100.54  7.183  -4.422   2.9  1.0000  1.0000  0.9342  4  Jib                                                                                                                         </t>
  </si>
  <si>
    <t xml:space="preserve">16.0  127.0  12.39   99.35  7.202  -4.334   3.0  1.0000  1.0000  0.9546  4  Jib                                                                                                                         </t>
  </si>
  <si>
    <t xml:space="preserve">16.0  126.0  12.51   98.17  7.221  -4.245   3.0  1.0000  1.0000  0.9751  4  Jib                                                                                                                         </t>
  </si>
  <si>
    <t xml:space="preserve">16.0  125.0  12.63   97.00  7.241  -4.153   3.1  1.0000  1.0000  0.9957  4  Jib                                                                                                                         </t>
  </si>
  <si>
    <t xml:space="preserve">16.0  124.0  12.76   95.85  7.261  -4.060   3.1  1.0000  1.0000  1.0164  4  Jib                                                                                                                         </t>
  </si>
  <si>
    <t xml:space="preserve">16.0  123.0  12.88   94.70  7.281  -3.966   3.2  1.0000  1.0000  1.0373  4  Jib                                                                                                                         </t>
  </si>
  <si>
    <t xml:space="preserve">16.0  122.0  13.01   93.57  7.302  -3.869   3.3  1.0000  1.0000  1.0582  4  Jib                                                                                                                         </t>
  </si>
  <si>
    <t xml:space="preserve">16.0  121.0  13.13   92.45  7.322  -3.771   3.4  1.0000  1.0000  1.0793  4  Jib                                                                                                                         </t>
  </si>
  <si>
    <t xml:space="preserve">16.0  120.0  13.26   91.34  7.343  -3.671   3.4  1.0000  1.0000  1.1004  4  Jib                                                                                                                         </t>
  </si>
  <si>
    <t xml:space="preserve">16.0  119.0  13.39   90.24  7.364  -3.570   3.5  1.0000  1.0000  1.1216  4  Jib                                                                                                                         </t>
  </si>
  <si>
    <t xml:space="preserve">16.0  118.0  13.51   89.15  7.384  -3.467   3.6  1.0000  1.0000  1.1429  4  Jib                                                                                                                         </t>
  </si>
  <si>
    <t xml:space="preserve">16.0  117.0  13.64   88.08  7.405  -3.362   3.7  1.0000  1.0000  1.1642  4  Jib                                                                                                                         </t>
  </si>
  <si>
    <t xml:space="preserve">16.0  116.0  13.77   87.01  7.425  -3.255   3.8  1.0000  1.0000  1.1856  4  Jib                                                                                                                         </t>
  </si>
  <si>
    <t xml:space="preserve">16.0  115.0  13.90   85.96  7.445  -3.146   3.9  1.0000  1.0000  1.2071  4  Jib                                                                                                                         </t>
  </si>
  <si>
    <t xml:space="preserve">16.0  114.0  14.04   84.92  7.465  -3.036   4.0  1.0000  1.0000  1.2285  4  Jib                                                                                                                         </t>
  </si>
  <si>
    <t xml:space="preserve">16.0  113.0  14.17   83.88  7.485  -2.925   4.2  1.0000  1.0000  1.2500  4  Jib                                                                                                                         </t>
  </si>
  <si>
    <t xml:space="preserve">16.0  112.0  14.30   82.86  7.504  -2.811   4.3  1.0000  1.0000  1.2714  4  Jib                                                                                                                         </t>
  </si>
  <si>
    <t xml:space="preserve">16.0  111.0  14.43   81.85  7.523  -2.696   4.4  1.0000  1.0000  1.2929  4  Jib                                                                                                                         </t>
  </si>
  <si>
    <t xml:space="preserve">16.0  110.0  14.56   80.85  7.542  -2.579   4.6  1.0000  1.0000  1.3143  4  Jib                                                                                                                         </t>
  </si>
  <si>
    <t xml:space="preserve">16.0  109.0  14.70   79.86  7.560  -2.461   4.7  1.0000  1.0000  1.3357  4  Jib                                                                                                                         </t>
  </si>
  <si>
    <t xml:space="preserve">16.0  108.0  14.83   78.88  7.578  -2.342   4.9  1.0000  1.0000  1.3570  4  Jib                                                                                                                         </t>
  </si>
  <si>
    <t xml:space="preserve">16.0  107.0  14.96   77.91  7.595  -2.220   5.1  1.0000  1.0000  1.3783  4  Jib                                                                                                                         </t>
  </si>
  <si>
    <t xml:space="preserve">16.0  106.0  15.09   76.95  7.611  -2.098   5.3  1.0000  1.0000  1.3996  4  Jib                                                                                                                         </t>
  </si>
  <si>
    <t xml:space="preserve">16.0  105.0  15.22   75.99  7.627  -1.974   5.6  1.0000  1.0000  1.4207  4  Jib                                                                                                                         </t>
  </si>
  <si>
    <t xml:space="preserve">16.0  104.0  15.36   75.05  7.643  -1.849   6.0  1.0000  1.0000  1.4419  4  Jib                                                                                                                         </t>
  </si>
  <si>
    <t xml:space="preserve">16.0  103.0  15.49   74.11  7.657  -1.722   6.4  1.0000  1.0000  1.4629  4  Jib                                                                                                                         </t>
  </si>
  <si>
    <t xml:space="preserve">16.0  102.0  15.62   73.17  7.671  -1.595   6.8  1.0000  1.0000  1.4838  4  Jib                                                                                                                         </t>
  </si>
  <si>
    <t xml:space="preserve">16.0  101.0  15.75   72.25  7.684  -1.466   7.3  1.0000  1.0000  1.5047  4  Jib                                                                                                                         </t>
  </si>
  <si>
    <t xml:space="preserve">16.0  100.0  15.88   71.33  7.697  -1.336   7.7  1.0000  1.0000  1.5255  4  Jib                                                                                                                         </t>
  </si>
  <si>
    <t xml:space="preserve">16.0   99.0  16.00   70.41  7.709  -1.206   8.2  1.0000  1.0000  1.5462  4  Jib                                                                                                                         </t>
  </si>
  <si>
    <t xml:space="preserve">16.0   98.0  16.13   69.50  7.720  -1.074   8.7  1.0000  1.0000  1.5667  4  Jib                                                                                                                         </t>
  </si>
  <si>
    <t xml:space="preserve">16.0   97.0  16.26   68.59  7.730  -0.942   9.2  1.0000  1.0000  1.5872  4  Jib                                                                                                                         </t>
  </si>
  <si>
    <t xml:space="preserve">16.0   96.0  16.38   67.69  7.740  -0.809   9.7  1.0000  1.0000  1.6076  4  Jib                                                                                                                         </t>
  </si>
  <si>
    <t xml:space="preserve">16.0   95.0  16.51   66.79  7.749  -0.675  10.2  1.0000  1.0000  1.6279  4  Jib                                                                                                                         </t>
  </si>
  <si>
    <t xml:space="preserve">16.0   94.0  16.63   65.88  7.762  -0.541  10.8  1.0000  1.0000  1.6485  4  Jib                                                                                                                         </t>
  </si>
  <si>
    <t xml:space="preserve">16.0   93.0  16.76   65.00  7.769  -0.407  11.3  1.0000  1.0000  1.6686  4  Jib                                                                                                                         </t>
  </si>
  <si>
    <t xml:space="preserve">16.0   92.0  16.88   64.11  7.774  -0.271  11.9  1.0000  1.0000  1.6886  4  Jib                                                                                                                         </t>
  </si>
  <si>
    <t xml:space="preserve">16.0   91.0  16.99   63.23  7.779  -0.136  12.5  1.0000  1.0000  1.7086  4  Jib                                                                                                                         </t>
  </si>
  <si>
    <t xml:space="preserve">16.0   90.0  17.11   62.35  7.783   0.000  13.0  1.0000  1.0000  1.7286  4  Jib                                                                                                                         </t>
  </si>
  <si>
    <t xml:space="preserve">16.0   89.0  17.23   61.47  7.786   0.136  13.6  1.0000  1.0000  1.7484  4  Jib                                                                                                                         </t>
  </si>
  <si>
    <t xml:space="preserve">16.0   88.0  17.34   60.59  7.788   0.272  14.2  1.0000  1.0000  1.7681  4  Jib                                                                                                                         </t>
  </si>
  <si>
    <t xml:space="preserve">16.0   87.0  17.45   59.71  7.788   0.408  14.9  1.0000  1.0000  1.7875  4  Jib                                                                                                                         </t>
  </si>
  <si>
    <t xml:space="preserve">16.0   86.0  17.56   58.84  7.787   0.543  15.5  1.0000  1.0000  1.8068  4  Jib                                                                                                                         </t>
  </si>
  <si>
    <t xml:space="preserve">16.0   85.0  17.67   57.96  7.784   0.679  16.1  1.0000  1.0000  1.8258  4  Jib                                                                                                                         </t>
  </si>
  <si>
    <t xml:space="preserve">16.0   84.0  17.77   57.09  7.780   0.813  16.8  1.0000  1.0000  1.8445  4  Jib                                                                                                                         </t>
  </si>
  <si>
    <t xml:space="preserve">16.0   83.0  17.87   56.22  7.774   0.947  17.4  1.0000  1.0000  1.8629  4  Jib                                                                                                                         </t>
  </si>
  <si>
    <t xml:space="preserve">16.0   82.0  17.97   55.35  7.766   1.081  18.1  1.0000  1.0000  1.8808  4  Jib                                                                                                                         </t>
  </si>
  <si>
    <t xml:space="preserve">16.0   81.0  18.07   54.49  7.757   1.213  18.8  1.0000  1.0000  1.8981  4  Jib                                                                                                                         </t>
  </si>
  <si>
    <t xml:space="preserve">16.0   80.0  18.16   53.63  7.745   1.345  19.4  1.0000  1.0000  1.9148  4  Jib                                                                                                                         </t>
  </si>
  <si>
    <t xml:space="preserve">16.0   79.0  18.25   52.77  7.731   1.475  20.1  1.0000  1.0000  1.9305  4  Jib                                                                                                                         </t>
  </si>
  <si>
    <t xml:space="preserve">16.0   78.0  18.34   51.95  7.714   1.604  20.6  1.0000  0.9963  1.9380  4  Jib                                                                                                                         </t>
  </si>
  <si>
    <t xml:space="preserve">16.0   77.0  18.44   51.23  7.696   1.731  20.5  1.0000  0.9803  1.9197  4  Jib                                                                                                                         </t>
  </si>
  <si>
    <t xml:space="preserve">16.0   76.0  18.53   50.53  7.677   1.857  20.5  1.0000  0.9650  1.9016  4  Jib                                                                                                                         </t>
  </si>
  <si>
    <t xml:space="preserve">16.0   75.0  18.63   49.82  7.658   1.982  20.5  1.0000  0.9505  1.8836  4  Jib                                                                                                                         </t>
  </si>
  <si>
    <t xml:space="preserve">16.0   74.0  18.72   49.12  7.638   2.105  20.4  1.0000  0.9369  1.8658  4  Jib                                                                                                                         </t>
  </si>
  <si>
    <t xml:space="preserve">16.0   73.0  18.81   48.43  7.617   2.227  20.4  1.0000  0.9240  1.8482  4  Jib                                                                                                                         </t>
  </si>
  <si>
    <t xml:space="preserve">16.0   72.0  18.90   47.74  7.596   2.347  20.4  1.0000  0.9119  1.8307  4  Jib                                                                                                                         </t>
  </si>
  <si>
    <t xml:space="preserve">16.0   71.0  18.99   47.05  7.575   2.466  20.3  1.0000  0.9004  1.8135  4  Jib                                                                                                                         </t>
  </si>
  <si>
    <t xml:space="preserve">16.0   70.0  19.08   46.37  7.552   2.583  20.3  1.0000  0.8896  1.7964  4  Jib                                                                                                                         </t>
  </si>
  <si>
    <t xml:space="preserve">16.0   69.0  19.16   45.69  7.529   2.698  20.2  1.0000  0.8794  1.7794  4  Jib                                                                                                                         </t>
  </si>
  <si>
    <t xml:space="preserve">16.0   68.0  19.24   45.02  7.506   2.812  20.2  1.0000  0.8699  1.7627  4  Jib                                                                                                                         </t>
  </si>
  <si>
    <t xml:space="preserve">16.0   67.0  19.32   44.35  7.482   2.923  20.1  1.0000  0.8609  1.7461  4  Jib                                                                                                                         </t>
  </si>
  <si>
    <t xml:space="preserve">16.0   66.0  19.40   43.68  7.457   3.033  20.1  1.0000  0.8524  1.7296  4  Jib                                                                                                                         </t>
  </si>
  <si>
    <t xml:space="preserve">16.0   65.0  19.48   43.02  7.431   3.140  20.0  1.0000  0.8444  1.7131  4  Jib                                                                                                                         </t>
  </si>
  <si>
    <t xml:space="preserve">16.0   64.0  19.55   42.37  7.404   3.246  19.9  1.0000  0.8355  1.6941  4  Jib                                                                                                                         </t>
  </si>
  <si>
    <t xml:space="preserve">16.0   63.0  19.62   41.73  7.377   3.349  19.7  1.0000  0.8269  1.6748  4  Jib                                                                                                                         </t>
  </si>
  <si>
    <t xml:space="preserve">16.0   62.0  19.69   41.10  7.348   3.450  19.6  1.0000  0.8186  1.6555  4  Jib                                                                                                                         </t>
  </si>
  <si>
    <t xml:space="preserve">16.0   61.0  19.76   40.46  7.319   3.548  19.4  1.0000  0.8106  1.6362  4  Jib                                                                                                                         </t>
  </si>
  <si>
    <t xml:space="preserve">16.0   60.0  19.83   39.83  7.288   3.644  19.2  1.0000  0.8028  1.6168  4  Jib                                                                                                                         </t>
  </si>
  <si>
    <t xml:space="preserve">16.0   59.0  19.89   39.21  7.256   3.737  19.0  1.0000  0.7954  1.5975  4  Jib                                                                                                                         </t>
  </si>
  <si>
    <t xml:space="preserve">16.0   58.0  19.95   38.59  7.222   3.827  18.9  1.0000  0.7880  1.5780  4  Jib                                                                                                                         </t>
  </si>
  <si>
    <t xml:space="preserve">16.0   57.0  20.01   37.98  7.187   3.915  18.6  1.0000  0.7809  1.5584  4  Jib                                                                                                                         </t>
  </si>
  <si>
    <t xml:space="preserve">16.0   56.0  20.06   37.36  7.150   3.998  18.4  1.0000  0.7739  1.5387  4  Jib                                                                                                                         </t>
  </si>
  <si>
    <t xml:space="preserve">16.0   55.0  20.11   36.76  7.111   4.079  18.2  1.0000  0.7669  1.5188  4  Jib                                                                                                                         </t>
  </si>
  <si>
    <t xml:space="preserve">16.0   54.0  20.16   36.16  7.070   4.156  17.9  1.0000  0.7600  1.4987  4  Jib                                                                                                                         </t>
  </si>
  <si>
    <t xml:space="preserve">16.0   53.0  20.20   35.57  7.026   4.228  17.7  1.0000  0.7531  1.4784  4  Jib                                                                                                                         </t>
  </si>
  <si>
    <t xml:space="preserve">16.0   52.0  20.24   34.98  6.979   4.296  17.4  1.0000  0.7462  1.4578  4  Jib                                                                                                                         </t>
  </si>
  <si>
    <t xml:space="preserve">16.0   51.0  20.28   34.40  6.927   4.359  17.1  1.0000  0.7392  1.4368  4  Jib                                                                                                                         </t>
  </si>
  <si>
    <t xml:space="preserve">16.0   50.0  20.31   33.83  6.871   4.417  16.8  1.0000  0.7321  1.4155  4  Jib                                                                                                                         </t>
  </si>
  <si>
    <t xml:space="preserve">16.0   49.0  20.33   33.26  6.809   4.467  16.4  1.0000  0.7247  1.3937  4  Jib                                                                                                                         </t>
  </si>
  <si>
    <t xml:space="preserve">16.0   48.0  20.34   32.71  6.740   4.510  16.0  1.0000  0.7171  1.3714  4  Jib                                                                                                                         </t>
  </si>
  <si>
    <t xml:space="preserve">16.0   47.0  20.35   32.18  6.661   4.543  15.6  1.0000  0.7091  1.3484  4  Jib                                                                                                                         </t>
  </si>
  <si>
    <t xml:space="preserve">16.0   46.0  20.34   31.66  6.571   4.564  15.1  1.0000  0.7006  1.3247  5  Jib                                                                                                                         </t>
  </si>
  <si>
    <t xml:space="preserve">16.0   45.0  20.32   31.16  6.465   4.571  14.6  1.0000  0.6914  1.2999  5  Jib                                                                                                                         </t>
  </si>
  <si>
    <t xml:space="preserve">16.0   44.0  20.28   30.69  6.341   4.561  14.0  1.0000  0.6813  1.2737  5  Jib                                                                                                                         </t>
  </si>
  <si>
    <t xml:space="preserve">16.0   43.0  20.22   30.25  6.196   4.532  13.4  1.0000  0.6700  1.2457  5  Jib                                                                                                                         </t>
  </si>
  <si>
    <t xml:space="preserve">16.0   42.0  20.14   29.83  6.032   4.483  12.6  1.0000  0.6571  1.2151  5  Jib                                                                                                                         </t>
  </si>
  <si>
    <t xml:space="preserve">16.0   41.0  20.05   29.42  5.860   4.422  11.8  1.0000  0.6414  1.1798  5  Jib                                                                                                                         </t>
  </si>
  <si>
    <t xml:space="preserve">16.0   40.0  19.96   29.01  5.688   4.357  10.8  1.0000  0.6192  1.1326  4  Jib                                                                                                                         </t>
  </si>
  <si>
    <t xml:space="preserve">16.0   39.0  19.86   28.60  5.505   4.279   9.7  1.0000  0.5952  1.0827  4  Jib                                                                                                                         </t>
  </si>
  <si>
    <t xml:space="preserve">16.0   38.0  19.72   28.23  5.285   4.165   8.6  1.0000  0.5681  1.0280  5  Jib                                                                                                                         </t>
  </si>
  <si>
    <t xml:space="preserve">16.0   37.0  19.50   27.97  4.983   3.979   7.2  1.0000  0.5346  0.9635  5  Jib                                                                                                                         </t>
  </si>
  <si>
    <t xml:space="preserve">16.0   36.0  19.19   27.83  4.573   3.700   5.7  1.0000  0.5003  0.8995  6  Jib                                                                                                                         </t>
  </si>
  <si>
    <t xml:space="preserve">16.0  172.5   8.87  166.92  6.535  -6.478   0.7  1.0000  1.0000  0.0187  2  Jib OPTDN                                                                                                                   </t>
  </si>
  <si>
    <t xml:space="preserve">16.0  180.0   8.71  180.00  6.640  -6.640  -0.3  1.0000  1.0000  0.0881  5  Poled Jib                                                                                                                   </t>
  </si>
  <si>
    <t xml:space="preserve">16.0  179.0   8.69  178.23  6.661  -6.660  -0.3  1.0000  1.0000  0.1408  4  Poled Jib                                                                                                                   </t>
  </si>
  <si>
    <t xml:space="preserve">16.0  178.0   8.67  176.46  6.683  -6.679  -0.3  1.0000  1.0000  0.1936  4  Poled Jib                                                                                                                   </t>
  </si>
  <si>
    <t xml:space="preserve">16.0  177.0   8.66  174.68  6.706  -6.697  -0.3  1.0000  1.0000  0.2460  4  Poled Jib                                                                                                                   </t>
  </si>
  <si>
    <t xml:space="preserve">16.0  176.0   8.65  172.89  6.729  -6.713  -0.3  1.0000  1.0000  0.2979  4  Poled Jib                                                                                                                   </t>
  </si>
  <si>
    <t xml:space="preserve">16.0  175.0   8.64  171.09  6.752  -6.726  -0.3  1.0000  1.0000  0.3488  4  Poled Jib                                                                                                                   </t>
  </si>
  <si>
    <t xml:space="preserve">16.0  174.0   8.64  169.30  6.773  -6.736  -0.3  1.0000  1.0000  0.3984  4  Poled Jib                                                                                                                   </t>
  </si>
  <si>
    <t xml:space="preserve">16.0  173.0   8.65  167.51  6.792  -6.741  -0.3  1.0000  1.0000  0.4463  4  Poled Jib                                                                                                                   </t>
  </si>
  <si>
    <t xml:space="preserve">16.0  172.0   8.66  165.72  6.808  -6.741  -0.3  1.0000  1.0000  0.4922  4  Poled Jib                                                                                                                   </t>
  </si>
  <si>
    <t xml:space="preserve">16.0  171.0   8.68  163.94  6.820  -6.736  -0.3  1.0000  1.0000  0.5357  4  Poled Jib                                                                                                                   </t>
  </si>
  <si>
    <t xml:space="preserve">16.0  170.0   8.70  162.17  6.829  -6.725  -0.2  1.0000  1.0000  0.5765  4  Poled Jib                                                                                                                   </t>
  </si>
  <si>
    <t xml:space="preserve">16.0  169.0   8.74  160.42  6.833  -6.707  -0.2  1.0000  1.0000  0.6143  3  Poled Jib                                                                                                                   </t>
  </si>
  <si>
    <t xml:space="preserve">16.0  168.0   8.78  158.69  6.831  -6.682  -0.2  1.0000  1.0000  0.6487  4  Poled Jib                                                                                                                   </t>
  </si>
  <si>
    <t xml:space="preserve">16.0  167.0   8.83  156.99  6.826  -6.651  -0.2  1.0000  1.0000  0.6799  4  Poled Jib                                                                                                                   </t>
  </si>
  <si>
    <t xml:space="preserve">16.0  166.0   8.89  155.30  6.819  -6.616  -0.2  1.0000  1.0000  0.7080  4  Poled Jib                                                                                                                   </t>
  </si>
  <si>
    <t xml:space="preserve">16.0  165.0   8.94  153.63  6.812  -6.580  -0.2  1.0000  1.0000  0.7333  4  Poled Jib                                                                                                                   </t>
  </si>
  <si>
    <t xml:space="preserve">16.0  164.0   9.00  151.97  6.806  -6.542  -0.2  1.0000  1.0000  0.7558  3  Poled Jib                                                                                                                   </t>
  </si>
  <si>
    <t xml:space="preserve">16.0  163.0   9.06  150.32  6.802  -6.505  -0.2  1.0000  1.0000  0.7752  4  Poled Jib                                                                                                                   </t>
  </si>
  <si>
    <t xml:space="preserve">16.0  162.0   9.13  148.68  6.801  -6.468  -0.2  1.0000  1.0000  0.7913  4  Poled Jib                                                                                                                   </t>
  </si>
  <si>
    <t xml:space="preserve">16.0  161.0   9.19  147.05  6.803  -6.432  -0.1  1.0000  1.0000  0.8038  4  Poled Jib                                                                                                                   </t>
  </si>
  <si>
    <t xml:space="preserve">16.0  160.0   9.25  145.42  6.807  -6.396   0.1  1.0000  1.0000  0.8114  4  Poled Jib                                                                                                                   </t>
  </si>
  <si>
    <t xml:space="preserve">16.0  159.0   9.32  143.81  6.810  -6.357   0.0  1.0000  1.0000  0.8124  4  Poled Jib                                                                                                                   </t>
  </si>
  <si>
    <t xml:space="preserve">16.0  158.0   9.39  142.23  6.809  -6.313   0.2  1.0000  1.0000  0.8050  4  Poled Jib                                                                                                                   </t>
  </si>
  <si>
    <t xml:space="preserve">16.0  157.0   9.47  140.69  6.803  -6.262   0.3  1.0000  1.0000  0.7886  4  Poled Jib                                                                                                                   </t>
  </si>
  <si>
    <t xml:space="preserve">16.0  156.0   9.55  139.19  6.791  -6.204   0.4  1.0000  1.0000  0.7643  4  Poled Jib                                                                                                                   </t>
  </si>
  <si>
    <t xml:space="preserve">16.0  155.0   9.64  137.73  6.774  -6.139   0.5  1.0000  1.0000  0.7341  4  Poled Jib                                                                                                                   </t>
  </si>
  <si>
    <t xml:space="preserve">16.0  154.0   9.74  136.31  6.751  -6.068   0.6  1.0000  1.0000  0.6996  4  Poled Jib                                                                                                                   </t>
  </si>
  <si>
    <t xml:space="preserve">16.0  153.0   9.84  134.93  6.725  -5.992   0.8  1.0000  1.0000  0.6625  4  Poled Jib                                                                                                                   </t>
  </si>
  <si>
    <t xml:space="preserve">16.0  152.0   9.95  133.58  6.694  -5.911   0.9  1.0000  1.0000  0.6245  4  Poled Jib                                                                                                                   </t>
  </si>
  <si>
    <t xml:space="preserve">16.0  151.0  10.05  132.27  6.661  -5.826   1.0  1.0000  1.0000  0.5874  3  Poled Jib                                                                                                                   </t>
  </si>
  <si>
    <t xml:space="preserve">16.0  150.0  10.16  130.97  6.628  -5.740   1.1  1.0000  1.0000  0.5529  4  Poled Jib                                                                                                                   </t>
  </si>
  <si>
    <t xml:space="preserve">16.0  149.0  10.27  129.69  6.596  -5.653   1.2  1.0000  1.0000  0.5221  4  Poled Jib                                                                                                                   </t>
  </si>
  <si>
    <t xml:space="preserve">16.0  148.0  10.38  128.42  6.566  -5.568   1.3  1.0000  1.0000  0.4961  3  Poled Jib                                                                                                                   </t>
  </si>
  <si>
    <t xml:space="preserve">16.0  147.0  10.49  127.15  6.539  -5.484   1.3  1.0000  1.0000  0.4747  4  Poled Jib                                                                                                                   </t>
  </si>
  <si>
    <t xml:space="preserve">16.0  146.0  10.59  125.89  6.516  -5.402   1.4  1.0000  1.0000  0.4581  4  Poled Jib                                                                                                                   </t>
  </si>
  <si>
    <t xml:space="preserve">16.0  145.0  10.70  124.62  6.497  -5.322   1.5  1.0000  1.0000  0.4461  4  Poled Jib                                                                                                                   </t>
  </si>
  <si>
    <t xml:space="preserve">16.0  144.0  10.80  123.34  6.482  -5.244   1.6  1.0000  1.0000  0.4389  3  Poled Jib                                                                                                                   </t>
  </si>
  <si>
    <t xml:space="preserve">16.0  143.0  10.90  122.06  6.473  -5.169   1.6  1.0000  1.0000  0.4362  4  Poled Jib                                                                                                                   </t>
  </si>
  <si>
    <t xml:space="preserve">16.0  142.0  11.00  120.78  6.469  -5.097   1.7  1.0000  1.0000  0.4375  4  Poled Jib                                                                                                                   </t>
  </si>
  <si>
    <t xml:space="preserve">16.0  141.0  11.09  119.48  6.469  -5.028   1.7  1.0000  1.0000  0.4423  3  Poled Jib                                                                                                                   </t>
  </si>
  <si>
    <t xml:space="preserve">16.0  140.0  11.19  118.17  6.475  -4.960   1.8  1.0000  1.0000  0.4502  4  Poled Jib                                                                                                                   </t>
  </si>
  <si>
    <t xml:space="preserve">16.0  139.0  11.29  116.86  6.485  -4.894   1.8  1.0000  1.0000  0.4605  3  Poled Jib                                                                                                                   </t>
  </si>
  <si>
    <t xml:space="preserve">16.0  138.0  11.38  115.55  6.499  -4.830   1.8  1.0000  1.0000  0.4727  3  Poled Jib                                                                                                                   </t>
  </si>
  <si>
    <t xml:space="preserve">16.0  137.0  11.48  114.23  6.515  -4.765   1.8  1.0000  1.0000  0.4861  3  Poled Jib                                                                                                                   </t>
  </si>
  <si>
    <t xml:space="preserve">16.0  136.0  11.57  112.92  6.534  -4.700   1.9  1.0000  1.0000  0.5002  4  Poled Jib                                                                                                                   </t>
  </si>
  <si>
    <t xml:space="preserve">16.0  135.0  11.67  111.62  6.553  -4.634   1.9  1.0000  1.0000  0.5143  4  Poled Jib                                                                                                                   </t>
  </si>
  <si>
    <t xml:space="preserve">16.0  172.4   8.65  166.48  6.801  -6.742  -0.3  1.0000  1.0000  0.4727  2  OPTDN Poled Jib                                                                                                             </t>
  </si>
  <si>
    <t xml:space="preserve">16.0   45.1  20.32   31.19  6.472   4.571  14.6  1.0000  0.6920  1.3015  2  OPTUP                                                                                                                       </t>
  </si>
  <si>
    <t xml:space="preserve">20.0  180.0  12.26  180.00  7.486  -7.486   0.3  1.0000  1.0000 -0.0391  5  Asym Spin tacked on CL                                                                                                      </t>
  </si>
  <si>
    <t xml:space="preserve">20.0  179.0  12.26  178.39  7.488  -7.487   0.3  1.0000  1.0000 -0.0096  2  Asym Spin tacked on CL                                                                                                      </t>
  </si>
  <si>
    <t xml:space="preserve">20.0  178.0  12.26  176.78  7.492  -7.487   0.4  1.0000  1.0000  0.0200  2  Asym Spin tacked on CL                                                                                                      </t>
  </si>
  <si>
    <t xml:space="preserve">20.0  177.0  12.26  175.17  7.497  -7.486   0.5  1.0000  1.0000  0.0496  2  Asym Spin tacked on CL                                                                                                      </t>
  </si>
  <si>
    <t xml:space="preserve">20.0  176.0  12.27  173.55  7.502  -7.484   0.5  1.0000  1.0000  0.0794  2  Asym Spin tacked on CL                                                                                                      </t>
  </si>
  <si>
    <t xml:space="preserve">20.0  175.0  12.28  171.94  7.509  -7.480   0.6  1.0000  1.0000  0.1092  2  Asym Spin tacked on CL                                                                                                      </t>
  </si>
  <si>
    <t xml:space="preserve">20.0  174.0  12.29  170.34  7.516  -7.475   0.7  1.0000  1.0000  0.1393  2  Asym Spin tacked on CL                                                                                                      </t>
  </si>
  <si>
    <t xml:space="preserve">20.0  173.0  12.31  168.73  7.524  -7.468   0.7  1.0000  1.0000  0.1694  2  Asym Spin tacked on CL                                                                                                      </t>
  </si>
  <si>
    <t xml:space="preserve">20.0  172.0  12.33  167.12  7.533  -7.460   0.8  1.0000  1.0000  0.1998  2  Asym Spin tacked on CL                                                                                                      </t>
  </si>
  <si>
    <t xml:space="preserve">20.0  171.0  12.35  165.52  7.543  -7.450   0.8  1.0000  1.0000  0.2303  2  Asym Spin tacked on CL                                                                                                      </t>
  </si>
  <si>
    <t xml:space="preserve">20.0  170.0  12.37  163.92  7.554  -7.439   0.9  1.0000  1.0000  0.2611  2  Asym Spin tacked on CL                                                                                                      </t>
  </si>
  <si>
    <t xml:space="preserve">20.0  169.0  12.40  162.32  7.565  -7.426   1.0  1.0000  1.0000  0.2920  2  Asym Spin tacked on CL                                                                                                      </t>
  </si>
  <si>
    <t xml:space="preserve">20.0  168.0  12.43  160.72  7.577  -7.412   1.0  1.0000  1.0000  0.3231  2  Asym Spin tacked on CL                                                                                                      </t>
  </si>
  <si>
    <t xml:space="preserve">20.0  167.0  12.47  159.13  7.590  -7.396   1.1  1.0000  1.0000  0.3545  2  Asym Spin tacked on CL                                                                                                      </t>
  </si>
  <si>
    <t xml:space="preserve">20.0  166.0  12.50  157.54  7.604  -7.378   1.2  1.0000  1.0000  0.3861  2  Asym Spin tacked on CL                                                                                                      </t>
  </si>
  <si>
    <t xml:space="preserve">20.0  165.0  12.54  155.96  7.618  -7.358   1.2  1.0000  1.0000  0.4179  2  Asym Spin tacked on CL                                                                                                      </t>
  </si>
  <si>
    <t xml:space="preserve">20.0  164.0  12.58  154.38  7.633  -7.337   1.3  1.0000  1.0000  0.4500  2  Asym Spin tacked on CL                                                                                                      </t>
  </si>
  <si>
    <t xml:space="preserve">20.0  163.0  12.63  152.81  7.648  -7.314   1.4  1.0000  1.0000  0.4823  2  Asym Spin tacked on CL                                                                                                      </t>
  </si>
  <si>
    <t xml:space="preserve">20.0  162.0  12.68  151.24  7.664  -7.289   1.4  1.0000  1.0000  0.5149  2  Asym Spin tacked on CL                                                                                                      </t>
  </si>
  <si>
    <t xml:space="preserve">20.0  161.0  12.73  149.68  7.681  -7.262   1.5  1.0000  1.0000  0.5478  2  Asym Spin tacked on CL                                                                                                      </t>
  </si>
  <si>
    <t xml:space="preserve">20.0  160.0  12.78  148.12  7.698  -7.233   1.6  1.0000  1.0000  0.5809  2  Asym Spin tacked on CL                                                                                                      </t>
  </si>
  <si>
    <t xml:space="preserve">20.0  159.0  12.84  146.58  7.715  -7.203   1.7  1.0000  1.0000  0.6142  2  Asym Spin tacked on CL                                                                                                      </t>
  </si>
  <si>
    <t xml:space="preserve">20.0  158.0  12.90  145.04  7.733  -7.170   1.7  1.0000  1.0000  0.6478  2  Asym Spin tacked on CL                                                                                                      </t>
  </si>
  <si>
    <t xml:space="preserve">20.0  157.0  12.97  143.50  7.752  -7.136   1.8  1.0000  1.0000  0.6815  2  Asym Spin tacked on CL                                                                                                      </t>
  </si>
  <si>
    <t xml:space="preserve">20.0  156.0  13.03  141.98  7.771  -7.099   1.9  1.0000  1.0000  0.7153  2  Asym Spin tacked on CL                                                                                                      </t>
  </si>
  <si>
    <t xml:space="preserve">20.0  155.0  13.10  140.46  7.790  -7.060   2.0  1.0000  1.0000  0.7493  2  Asym Spin tacked on CL                                                                                                      </t>
  </si>
  <si>
    <t xml:space="preserve">20.0  154.0  13.18  138.96  7.809  -7.019   2.1  1.0000  1.0000  0.7832  2  Asym Spin tacked on CL                                                                                                      </t>
  </si>
  <si>
    <t xml:space="preserve">20.0  153.0  13.25  137.46  7.829  -6.976   2.2  1.0000  1.0000  0.8173  2  Asym Spin tacked on CL                                                                                                      </t>
  </si>
  <si>
    <t xml:space="preserve">20.0  152.0  13.33  135.97  7.849  -6.931   2.3  1.0000  1.0000  0.8513  2  Asym Spin tacked on CL                                                                                                      </t>
  </si>
  <si>
    <t xml:space="preserve">20.0  151.0  13.41  134.50  7.870  -6.883   2.4  1.0000  1.0000  0.8853  2  Asym Spin tacked on CL                                                                                                      </t>
  </si>
  <si>
    <t xml:space="preserve">20.0  150.0  13.50  133.03  7.890  -6.833   2.5  1.0000  1.0000  0.9192  2  Asym Spin tacked on CL                                                                                                      </t>
  </si>
  <si>
    <t xml:space="preserve">20.0  149.0  13.59  131.58  7.911  -6.781   2.6  1.0000  1.0000  0.9531  2  Asym Spin tacked on CL                                                                                                      </t>
  </si>
  <si>
    <t xml:space="preserve">20.0  148.0  13.68  130.13  7.932  -6.726   2.7  1.0000  1.0000  0.9869  2  Asym Spin tacked on CL                                                                                                      </t>
  </si>
  <si>
    <t xml:space="preserve">20.0  147.0  13.77  128.70  7.952  -6.669   2.8  1.0000  1.0000  1.0206  2  Asym Spin tacked on CL                                                                                                      </t>
  </si>
  <si>
    <t xml:space="preserve">20.0  146.0  13.87  127.28  7.973  -6.610   2.9  1.0000  1.0000  1.0542  2  Asym Spin tacked on CL                                                                                                      </t>
  </si>
  <si>
    <t xml:space="preserve">20.0  145.0  13.97  125.87  7.994  -6.548   3.1  1.0000  1.0000  1.0875  2  Asym Spin tacked on CL                                                                                                      </t>
  </si>
  <si>
    <t xml:space="preserve">20.0  144.0  14.07  124.47  8.015  -6.484   3.2  1.0000  1.0000  1.1206  2  Asym Spin tacked on CL                                                                                                      </t>
  </si>
  <si>
    <t xml:space="preserve">20.0  143.0  14.17  123.09  8.036  -6.418   3.3  1.0000  1.0000  1.1534  2  Asym Spin tacked on CL                                                                                                      </t>
  </si>
  <si>
    <t xml:space="preserve">20.0  142.0  14.28  121.72  8.057  -6.349   3.5  1.0000  1.0000  1.1858  2  Asym Spin tacked on CL                                                                                                      </t>
  </si>
  <si>
    <t xml:space="preserve">20.0  141.0  14.39  120.36  8.077  -6.277   3.6  1.0000  1.0000  1.2179  2  Asym Spin tacked on CL                                                                                                      </t>
  </si>
  <si>
    <t xml:space="preserve">20.0  140.0  14.50  119.02  8.097  -6.203   3.8  1.0000  1.0000  1.2495  2  Asym Spin tacked on CL                                                                                                      </t>
  </si>
  <si>
    <t xml:space="preserve">20.0  139.0  14.62  117.69  8.117  -6.126   3.9  1.0000  1.0000  1.2808  2  Asym Spin tacked on CL                                                                                                      </t>
  </si>
  <si>
    <t xml:space="preserve">20.0  138.0  14.73  116.37  8.137  -6.047   4.1  1.0000  1.0000  1.3117  2  Asym Spin tacked on CL                                                                                                      </t>
  </si>
  <si>
    <t xml:space="preserve">20.0  137.0  14.85  115.06  8.157  -5.965   4.3  1.0000  1.0000  1.3421  2  Asym Spin tacked on CL                                                                                                      </t>
  </si>
  <si>
    <t xml:space="preserve">20.0  136.0  14.97  113.77  8.176  -5.881   4.5  1.0000  1.0000  1.3722  2  Asym Spin tacked on CL                                                                                                      </t>
  </si>
  <si>
    <t xml:space="preserve">20.0  135.0  15.10  112.49  8.195  -5.795   4.7  1.0000  1.0000  1.4018  2  Asym Spin tacked on CL                                                                                                      </t>
  </si>
  <si>
    <t xml:space="preserve">20.0  134.0  15.22  111.23  8.214  -5.706   5.0  1.0000  1.0000  1.4310  2  Asym Spin tacked on CL                                                                                                      </t>
  </si>
  <si>
    <t xml:space="preserve">20.0  133.0  15.35  109.98  8.233  -5.615   5.3  1.0000  1.0000  1.4599  2  Asym Spin tacked on CL                                                                                                      </t>
  </si>
  <si>
    <t xml:space="preserve">20.0  132.0  15.47  108.74  8.251  -5.521   5.6  1.0000  1.0000  1.4883  3  Asym Spin tacked on CL                                                                                                      </t>
  </si>
  <si>
    <t xml:space="preserve">20.0  131.0  15.60  107.51  8.270  -5.425   6.1  1.0000  1.0000  1.5162  3  Asym Spin tacked on CL                                                                                                      </t>
  </si>
  <si>
    <t xml:space="preserve">20.0  130.0  15.73  106.31  8.287  -5.327   6.6  1.0000  1.0000  1.5437  2  Asym Spin tacked on CL                                                                                                      </t>
  </si>
  <si>
    <t xml:space="preserve">20.0  129.0  15.87  105.11  8.305  -5.226   7.2  1.0000  1.0000  1.5707  2  Asym Spin tacked on CL                                                                                                      </t>
  </si>
  <si>
    <t xml:space="preserve">20.0  128.0  16.00  103.92  8.322  -5.123   7.8  1.0000  1.0000  1.5973  2  Asym Spin tacked on CL                                                                                                      </t>
  </si>
  <si>
    <t xml:space="preserve">20.0  127.0  16.13  102.75  8.339  -5.018   8.4  1.0000  1.0000  1.6233  2  Asym Spin tacked on CL                                                                                                      </t>
  </si>
  <si>
    <t xml:space="preserve">20.0  126.0  16.26  101.58  8.355  -4.911   9.0  1.0000  1.0000  1.6488  2  Asym Spin tacked on CL                                                                                                      </t>
  </si>
  <si>
    <t xml:space="preserve">20.0  125.0  16.40  100.43  8.371  -4.801   9.6  1.0000  1.0000  1.6739  2  Asym Spin tacked on CL                                                                                                      </t>
  </si>
  <si>
    <t xml:space="preserve">20.0  124.0  16.54   99.28  8.387  -4.690  10.2  1.0000  1.0000  1.6984  2  Asym Spin tacked on CL                                                                                                      </t>
  </si>
  <si>
    <t xml:space="preserve">20.0  123.0  16.67   98.15  8.402  -4.576  10.9  1.0000  1.0000  1.7224  2  Asym Spin tacked on CL                                                                                                      </t>
  </si>
  <si>
    <t xml:space="preserve">20.0  122.0  16.81   97.02  8.417  -4.460  11.6  1.0000  1.0000  1.7459  2  Asym Spin tacked on CL                                                                                                      </t>
  </si>
  <si>
    <t xml:space="preserve">20.0  121.0  16.94   95.90  8.431  -4.342  12.3  1.0000  1.0000  1.7690  2  Asym Spin tacked on CL                                                                                                      </t>
  </si>
  <si>
    <t xml:space="preserve">20.0  120.0  17.08   94.78  8.445  -4.222  13.0  1.0000  1.0000  1.7915  2  Asym Spin tacked on CL                                                                                                      </t>
  </si>
  <si>
    <t xml:space="preserve">20.0  119.0  17.22   93.67  8.458  -4.100  13.7  1.0000  1.0000  1.8136  2  Asym Spin tacked on CL                                                                                                      </t>
  </si>
  <si>
    <t xml:space="preserve">20.0  118.0  17.35   92.57  8.470  -3.976  14.4  1.0000  1.0000  1.8353  2  Asym Spin tacked on CL                                                                                                      </t>
  </si>
  <si>
    <t xml:space="preserve">20.0  117.0  17.49   91.47  8.481  -3.850  15.2  1.0000  1.0000  1.8565  2  Asym Spin tacked on CL                                                                                                      </t>
  </si>
  <si>
    <t xml:space="preserve">20.0  116.0  17.62   90.38  8.491  -3.722  16.0  1.0000  1.0000  1.8772  2  Asym Spin tacked on CL                                                                                                      </t>
  </si>
  <si>
    <t xml:space="preserve">20.0  115.0  17.75   89.29  8.500  -3.592  16.9  1.0000  1.0000  1.8975  2  Asym Spin tacked on CL                                                                                                      </t>
  </si>
  <si>
    <t xml:space="preserve">20.0  114.0  17.88   88.21  8.507  -3.460  17.7  1.0000  1.0000  1.9173  2  Asym Spin tacked on CL                                                                                                      </t>
  </si>
  <si>
    <t xml:space="preserve">20.0  113.0  18.01   87.12  8.512  -3.326  18.6  1.0000  1.0000  1.9367  2  Asym Spin tacked on CL                                                                                                      </t>
  </si>
  <si>
    <t xml:space="preserve">20.0  112.0  18.13   86.04  8.515  -3.190  19.5  1.0000  1.0000  1.9556  2  Asym Spin tacked on CL                                                                                                      </t>
  </si>
  <si>
    <t xml:space="preserve">20.0  111.0  18.26   84.96  8.515  -3.051  20.5  1.0000  1.0000  1.9740  2  Asym Spin tacked on CL                                                                                                      </t>
  </si>
  <si>
    <t xml:space="preserve">20.0  110.0  18.38   83.90  8.508  -2.910  21.5  1.0000  1.0000  1.9917  3  Asym Spin tacked on CL                                                                                                      </t>
  </si>
  <si>
    <t xml:space="preserve">20.0  109.0  18.50   82.88  8.494  -2.765  22.1  1.0000  0.9917  1.9918  3  Asym Spin tacked on CL                                                                                                      </t>
  </si>
  <si>
    <t xml:space="preserve">20.0  108.0  18.65   81.91  8.479  -2.620  22.1  1.0000  0.9694  1.9627  2  Asym Spin tacked on CL                                                                                                      </t>
  </si>
  <si>
    <t xml:space="preserve">20.0  107.0  18.79   80.95  8.463  -2.474  22.1  1.0000  0.9478  1.9339  2  Asym Spin tacked on CL                                                                                                      </t>
  </si>
  <si>
    <t xml:space="preserve">20.0  106.0  18.93   80.00  8.447  -2.328  22.1  1.0000  0.9269  1.9055  2  Asym Spin tacked on CL                                                                                                      </t>
  </si>
  <si>
    <t xml:space="preserve">20.0  105.0  19.07   79.05  8.431  -2.182  22.1  1.0000  0.9066  1.8774  2  Asym Spin tacked on CL                                                                                                      </t>
  </si>
  <si>
    <t xml:space="preserve">20.0  104.0  19.21   78.12  8.415  -2.036  22.1  1.0000  0.8869  1.8497  2  Asym Spin tacked on CL                                                                                                      </t>
  </si>
  <si>
    <t xml:space="preserve">20.0  103.0  19.35   77.19  8.399  -1.889  22.1  1.0000  0.8678  1.8222  2  Asym Spin tacked on CL                                                                                                      </t>
  </si>
  <si>
    <t xml:space="preserve">20.0  102.0  19.49   76.26  8.382  -1.743  22.1  1.0000  0.8492  1.7952  2  Asym Spin tacked on CL                                                                                                      </t>
  </si>
  <si>
    <t xml:space="preserve">20.0  101.0  19.63   75.35  8.365  -1.596  22.2  1.0000  0.8311  1.7685  2  Asym Spin tacked on CL                                                                                                      </t>
  </si>
  <si>
    <t xml:space="preserve">20.0  100.0  19.77   74.44  8.348  -1.450  22.2  1.0000  0.8136  1.7421  2  Asym Spin tacked on CL                                                                                                      </t>
  </si>
  <si>
    <t xml:space="preserve">20.0   99.0  19.91   73.53  8.330  -1.303  22.2  1.0000  0.7965  1.7161  2  Asym Spin tacked on CL                                                                                                      </t>
  </si>
  <si>
    <t xml:space="preserve">20.0   98.0  20.04   72.64  8.313  -1.157  22.2  1.0000  0.7800  1.6904  2  Asym Spin tacked on CL                                                                                                      </t>
  </si>
  <si>
    <t xml:space="preserve">20.0   97.0  20.17   71.75  8.295  -1.011  22.2  1.0000  0.7640  1.6651  2  Asym Spin tacked on CL                                                                                                      </t>
  </si>
  <si>
    <t xml:space="preserve">20.0   96.0  20.31   70.86  8.277  -0.865  22.2  1.0000  0.7484  1.6403  2  Asym Spin tacked on CL                                                                                                      </t>
  </si>
  <si>
    <t xml:space="preserve">20.0   95.0  20.44   69.99  8.258  -0.720  22.2  1.0000  0.7334  1.6158  2  Asym Spin tacked on CL                                                                                                      </t>
  </si>
  <si>
    <t xml:space="preserve">20.0   94.0  20.57   69.11  8.243  -0.575  22.2  1.0000  0.7185  1.5911  2  Asym Spin tacked on CL                                                                                                      </t>
  </si>
  <si>
    <t xml:space="preserve">20.0   93.0  20.70   68.24  8.223  -0.430  22.2  1.0000  0.7045  1.5676  2  Asym Spin tacked on CL                                                                                                      </t>
  </si>
  <si>
    <t xml:space="preserve">20.0   92.0  20.82   67.38  8.203  -0.286  22.2  1.0000  0.6910  1.5446  2  Asym Spin tacked on CL                                                                                                      </t>
  </si>
  <si>
    <t xml:space="preserve">20.0   91.0  20.95   66.53  8.182  -0.143  22.3  1.0000  0.6780  1.5220  2  Asym Spin tacked on CL                                                                                                      </t>
  </si>
  <si>
    <t xml:space="preserve">20.0   90.0  21.07   65.68  8.162   0.000  22.3  1.0000  0.6654  1.4998  2  Asym Spin tacked on CL                                                                                                      </t>
  </si>
  <si>
    <t xml:space="preserve">20.0   89.0  21.20   64.84  8.141   0.142  22.3  1.0000  0.6534  1.4781  2  Asym Spin tacked on CL                                                                                                      </t>
  </si>
  <si>
    <t xml:space="preserve">20.0   88.0  21.32   64.00  8.120   0.283  22.3  1.0000  0.6418  1.4569  2  Asym Spin tacked on CL                                                                                                      </t>
  </si>
  <si>
    <t xml:space="preserve">20.0   87.0  21.44   63.17  8.099   0.424  22.3  1.0000  0.6306  1.4361  2  Asym Spin tacked on CL                                                                                                      </t>
  </si>
  <si>
    <t xml:space="preserve">20.0   86.0  21.56   62.34  8.077   0.563  22.3  1.0000  0.6199  1.4158  2  Asym Spin tacked on CL                                                                                                      </t>
  </si>
  <si>
    <t xml:space="preserve">20.0   85.0  21.67   61.52  8.055   0.702  22.3  1.0000  0.6097  1.3960  2  Asym Spin tacked on CL                                                                                                      </t>
  </si>
  <si>
    <t xml:space="preserve">20.0   84.0  21.79   60.71  8.033   0.840  22.3  1.0000  0.5999  1.3766  2  Asym Spin tacked on CL                                                                                                      </t>
  </si>
  <si>
    <t xml:space="preserve">20.0   83.0  21.90   59.89  8.011   0.976  22.3  1.0000  0.5905  1.3577  2  Asym Spin tacked on CL                                                                                                      </t>
  </si>
  <si>
    <t xml:space="preserve">20.0   82.0  22.01   59.08  7.988   1.112  22.4  1.0000  0.5816  1.3392  2  Asym Spin tacked on CL                                                                                                      </t>
  </si>
  <si>
    <t xml:space="preserve">20.0   81.0  22.13   58.28  7.965   1.246  22.4  1.0000  0.5730  1.3212  2  Asym Spin tacked on CL                                                                                                      </t>
  </si>
  <si>
    <t xml:space="preserve">20.0   80.0  22.23   57.48  7.942   1.379  22.4  1.0000  0.5649  1.3037  2  Asym Spin tacked on CL                                                                                                      </t>
  </si>
  <si>
    <t xml:space="preserve">20.0   79.0  22.34   56.69  7.918   1.511  22.4  1.0000  0.5571  1.2866  2  Asym Spin tacked on CL                                                                                                      </t>
  </si>
  <si>
    <t xml:space="preserve">20.0   78.0  22.45   55.90  7.894   1.641  22.4  1.0000  0.5497  1.2699  2  Asym Spin tacked on CL                                                                                                      </t>
  </si>
  <si>
    <t xml:space="preserve">20.0   77.0  22.55   55.11  7.870   1.770  22.4  1.0000  0.5426  1.2537  2  Asym Spin tacked on CL                                                                                                      </t>
  </si>
  <si>
    <t xml:space="preserve">20.0   76.0  22.65   54.33  7.846   1.898  22.4  1.0000  0.5358  1.2379  2  Asym Spin tacked on CL                                                                                                      </t>
  </si>
  <si>
    <t xml:space="preserve">20.0   75.0  22.75   53.56  7.821   2.024  22.4  1.0000  0.5294  1.2224  2  Asym Spin tacked on CL                                                                                                      </t>
  </si>
  <si>
    <t xml:space="preserve">20.0   74.0  22.85   52.79  7.795   2.149  22.4  1.0000  0.5231  1.2074  2  Asym Spin tacked on CL                                                                                                      </t>
  </si>
  <si>
    <t xml:space="preserve">20.0   73.0  22.95   52.02  7.769   2.272  22.4  1.0000  0.5170  1.1927  2  Asym Spin tacked on CL                                                                                                      </t>
  </si>
  <si>
    <t xml:space="preserve">20.0   72.0  23.04   51.26  7.743   2.393  22.4  1.0000  0.5111  1.1784  2  Asym Spin tacked on CL                                                                                                      </t>
  </si>
  <si>
    <t xml:space="preserve">20.0   71.0  23.14   50.50  7.716   2.512  22.4  1.0000  0.5053  1.1644  2  Asym Spin tacked on CL                                                                                                      </t>
  </si>
  <si>
    <t xml:space="preserve">20.0   70.0  23.23   49.74  7.689   2.630  22.3  1.0000  0.4996  1.1508  2  Asym Spin tacked on CL                                                                                                      </t>
  </si>
  <si>
    <t xml:space="preserve">20.0   69.0  23.32   48.99  7.660   2.745  22.3  1.0000  0.4939  1.1375  2  Asym Spin tacked on CL                                                                                                      </t>
  </si>
  <si>
    <t xml:space="preserve">20.0   68.0  23.40   48.25  7.631   2.859  22.3  1.0000  0.4884  1.1245  2  Asym Spin tacked on CL                                                                                                      </t>
  </si>
  <si>
    <t xml:space="preserve">20.0   67.0  23.49   47.51  7.601   2.970  22.3  1.0000  0.4830  1.1118  2  Asym Spin tacked on CL                                                                                                      </t>
  </si>
  <si>
    <t xml:space="preserve">20.0   66.0  23.57   46.77  7.571   3.079  22.3  1.0000  0.4777  1.0993  3  Asym Spin tacked on CL                                                                                                      </t>
  </si>
  <si>
    <t xml:space="preserve">20.0   65.0  23.65   46.04  7.539   3.186  22.3  1.0000  0.4726  1.0872  3  Asym Spin tacked on CL                                                                                                      </t>
  </si>
  <si>
    <t xml:space="preserve">20.0   64.0  23.73   45.31  7.506   3.290  22.2  1.0000  0.4676  1.0753  3  Asym Spin tacked on CL                                                                                                      </t>
  </si>
  <si>
    <t xml:space="preserve">20.0   63.0  23.80   44.59  7.472   3.392  22.2  1.0000  0.4629  1.0637  3  Asym Spin tacked on CL                                                                                                      </t>
  </si>
  <si>
    <t xml:space="preserve">20.0   62.0  23.87   43.87  7.437   3.491  22.2  1.0000  0.4584  1.0524  3  Asym Spin tacked on CL                                                                                                      </t>
  </si>
  <si>
    <t xml:space="preserve">20.0   61.0  23.94   43.16  7.400   3.588  22.1  1.0000  0.4542  1.0413  3  Asym Spin tacked on CL                                                                                                      </t>
  </si>
  <si>
    <t xml:space="preserve">20.0   60.0  24.01   42.45  7.362   3.681  22.1  1.0000  0.4503  1.0304  3  Asym Spin tacked on CL                                                                                                      </t>
  </si>
  <si>
    <t xml:space="preserve">20.0  178.3  12.26  177.32  7.491  -7.487   0.4  1.0000  1.0000  0.0100  2  OPTDN CL Asym                                                                                                               </t>
  </si>
  <si>
    <t xml:space="preserve">20.0  180.0  11.89  180.00  7.246  -7.246   0.5  1.0000  1.0000 -0.1000  5  Jib                                                                                                                         </t>
  </si>
  <si>
    <t xml:space="preserve">20.0  179.0  11.88  178.39  7.255  -7.253   0.6  1.0000  1.0000 -0.0860  4  Jib                                                                                                                         </t>
  </si>
  <si>
    <t xml:space="preserve">20.0  178.0  11.88  176.78  7.263  -7.259   0.7  1.0000  1.0000 -0.0719  4  Jib                                                                                                                         </t>
  </si>
  <si>
    <t xml:space="preserve">20.0  177.0  11.88  175.16  7.272  -7.262   0.7  1.0000  1.0000 -0.0576  4  Jib                                                                                                                         </t>
  </si>
  <si>
    <t xml:space="preserve">20.0  176.0  11.88  173.55  7.282  -7.264   0.8  1.0000  1.0000 -0.0431  4  Jib                                                                                                                         </t>
  </si>
  <si>
    <t xml:space="preserve">20.0  175.0  11.89  171.94  7.291  -7.263   0.9  1.0000  1.0000 -0.0285  4  Jib                                                                                                                         </t>
  </si>
  <si>
    <t xml:space="preserve">20.0  174.0  11.90  170.32  7.301  -7.261   1.0  1.0000  1.0000 -0.0136  4  Jib                                                                                                                         </t>
  </si>
  <si>
    <t xml:space="preserve">20.0  173.0  11.91  168.71  7.310  -7.256   1.1  1.0000  1.0000  0.0016  4  Jib                                                                                                                         </t>
  </si>
  <si>
    <t xml:space="preserve">20.0  172.0  11.93  167.10  7.320  -7.248   1.1  1.0000  1.0000  0.0170  4  Jib                                                                                                                         </t>
  </si>
  <si>
    <t xml:space="preserve">20.0  171.0  11.95  165.50  7.329  -7.239   1.2  1.0000  1.0000  0.0327  4  Jib                                                                                                                         </t>
  </si>
  <si>
    <t xml:space="preserve">20.0  170.0  11.98  163.89  7.339  -7.227   1.3  1.0000  1.0000  0.0486  4  Jib                                                                                                                         </t>
  </si>
  <si>
    <t xml:space="preserve">20.0  169.0  12.01  162.30  7.348  -7.213   1.4  1.0000  1.0000  0.0649  4  Jib                                                                                                                         </t>
  </si>
  <si>
    <t xml:space="preserve">20.0  168.0  12.04  160.70  7.357  -7.196   1.4  1.0000  1.0000  0.0814  4  Jib                                                                                                                         </t>
  </si>
  <si>
    <t xml:space="preserve">20.0  167.0  12.07  159.12  7.366  -7.178   1.5  1.0000  1.0000  0.0982  4  Jib                                                                                                                         </t>
  </si>
  <si>
    <t xml:space="preserve">20.0  166.0  12.11  157.53  7.375  -7.156   1.6  1.0000  1.0000  0.1154  4  Jib                                                                                                                         </t>
  </si>
  <si>
    <t xml:space="preserve">20.0  165.0  12.15  155.96  7.384  -7.133   1.6  1.0000  1.0000  0.1329  4  Jib                                                                                                                         </t>
  </si>
  <si>
    <t xml:space="preserve">20.0  164.0  12.20  154.39  7.393  -7.107   1.7  1.0000  1.0000  0.1508  4  Jib                                                                                                                         </t>
  </si>
  <si>
    <t xml:space="preserve">20.0  163.0  12.25  152.83  7.402  -7.079   1.8  1.0000  1.0000  0.1689  4  Jib                                                                                                                         </t>
  </si>
  <si>
    <t xml:space="preserve">20.0  162.0  12.30  151.28  7.411  -7.048   1.9  1.0000  1.0000  0.1875  4  Jib                                                                                                                         </t>
  </si>
  <si>
    <t xml:space="preserve">20.0  161.0  12.36  149.74  7.419  -7.015   1.9  1.0000  1.0000  0.2064  4  Jib                                                                                                                         </t>
  </si>
  <si>
    <t xml:space="preserve">20.0  160.0  12.42  148.21  7.427  -6.979   2.0  1.0000  1.0000  0.2256  4  Jib                                                                                                                         </t>
  </si>
  <si>
    <t xml:space="preserve">20.0  159.0  12.48  146.69  7.436  -6.942   2.1  1.0000  1.0000  0.2451  4  Jib                                                                                                                         </t>
  </si>
  <si>
    <t xml:space="preserve">20.0  158.0  12.55  145.18  7.444  -6.902   2.1  1.0000  1.0000  0.2649  4  Jib                                                                                                                         </t>
  </si>
  <si>
    <t xml:space="preserve">20.0  157.0  12.62  143.67  7.452  -6.860   2.2  1.0000  1.0000  0.2849  4  Jib                                                                                                                         </t>
  </si>
  <si>
    <t xml:space="preserve">20.0  156.0  12.69  142.18  7.460  -6.815   2.3  1.0000  1.0000  0.3052  4  Jib                                                                                                                         </t>
  </si>
  <si>
    <t xml:space="preserve">20.0  155.0  12.76  140.70  7.468  -6.768   2.3  1.0000  1.0000  0.3255  4  Jib                                                                                                                         </t>
  </si>
  <si>
    <t xml:space="preserve">20.0  154.0  12.84  139.24  7.476  -6.719   2.4  1.0000  1.0000  0.3460  4  Jib                                                                                                                         </t>
  </si>
  <si>
    <t xml:space="preserve">20.0  153.0  12.92  137.78  7.484  -6.668   2.5  1.0000  1.0000  0.3666  4  Jib                                                                                                                         </t>
  </si>
  <si>
    <t xml:space="preserve">20.0  152.0  13.00  136.34  7.491  -6.614   2.5  1.0000  1.0000  0.3872  4  Jib                                                                                                                         </t>
  </si>
  <si>
    <t xml:space="preserve">20.0  151.0  13.09  134.90  7.499  -6.559   2.6  1.0000  1.0000  0.4079  4  Jib                                                                                                                         </t>
  </si>
  <si>
    <t xml:space="preserve">20.0  150.0  13.18  133.48  7.507  -6.501   2.7  1.0000  1.0000  0.4285  4  Jib                                                                                                                         </t>
  </si>
  <si>
    <t xml:space="preserve">20.0  149.0  13.27  132.07  7.515  -6.441   2.7  1.0000  1.0000  0.4491  4  Jib                                                                                                                         </t>
  </si>
  <si>
    <t xml:space="preserve">20.0  148.0  13.36  130.67  7.523  -6.380   2.8  1.0000  1.0000  0.4697  4  Jib                                                                                                                         </t>
  </si>
  <si>
    <t xml:space="preserve">20.0  147.0  13.46  129.29  7.531  -6.316   2.8  1.0000  1.0000  0.4902  4  Jib                                                                                                                         </t>
  </si>
  <si>
    <t xml:space="preserve">20.0  146.0  13.56  127.92  7.539  -6.250   2.9  1.0000  1.0000  0.5107  4  Jib                                                                                                                         </t>
  </si>
  <si>
    <t xml:space="preserve">20.0  145.0  13.66  126.55  7.547  -6.182   3.0  1.0000  1.0000  0.5310  4  Jib                                                                                                                         </t>
  </si>
  <si>
    <t xml:space="preserve">20.0  144.0  13.76  125.20  7.555  -6.112   3.0  1.0000  1.0000  0.5512  4  Jib                                                                                                                         </t>
  </si>
  <si>
    <t xml:space="preserve">20.0  143.0  13.86  123.87  7.564  -6.041   3.1  1.0000  1.0000  0.5713  4  Jib                                                                                                                         </t>
  </si>
  <si>
    <t xml:space="preserve">20.0  142.0  13.97  122.54  7.572  -5.967   3.2  1.0000  1.0000  0.5912  4  Jib                                                                                                                         </t>
  </si>
  <si>
    <t xml:space="preserve">20.0  141.0  14.07  121.23  7.580  -5.891   3.3  1.0000  1.0000  0.6110  4  Jib                                                                                                                         </t>
  </si>
  <si>
    <t xml:space="preserve">20.0  140.0  14.18  119.92  7.589  -5.813   3.3  1.0000  1.0000  0.6306  4  Jib                                                                                                                         </t>
  </si>
  <si>
    <t xml:space="preserve">20.0  139.0  14.29  118.63  7.598  -5.734   3.4  1.0000  1.0000  0.6500  4  Jib                                                                                                                         </t>
  </si>
  <si>
    <t xml:space="preserve">20.0  138.0  14.41  117.36  7.606  -5.653   3.5  1.0000  1.0000  0.6693  4  Jib                                                                                                                         </t>
  </si>
  <si>
    <t xml:space="preserve">20.0  137.0  14.52  116.09  7.615  -5.569   3.5  1.0000  1.0000  0.6884  4  Jib                                                                                                                         </t>
  </si>
  <si>
    <t xml:space="preserve">20.0  136.0  14.64  114.83  7.624  -5.484   3.6  1.0000  1.0000  0.7074  4  Jib                                                                                                                         </t>
  </si>
  <si>
    <t xml:space="preserve">20.0  135.0  14.76  113.59  7.633  -5.398   3.7  1.0000  1.0000  0.7263  4  Jib                                                                                                                         </t>
  </si>
  <si>
    <t xml:space="preserve">20.0  134.0  14.87  112.35  7.643  -5.309   3.7  1.0000  1.0000  0.7451  4  Jib                                                                                                                         </t>
  </si>
  <si>
    <t xml:space="preserve">20.0  133.0  14.99  111.13  7.653  -5.219   3.8  1.0000  1.0000  0.7639  4  Jib                                                                                                                         </t>
  </si>
  <si>
    <t xml:space="preserve">20.0  132.0  15.12  109.91  7.663  -5.127   3.9  1.0000  1.0000  0.7827  4  Jib                                                                                                                         </t>
  </si>
  <si>
    <t xml:space="preserve">20.0  131.0  15.24  108.71  7.673  -5.034   4.0  1.0000  1.0000  0.8015  4  Jib                                                                                                                         </t>
  </si>
  <si>
    <t xml:space="preserve">20.0  130.0  15.36  107.51  7.684  -4.939   4.1  1.0000  1.0000  0.8203  4  Jib                                                                                                                         </t>
  </si>
  <si>
    <t xml:space="preserve">20.0  129.0  15.49  106.32  7.696  -4.843   4.1  1.0000  1.0000  0.8392  4  Jib                                                                                                                         </t>
  </si>
  <si>
    <t xml:space="preserve">20.0  128.0  15.61  105.15  7.707  -4.745   4.2  1.0000  1.0000  0.8581  4  Jib                                                                                                                         </t>
  </si>
  <si>
    <t xml:space="preserve">20.0  127.0  15.74  103.98  7.719  -4.645   4.3  1.0000  1.0000  0.8771  4  Jib                                                                                                                         </t>
  </si>
  <si>
    <t xml:space="preserve">20.0  126.0  15.87  102.82  7.732  -4.544   4.4  1.0000  1.0000  0.8962  4  Jib                                                                                                                         </t>
  </si>
  <si>
    <t xml:space="preserve">20.0  125.0  16.00  101.67  7.745  -4.442   4.5  1.0000  1.0000  0.9154  4  Jib                                                                                                                         </t>
  </si>
  <si>
    <t xml:space="preserve">20.0  124.0  16.13  100.53  7.758  -4.338   4.6  1.0000  1.0000  0.9346  4  Jib                                                                                                                         </t>
  </si>
  <si>
    <t xml:space="preserve">20.0  123.0  16.26   99.40  7.771  -4.233   4.8  1.0000  1.0000  0.9541  4  Jib                                                                                                                         </t>
  </si>
  <si>
    <t xml:space="preserve">20.0  122.0  16.39   98.27  7.786  -4.126   4.9  1.0000  1.0000  0.9736  4  Jib                                                                                                                         </t>
  </si>
  <si>
    <t xml:space="preserve">20.0  121.0  16.52   97.16  7.800  -4.017   5.0  1.0000  1.0000  0.9933  4  Jib                                                                                                                         </t>
  </si>
  <si>
    <t xml:space="preserve">20.0  120.0  16.65   96.05  7.815  -3.907   5.2  1.0000  1.0000  1.0131  4  Jib                                                                                                                         </t>
  </si>
  <si>
    <t xml:space="preserve">20.0  119.0  16.79   94.95  7.829  -3.796   5.3  1.0000  1.0000  1.0331  4  Jib                                                                                                                         </t>
  </si>
  <si>
    <t xml:space="preserve">20.0  118.0  16.92   93.86  7.844  -3.683   5.6  1.0000  1.0000  1.0531  4  Jib                                                                                                                         </t>
  </si>
  <si>
    <t xml:space="preserve">20.0  117.0  17.06   92.77  7.859  -3.568   5.8  1.0000  1.0000  1.0733  4  Jib                                                                                                                         </t>
  </si>
  <si>
    <t xml:space="preserve">20.0  116.0  17.19   91.70  7.874  -3.452   6.1  1.0000  1.0000  1.0936  4  Jib                                                                                                                         </t>
  </si>
  <si>
    <t xml:space="preserve">20.0  115.0  17.33   90.63  7.890  -3.334   6.5  1.0000  1.0000  1.1141  4  Jib                                                                                                                         </t>
  </si>
  <si>
    <t xml:space="preserve">20.0  114.0  17.46   89.57  7.904  -3.215   6.9  1.0000  1.0000  1.1346  4  Jib                                                                                                                         </t>
  </si>
  <si>
    <t xml:space="preserve">20.0  113.0  17.60   88.52  7.919  -3.094   7.2  1.0000  1.0000  1.1553  4  Jib                                                                                                                         </t>
  </si>
  <si>
    <t xml:space="preserve">20.0  112.0  17.73   87.47  7.934  -2.972   7.7  1.0000  1.0000  1.1760  4  Jib                                                                                                                         </t>
  </si>
  <si>
    <t xml:space="preserve">20.0  111.0  17.87   86.43  7.949  -2.848   8.1  1.0000  1.0000  1.1969  4  Jib                                                                                                                         </t>
  </si>
  <si>
    <t xml:space="preserve">20.0  110.0  18.01   85.40  7.963  -2.723   8.5  1.0000  1.0000  1.2178  4  Jib                                                                                                                         </t>
  </si>
  <si>
    <t xml:space="preserve">20.0  109.0  18.14   84.37  7.977  -2.597   9.0  1.0000  1.0000  1.2387  4  Jib                                                                                                                         </t>
  </si>
  <si>
    <t xml:space="preserve">20.0  108.0  18.28   83.35  7.990  -2.469   9.5  1.0000  1.0000  1.2598  4  Jib                                                                                                                         </t>
  </si>
  <si>
    <t xml:space="preserve">20.0  107.0  18.41   82.33  8.004  -2.340  10.0  1.0000  1.0000  1.2808  4  Jib                                                                                                                         </t>
  </si>
  <si>
    <t xml:space="preserve">20.0  106.0  18.55   81.31  8.017  -2.210  10.5  1.0000  1.0000  1.3019  4  Jib                                                                                                                         </t>
  </si>
  <si>
    <t xml:space="preserve">20.0  105.0  18.68   80.30  8.029  -2.078  11.0  1.0000  1.0000  1.3230  4  Jib                                                                                                                         </t>
  </si>
  <si>
    <t xml:space="preserve">20.0  104.0  18.82   79.30  8.041  -1.945  11.6  1.0000  1.0000  1.3442  4  Jib                                                                                                                         </t>
  </si>
  <si>
    <t xml:space="preserve">20.0  103.0  18.95   78.29  8.053  -1.811  12.2  1.0000  1.0000  1.3653  4  Jib                                                                                                                         </t>
  </si>
  <si>
    <t xml:space="preserve">20.0  102.0  19.08   77.29  8.064  -1.676  12.8  1.0000  1.0000  1.3864  4  Jib                                                                                                                         </t>
  </si>
  <si>
    <t xml:space="preserve">20.0  101.0  19.21   76.29  8.074  -1.541  13.4  1.0000  1.0000  1.4076  4  Jib                                                                                                                         </t>
  </si>
  <si>
    <t xml:space="preserve">20.0  100.0  19.34   75.30  8.083  -1.404  14.0  1.0000  1.0000  1.4287  4  Jib                                                                                                                         </t>
  </si>
  <si>
    <t xml:space="preserve">20.0   99.0  19.47   74.30  8.091  -1.266  14.7  1.0000  1.0000  1.4498  4  Jib                                                                                                                         </t>
  </si>
  <si>
    <t xml:space="preserve">20.0   98.0  19.60   73.31  8.099  -1.127  15.3  1.0000  1.0000  1.4708  4  Jib                                                                                                                         </t>
  </si>
  <si>
    <t xml:space="preserve">20.0   97.0  19.72   72.31  8.104  -0.988  16.0  1.0000  1.0000  1.4918  4  Jib                                                                                                                         </t>
  </si>
  <si>
    <t xml:space="preserve">20.0   96.0  19.85   71.32  8.109  -0.848  16.8  1.0000  1.0000  1.5128  4  Jib                                                                                                                         </t>
  </si>
  <si>
    <t xml:space="preserve">20.0   95.0  19.97   70.32  8.112  -0.707  17.5  1.0000  1.0000  1.5336  4  Jib                                                                                                                         </t>
  </si>
  <si>
    <t xml:space="preserve">20.0   94.0  20.08   69.31  8.118  -0.566  18.3  1.0000  1.0000  1.5547  4  Jib                                                                                                                         </t>
  </si>
  <si>
    <t xml:space="preserve">20.0   93.0  20.20   68.31  8.116  -0.425  19.0  1.0000  1.0000  1.5753  4  Jib                                                                                                                         </t>
  </si>
  <si>
    <t xml:space="preserve">20.0   92.0  20.31   67.31  8.113  -0.283  19.8  1.0000  1.0000  1.5959  4  Jib                                                                                                                         </t>
  </si>
  <si>
    <t xml:space="preserve">20.0   91.0  20.41   66.31  8.106  -0.141  20.6  1.0000  1.0000  1.6163  4  Jib                                                                                                                         </t>
  </si>
  <si>
    <t xml:space="preserve">20.0   90.0  20.52   65.32  8.094   0.000  21.5  1.0000  1.0000  1.6364  4  Jib                                                                                                                         </t>
  </si>
  <si>
    <t xml:space="preserve">20.0   89.0  20.64   64.47  8.079   0.141  21.5  1.0000  0.9810  1.6242  4  Jib                                                                                                                         </t>
  </si>
  <si>
    <t xml:space="preserve">20.0   88.0  20.76   63.63  8.064   0.281  21.5  1.0000  0.9612  1.6100  4  Jib                                                                                                                         </t>
  </si>
  <si>
    <t xml:space="preserve">20.0   87.0  20.88   62.79  8.048   0.421  21.5  1.0000  0.9418  1.5958  4  Jib                                                                                                                         </t>
  </si>
  <si>
    <t xml:space="preserve">20.0   86.0  21.00   61.97  8.032   0.560  21.5  1.0000  0.9230  1.5817  4  Jib                                                                                                                         </t>
  </si>
  <si>
    <t xml:space="preserve">20.0   85.0  21.12   61.14  8.015   0.699  21.5  1.0000  0.9047  1.5678  4  Jib                                                                                                                         </t>
  </si>
  <si>
    <t xml:space="preserve">20.0   84.0  21.24   60.33  7.999   0.836  21.5  1.0000  0.8868  1.5539  4  Jib                                                                                                                         </t>
  </si>
  <si>
    <t xml:space="preserve">20.0   83.0  21.35   59.52  7.981   0.973  21.5  1.0000  0.8695  1.5402  4  Jib                                                                                                                         </t>
  </si>
  <si>
    <t xml:space="preserve">20.0   82.0  21.47   58.71  7.964   1.108  21.5  1.0000  0.8526  1.5265  4  Jib                                                                                                                         </t>
  </si>
  <si>
    <t xml:space="preserve">20.0   81.0  21.58   57.91  7.946   1.243  21.5  1.0000  0.8362  1.5130  4  Jib                                                                                                                         </t>
  </si>
  <si>
    <t xml:space="preserve">20.0   80.0  21.69   57.11  7.927   1.377  21.5  1.0000  0.8203  1.4996  4  Jib                                                                                                                         </t>
  </si>
  <si>
    <t xml:space="preserve">20.0   79.0  21.80   56.32  7.908   1.509  21.5  1.0000  0.8049  1.4863  4  Jib                                                                                                                         </t>
  </si>
  <si>
    <t xml:space="preserve">20.0   78.0  21.91   55.54  7.889   1.640  21.5  1.0000  0.7900  1.4731  4  Jib                                                                                                                         </t>
  </si>
  <si>
    <t xml:space="preserve">20.0   77.0  22.01   54.76  7.869   1.770  21.5  1.0000  0.7755  1.4601  4  Jib                                                                                                                         </t>
  </si>
  <si>
    <t xml:space="preserve">20.0   76.0  22.12   53.98  7.849   1.899  21.4  1.0000  0.7617  1.4472  4  Jib                                                                                                                         </t>
  </si>
  <si>
    <t xml:space="preserve">20.0   75.0  22.22   53.21  7.828   2.026  21.4  1.0000  0.7483  1.4343  4  Jib                                                                                                                         </t>
  </si>
  <si>
    <t xml:space="preserve">20.0   74.0  22.32   52.44  7.807   2.152  21.4  1.0000  0.7356  1.4217  4  Jib                                                                                                                         </t>
  </si>
  <si>
    <t xml:space="preserve">20.0   73.0  22.42   51.68  7.785   2.276  21.4  1.0000  0.7235  1.4091  4  Jib                                                                                                                         </t>
  </si>
  <si>
    <t xml:space="preserve">20.0   72.0  22.51   50.93  7.762   2.399  21.4  1.0000  0.7121  1.3966  4  Jib                                                                                                                         </t>
  </si>
  <si>
    <t xml:space="preserve">20.0   71.0  22.61   50.17  7.739   2.520  21.3  1.0000  0.7013  1.3843  4  Jib                                                                                                                         </t>
  </si>
  <si>
    <t xml:space="preserve">20.0   70.0  22.70   49.43  7.716   2.639  21.3  1.0000  0.6911  1.3721  4  Jib                                                                                                                         </t>
  </si>
  <si>
    <t xml:space="preserve">20.0   69.0  22.79   48.68  7.692   2.757  21.3  1.0000  0.6816  1.3600  4  Jib                                                                                                                         </t>
  </si>
  <si>
    <t xml:space="preserve">20.0   68.0  22.88   47.94  7.667   2.872  21.3  1.0000  0.6726  1.3480  4  Jib                                                                                                                         </t>
  </si>
  <si>
    <t xml:space="preserve">20.0   67.0  22.97   47.21  7.642   2.986  21.2  1.0000  0.6643  1.3361  4  Jib                                                                                                                         </t>
  </si>
  <si>
    <t xml:space="preserve">20.0   66.0  23.06   46.48  7.617   3.098  21.2  1.0000  0.6565  1.3244  4  Jib                                                                                                                         </t>
  </si>
  <si>
    <t xml:space="preserve">20.0   65.0  23.14   45.75  7.590   3.208  21.1  1.0000  0.6492  1.3127  4  Jib                                                                                                                         </t>
  </si>
  <si>
    <t xml:space="preserve">20.0   64.0  23.22   45.03  7.563   3.315  21.1  1.0000  0.6423  1.3012  4  Jib                                                                                                                         </t>
  </si>
  <si>
    <t xml:space="preserve">20.0   63.0  23.30   44.31  7.535   3.421  21.0  1.0000  0.6360  1.2898  4  Jib                                                                                                                         </t>
  </si>
  <si>
    <t xml:space="preserve">20.0   62.0  23.38   43.60  7.507   3.524  21.0  1.0000  0.6301  1.2785  4  Jib                                                                                                                         </t>
  </si>
  <si>
    <t xml:space="preserve">20.0   61.0  23.45   42.89  7.477   3.625  20.9  1.0000  0.6246  1.2673  4  Jib                                                                                                                         </t>
  </si>
  <si>
    <t xml:space="preserve">20.0   60.0  23.52   42.18  7.447   3.724  20.8  1.0000  0.6195  1.2561  4  Jib                                                                                                                         </t>
  </si>
  <si>
    <t xml:space="preserve">20.0   59.0  23.59   41.48  7.416   3.819  20.8  1.0000  0.6148  1.2451  4  Jib                                                                                                                         </t>
  </si>
  <si>
    <t xml:space="preserve">20.0   58.0  23.66   40.78  7.383   3.913  20.7  1.0000  0.6104  1.2340  4  Jib                                                                                                                         </t>
  </si>
  <si>
    <t xml:space="preserve">20.0   57.0  23.73   40.09  7.350   4.003  20.6  1.0000  0.6063  1.2230  4  Jib                                                                                                                         </t>
  </si>
  <si>
    <t xml:space="preserve">20.0   56.0  23.79   39.41  7.314   4.090  20.5  1.0000  0.6024  1.2121  4  Jib                                                                                                                         </t>
  </si>
  <si>
    <t xml:space="preserve">20.0   55.0  23.85   38.72  7.278   4.174  20.4  1.0000  0.5988  1.2011  4  Jib                                                                                                                         </t>
  </si>
  <si>
    <t xml:space="preserve">20.0   54.0  23.90   38.05  7.239   4.255  20.3  1.0000  0.5953  1.1901  4  Jib                                                                                                                         </t>
  </si>
  <si>
    <t xml:space="preserve">20.0   53.0  23.95   37.37  7.198   4.332  20.1  1.0000  0.5921  1.1791  4  Jib                                                                                                                         </t>
  </si>
  <si>
    <t xml:space="preserve">20.0   52.0  24.00   36.71  7.155   4.405  20.0  1.0000  0.5888  1.1678  4  Jib                                                                                                                         </t>
  </si>
  <si>
    <t xml:space="preserve">20.0   51.0  24.05   36.07  7.109   4.474  19.7  1.0000  0.5841  1.1531  4  Jib                                                                                                                         </t>
  </si>
  <si>
    <t xml:space="preserve">20.0   50.0  24.09   35.44  7.059   4.538  19.5  1.0000  0.5792  1.1381  4  Jib                                                                                                                         </t>
  </si>
  <si>
    <t xml:space="preserve">20.0   49.0  24.13   34.81  7.006   4.596  19.2  1.0000  0.5744  1.1229  4  Jib                                                                                                                         </t>
  </si>
  <si>
    <t xml:space="preserve">20.0   48.0  24.16   34.19  6.948   4.649  18.8  1.0000  0.5695  1.1072  4  Jib                                                                                                                         </t>
  </si>
  <si>
    <t xml:space="preserve">20.0   47.0  24.19   33.58  6.883   4.694  18.5  1.0000  0.5644  1.0912  4  Jib                                                                                                                         </t>
  </si>
  <si>
    <t xml:space="preserve">20.0   46.0  24.20   32.99  6.810   4.731  18.1  1.0000  0.5591  1.0747  4  Jib                                                                                                                         </t>
  </si>
  <si>
    <t xml:space="preserve">20.0   45.0  24.21   32.41  6.727   4.757  17.7  1.0000  0.5534  1.0575  4  Jib                                                                                                                         </t>
  </si>
  <si>
    <t xml:space="preserve">20.0   44.0  24.20   31.85  6.630   4.769  17.2  1.0000  0.5473  1.0396  5  Jib                                                                                                                         </t>
  </si>
  <si>
    <t xml:space="preserve">20.0   43.0  24.18   31.32  6.513   4.763  16.6  1.0000  0.5406  1.0205  5  Jib                                                                                                                         </t>
  </si>
  <si>
    <t xml:space="preserve">20.0   42.0  24.12   30.83  6.369   4.733  16.0  1.0000  0.5328  0.9998  5  Jib                                                                                                                         </t>
  </si>
  <si>
    <t xml:space="preserve">20.0   41.0  24.04   30.38  6.191   4.672  15.2  1.0000  0.5234  0.9766  5  Jib                                                                                                                         </t>
  </si>
  <si>
    <t xml:space="preserve">20.0   40.0  23.93   29.98  5.977   4.579  14.3  1.0000  0.5118  0.9497  5  Jib                                                                                                                         </t>
  </si>
  <si>
    <t xml:space="preserve">20.0   39.0  23.80   29.58  5.750   4.469  13.3  1.0000  0.4979  0.9190  5  Jib                                                                                                                         </t>
  </si>
  <si>
    <t xml:space="preserve">20.0   38.0  23.64   29.22  5.496   4.331  12.1  1.0000  0.4809  0.8828  5  Jib                                                                                                                         </t>
  </si>
  <si>
    <t xml:space="preserve">20.0   37.0  23.36   29.10  5.092   4.067   9.9  1.0000  0.4414  0.8075  6  Jib                                                                                                                         </t>
  </si>
  <si>
    <t xml:space="preserve">20.0  175.8  11.88  173.22  7.284  -7.264   0.8  1.0000  1.0000 -0.0402  2  Jib OPTDN                                                                                                                   </t>
  </si>
  <si>
    <t xml:space="preserve">20.0  180.0  11.78  180.00  7.401  -7.401  -0.4  1.0000  1.0000  0.0881  5  Poled Jib                                                                                                                   </t>
  </si>
  <si>
    <t xml:space="preserve">20.0  179.0  11.77  178.37  7.415  -7.414  -0.5  1.0000  1.0000  0.1368  4  Poled Jib                                                                                                                   </t>
  </si>
  <si>
    <t xml:space="preserve">20.0  178.0  11.76  176.74  7.430  -7.426  -0.5  1.0000  1.0000  0.1853  4  Poled Jib                                                                                                                   </t>
  </si>
  <si>
    <t xml:space="preserve">20.0  177.0  11.75  175.10  7.447  -7.437  -0.5  1.0000  1.0000  0.2336  4  Poled Jib                                                                                                                   </t>
  </si>
  <si>
    <t xml:space="preserve">20.0  176.0  11.75  173.46  7.463  -7.445  -0.5  1.0000  1.0000  0.2814  4  Poled Jib                                                                                                                   </t>
  </si>
  <si>
    <t xml:space="preserve">20.0  175.0  11.75  171.82  7.480  -7.451  -0.5  1.0000  1.0000  0.3284  4  Poled Jib                                                                                                                   </t>
  </si>
  <si>
    <t xml:space="preserve">20.0  174.0  11.76  170.18  7.496  -7.455  -0.5  1.0000  1.0000  0.3743  4  Poled Jib                                                                                                                   </t>
  </si>
  <si>
    <t xml:space="preserve">20.0  173.0  11.77  168.54  7.510  -7.454  -0.5  1.0000  1.0000  0.4189  4  Poled Jib                                                                                                                   </t>
  </si>
  <si>
    <t xml:space="preserve">20.0  172.0  11.78  166.90  7.523  -7.450  -0.5  1.0000  1.0000  0.4620  4  Poled Jib                                                                                                                   </t>
  </si>
  <si>
    <t xml:space="preserve">20.0  171.0  11.80  165.27  7.534  -7.441  -0.5  1.0000  1.0000  0.5033  4  Poled Jib                                                                                                                   </t>
  </si>
  <si>
    <t xml:space="preserve">20.0  170.0  11.83  163.64  7.542  -7.427  -0.4  1.0000  1.0000  0.5426  4  Poled Jib                                                                                                                   </t>
  </si>
  <si>
    <t xml:space="preserve">20.0  169.0  11.86  162.03  7.547  -7.409  -0.4  1.0000  1.0000  0.5797  4  Poled Jib                                                                                                                   </t>
  </si>
  <si>
    <t xml:space="preserve">20.0  168.0  11.90  160.42  7.549  -7.384  -0.4  1.0000  1.0000  0.6142  4  Poled Jib                                                                                                                   </t>
  </si>
  <si>
    <t xml:space="preserve">20.0  167.0  11.95  158.83  7.548  -7.354  -0.4  1.0000  1.0000  0.6460  4  Poled Jib                                                                                                                   </t>
  </si>
  <si>
    <t xml:space="preserve">20.0  166.0  12.01  157.26  7.543  -7.319  -0.4  1.0000  1.0000  0.6751  4  Poled Jib                                                                                                                   </t>
  </si>
  <si>
    <t xml:space="preserve">20.0  165.0  12.06  155.69  7.536  -7.280  -0.4  1.0000  1.0000  0.7017  4  Poled Jib                                                                                                                   </t>
  </si>
  <si>
    <t xml:space="preserve">20.0  164.0  12.13  154.14  7.530  -7.238  -0.4  1.0000  1.0000  0.7258  4  Poled Jib                                                                                                                   </t>
  </si>
  <si>
    <t xml:space="preserve">20.0  163.0  12.19  152.60  7.523  -7.195  -0.4  1.0000  1.0000  0.7475  4  Poled Jib                                                                                                                   </t>
  </si>
  <si>
    <t xml:space="preserve">20.0  162.0  12.26  151.07  7.518  -7.150  -0.3  1.0000  1.0000  0.7667  4  Poled Jib                                                                                                                   </t>
  </si>
  <si>
    <t xml:space="preserve">20.0  161.0  12.32  149.55  7.515  -7.106  -0.3  1.0000  1.0000  0.7832  4  Poled Jib                                                                                                                   </t>
  </si>
  <si>
    <t xml:space="preserve">20.0  160.0  12.39  148.03  7.514  -7.061  -0.3  1.0000  1.0000  0.7967  4  Poled Jib                                                                                                                   </t>
  </si>
  <si>
    <t xml:space="preserve">20.0  159.0  12.46  146.52  7.515  -7.016  -0.2  1.0000  1.0000  0.8069 15  Poled Jib                                                                                                                   </t>
  </si>
  <si>
    <t xml:space="preserve">20.0  158.0  12.54  145.02  7.516  -6.969   0.0  1.0000  1.0000  0.8124  4  Poled Jib                                                                                                                   </t>
  </si>
  <si>
    <t xml:space="preserve">20.0  157.0  12.61  143.53  7.517  -6.919   0.1  1.0000  1.0000  0.8117  4  Poled Jib                                                                                                                   </t>
  </si>
  <si>
    <t xml:space="preserve">20.0  156.0  12.69  142.07  7.515  -6.865   0.3  1.0000  1.0000  0.8037  4  Poled Jib                                                                                                                   </t>
  </si>
  <si>
    <t xml:space="preserve">20.0  155.0  12.78  140.62  7.508  -6.804   0.5  1.0000  1.0000  0.7876  4  Poled Jib                                                                                                                   </t>
  </si>
  <si>
    <t xml:space="preserve">20.0  154.0  12.87  139.21  7.497  -6.738   0.7  1.0000  1.0000  0.7646  4  Poled Jib                                                                                                                   </t>
  </si>
  <si>
    <t xml:space="preserve">20.0  153.0  12.97  137.82  7.482  -6.666   0.8  1.0000  1.0000  0.7360  4  Poled Jib                                                                                                                   </t>
  </si>
  <si>
    <t xml:space="preserve">20.0  152.0  13.07  136.46  7.463  -6.590   1.0  1.0000  1.0000  0.7033  4  Poled Jib                                                                                                                   </t>
  </si>
  <si>
    <t xml:space="preserve">20.0  151.0  13.18  135.12  7.441  -6.508   1.2  1.0000  1.0000  0.6676  4  Poled Jib                                                                                                                   </t>
  </si>
  <si>
    <t xml:space="preserve">20.0  150.0  13.29  133.80  7.417  -6.423   1.3  1.0000  1.0000  0.6306  4  Poled Jib                                                                                                                   </t>
  </si>
  <si>
    <t xml:space="preserve">20.0  149.0  13.40  132.51  7.391  -6.335   1.5  1.0000  1.0000  0.5940  4  Poled Jib                                                                                                                   </t>
  </si>
  <si>
    <t xml:space="preserve">20.0  148.0  13.51  131.23  7.364  -6.245   1.6  1.0000  1.0000  0.5593  4  Poled Jib                                                                                                                   </t>
  </si>
  <si>
    <t xml:space="preserve">20.0  147.0  13.63  129.96  7.338  -6.154   1.7  1.0000  1.0000  0.5280  4  Poled Jib                                                                                                                   </t>
  </si>
  <si>
    <t xml:space="preserve">20.0  146.0  13.74  128.70  7.314  -6.064   1.9  1.0000  1.0000  0.5012  4  Poled Jib                                                                                                                   </t>
  </si>
  <si>
    <t xml:space="preserve">20.0  145.0  13.86  127.44  7.293  -5.974   2.0  1.0000  1.0000  0.4791  4  Poled Jib                                                                                                                   </t>
  </si>
  <si>
    <t xml:space="preserve">20.0  144.0  13.97  126.19  7.274  -5.885   2.1  1.0000  1.0000  0.4616  4  Poled Jib                                                                                                                   </t>
  </si>
  <si>
    <t xml:space="preserve">20.0  143.0  14.08  124.95  7.258  -5.796   2.2  1.0000  1.0000  0.4487  4  Poled Jib                                                                                                                   </t>
  </si>
  <si>
    <t xml:space="preserve">20.0  142.0  14.19  123.70  7.245  -5.709   2.3  1.0000  1.0000  0.4404  4  Poled Jib                                                                                                                   </t>
  </si>
  <si>
    <t xml:space="preserve">20.0  141.0  14.30  122.46  7.236  -5.623   2.4  1.0000  1.0000  0.4365  4  Poled Jib                                                                                                                   </t>
  </si>
  <si>
    <t xml:space="preserve">20.0  140.0  14.41  121.21  7.230  -5.538   2.5  1.0000  1.0000  0.4366  4  Poled Jib                                                                                                                   </t>
  </si>
  <si>
    <t xml:space="preserve">20.0  139.0  14.52  119.97  7.227  -5.454   2.5  1.0000  1.0000  0.4401  4  Poled Jib                                                                                                                   </t>
  </si>
  <si>
    <t xml:space="preserve">20.0  138.0  14.63  118.73  7.227  -5.371   2.6  1.0000  1.0000  0.4466  4  Poled Jib                                                                                                                   </t>
  </si>
  <si>
    <t xml:space="preserve">20.0  137.0  14.74  117.48  7.230  -5.288   2.6  1.0000  1.0000  0.4554  4  Poled Jib                                                                                                                   </t>
  </si>
  <si>
    <t xml:space="preserve">20.0  136.0  14.85  116.24  7.236  -5.205   2.7  1.0000  1.0000  0.4661  4  Poled Jib                                                                                                                   </t>
  </si>
  <si>
    <t xml:space="preserve">20.0  135.0  14.96  115.01  7.243  -5.121   2.7  1.0000  1.0000  0.4782  4  Poled Jib                                                                                                                   </t>
  </si>
  <si>
    <t xml:space="preserve">20.0  173.6  11.76  169.54  7.501  -7.455  -0.5  1.0000  1.0000  0.3917  4  OPTDN Poled Jib                                                                                                             </t>
  </si>
  <si>
    <t xml:space="preserve">20.0   43.8  24.20   31.73  6.607   4.770  17.1  1.0000  0.5460  1.0356  2  OPTUP                                                                                                                       </t>
  </si>
  <si>
    <t xml:space="preserve">24.0  180.0  15.69  180.00  8.005  -8.005   0.4  1.0000  1.0000 -0.0391  4  Asym Spin tacked on CL                                                                                                      </t>
  </si>
  <si>
    <t xml:space="preserve">24.0  179.0  15.69  178.49  8.007  -8.006   0.5  1.0000  1.0000 -0.0114  2  Asym Spin tacked on CL                                                                                                      </t>
  </si>
  <si>
    <t xml:space="preserve">24.0  178.0  15.69  176.98  8.011  -8.006   0.6  1.0000  1.0000  0.0163  2  Asym Spin tacked on CL                                                                                                      </t>
  </si>
  <si>
    <t xml:space="preserve">24.0  177.0  15.69  175.47  8.015  -8.004   0.7  1.0000  1.0000  0.0440  2  Asym Spin tacked on CL                                                                                                      </t>
  </si>
  <si>
    <t xml:space="preserve">24.0  176.0  15.70  173.96  8.020  -8.000   0.8  1.0000  1.0000  0.0719  2  Asym Spin tacked on CL                                                                                                      </t>
  </si>
  <si>
    <t xml:space="preserve">24.0  175.0  15.71  172.45  8.026  -7.995   0.9  1.0000  1.0000  0.0999  2  Asym Spin tacked on CL                                                                                                      </t>
  </si>
  <si>
    <t xml:space="preserve">24.0  174.0  15.73  170.94  8.032  -7.988   0.9  1.0000  1.0000  0.1280  2  Asym Spin tacked on CL                                                                                                      </t>
  </si>
  <si>
    <t xml:space="preserve">24.0  173.0  15.74  169.43  8.039  -7.979   1.0  1.0000  1.0000  0.1562  2  Asym Spin tacked on CL                                                                                                      </t>
  </si>
  <si>
    <t xml:space="preserve">24.0  172.0  15.76  167.93  8.047  -7.969   1.1  1.0000  1.0000  0.1846  2  Asym Spin tacked on CL                                                                                                      </t>
  </si>
  <si>
    <t xml:space="preserve">24.0  171.0  15.79  166.42  8.056  -7.957   1.2  1.0000  1.0000  0.2131  2  Asym Spin tacked on CL                                                                                                      </t>
  </si>
  <si>
    <t xml:space="preserve">24.0  170.0  15.81  164.92  8.066  -7.943   1.3  1.0000  1.0000  0.2418  2  Asym Spin tacked on CL                                                                                                      </t>
  </si>
  <si>
    <t xml:space="preserve">24.0  169.0  15.84  163.42  8.076  -7.927   1.3  1.0000  1.0000  0.2707  2  Asym Spin tacked on CL                                                                                                      </t>
  </si>
  <si>
    <t xml:space="preserve">24.0  168.0  15.87  161.92  8.087  -7.910   1.4  1.0000  1.0000  0.2997  2  Asym Spin tacked on CL                                                                                                      </t>
  </si>
  <si>
    <t xml:space="preserve">24.0  167.0  15.91  160.43  8.098  -7.891   1.5  1.0000  1.0000  0.3289  2  Asym Spin tacked on CL                                                                                                      </t>
  </si>
  <si>
    <t xml:space="preserve">24.0  166.0  15.94  158.94  8.110  -7.869   1.6  1.0000  1.0000  0.3584  2  Asym Spin tacked on CL                                                                                                      </t>
  </si>
  <si>
    <t xml:space="preserve">24.0  165.0  15.98  157.45  8.123  -7.846   1.7  1.0000  1.0000  0.3880  2  Asym Spin tacked on CL                                                                                                      </t>
  </si>
  <si>
    <t xml:space="preserve">24.0  164.0  16.03  155.97  8.136  -7.821   1.8  1.0000  1.0000  0.4179  2  Asym Spin tacked on CL                                                                                                      </t>
  </si>
  <si>
    <t xml:space="preserve">24.0  163.0  16.07  154.49  8.150  -7.794   1.9  1.0000  1.0000  0.4479  2  Asym Spin tacked on CL                                                                                                      </t>
  </si>
  <si>
    <t xml:space="preserve">24.0  162.0  16.12  153.01  8.165  -7.765   2.0  1.0000  1.0000  0.4783  2  Asym Spin tacked on CL                                                                                                      </t>
  </si>
  <si>
    <t xml:space="preserve">24.0  161.0  16.18  151.54  8.180  -7.734   2.0  1.0000  1.0000  0.5088  2  Asym Spin tacked on CL                                                                                                      </t>
  </si>
  <si>
    <t xml:space="preserve">24.0  160.0  16.23  150.07  8.195  -7.701   2.1  1.0000  1.0000  0.5396  2  Asym Spin tacked on CL                                                                                                      </t>
  </si>
  <si>
    <t xml:space="preserve">24.0  159.0  16.29  148.61  8.211  -7.666   2.2  1.0000  1.0000  0.5706  2  Asym Spin tacked on CL                                                                                                      </t>
  </si>
  <si>
    <t xml:space="preserve">24.0  158.0  16.35  147.16  8.228  -7.629   2.3  1.0000  1.0000  0.6019  2  Asym Spin tacked on CL                                                                                                      </t>
  </si>
  <si>
    <t xml:space="preserve">24.0  157.0  16.42  145.71  8.245  -7.589   2.4  1.0000  1.0000  0.6334  2  Asym Spin tacked on CL                                                                                                      </t>
  </si>
  <si>
    <t xml:space="preserve">24.0  156.0  16.49  144.26  8.262  -7.548   2.6  1.0000  1.0000  0.6650  2  Asym Spin tacked on CL                                                                                                      </t>
  </si>
  <si>
    <t xml:space="preserve">24.0  155.0  16.56  142.83  8.280  -7.505   2.7  1.0000  1.0000  0.6968  2  Asym Spin tacked on CL                                                                                                      </t>
  </si>
  <si>
    <t xml:space="preserve">24.0  154.0  16.63  141.40  8.299  -7.459   2.8  1.0000  1.0000  0.7287  2  Asym Spin tacked on CL                                                                                                      </t>
  </si>
  <si>
    <t xml:space="preserve">24.0  153.0  16.71  139.97  8.317  -7.411   2.9  1.0000  1.0000  0.7607  2  Asym Spin tacked on CL                                                                                                      </t>
  </si>
  <si>
    <t xml:space="preserve">24.0  152.0  16.79  138.56  8.336  -7.361   3.0  1.0000  1.0000  0.7927  2  Asym Spin tacked on CL                                                                                                      </t>
  </si>
  <si>
    <t xml:space="preserve">24.0  151.0  16.87  137.15  8.356  -7.308   3.2  1.0000  1.0000  0.8248  2  Asym Spin tacked on CL                                                                                                      </t>
  </si>
  <si>
    <t xml:space="preserve">24.0  150.0  16.96  135.75  8.375  -7.253   3.3  1.0000  1.0000  0.8570  2  Asym Spin tacked on CL                                                                                                      </t>
  </si>
  <si>
    <t xml:space="preserve">24.0  149.0  17.05  134.36  8.395  -7.196   3.4  1.0000  1.0000  0.8891  2  Asym Spin tacked on CL                                                                                                      </t>
  </si>
  <si>
    <t xml:space="preserve">24.0  148.0  17.14  132.97  8.416  -7.137   3.6  1.0000  1.0000  0.9213  2  Asym Spin tacked on CL                                                                                                      </t>
  </si>
  <si>
    <t xml:space="preserve">24.0  147.0  17.23  131.60  8.436  -7.075   3.8  1.0000  1.0000  0.9534  2  Asym Spin tacked on CL                                                                                                      </t>
  </si>
  <si>
    <t xml:space="preserve">24.0  146.0  17.33  130.23  8.456  -7.011   3.9  1.0000  1.0000  0.9854  2  Asym Spin tacked on CL                                                                                                      </t>
  </si>
  <si>
    <t xml:space="preserve">24.0  145.0  17.43  128.87  8.477  -6.944   4.1  1.0000  1.0000  1.0174  2  Asym Spin tacked on CL                                                                                                      </t>
  </si>
  <si>
    <t xml:space="preserve">24.0  144.0  17.53  127.53  8.498  -6.875   4.3  1.0000  1.0000  1.0494  2  Asym Spin tacked on CL                                                                                                      </t>
  </si>
  <si>
    <t xml:space="preserve">24.0  143.0  17.64  126.19  8.519  -6.803   4.6  1.0000  1.0000  1.0811  2  Asym Spin tacked on CL                                                                                                      </t>
  </si>
  <si>
    <t xml:space="preserve">24.0  142.0  17.75  124.86  8.540  -6.729   4.8  1.0000  1.0000  1.1127  2  Asym Spin tacked on CL                                                                                                      </t>
  </si>
  <si>
    <t xml:space="preserve">24.0  141.0  17.86  123.55  8.560  -6.653   5.1  1.0000  1.0000  1.1440  2  Asym Spin tacked on CL                                                                                                      </t>
  </si>
  <si>
    <t xml:space="preserve">24.0  140.0  17.97  122.24  8.581  -6.573   5.5  1.0000  1.0000  1.1751  3  Asym Spin tacked on CL                                                                                                      </t>
  </si>
  <si>
    <t xml:space="preserve">24.0  139.0  18.08  120.95  8.601  -6.491   5.9  1.0000  1.0000  1.2059  3  Asym Spin tacked on CL                                                                                                      </t>
  </si>
  <si>
    <t xml:space="preserve">24.0  138.0  18.20  119.68  8.621  -6.406   6.6  1.0000  1.0000  1.2364  3  Asym Spin tacked on CL                                                                                                      </t>
  </si>
  <si>
    <t xml:space="preserve">24.0  137.0  18.32  118.43  8.640  -6.319   7.2  1.0000  1.0000  1.2666  2  Asym Spin tacked on CL                                                                                                      </t>
  </si>
  <si>
    <t xml:space="preserve">24.0  136.0  18.44  117.18  8.659  -6.229   7.9  1.0000  1.0000  1.2965  2  Asym Spin tacked on CL                                                                                                      </t>
  </si>
  <si>
    <t xml:space="preserve">24.0  135.0  18.56  115.95  8.678  -6.136   8.6  1.0000  1.0000  1.3260  2  Asym Spin tacked on CL                                                                                                      </t>
  </si>
  <si>
    <t xml:space="preserve">24.0  134.0  18.68  114.72  8.696  -6.041   9.3  1.0000  1.0000  1.3551  2  Asym Spin tacked on CL                                                                                                      </t>
  </si>
  <si>
    <t xml:space="preserve">24.0  133.0  18.80  113.51  8.714  -5.943  10.0  1.0000  1.0000  1.3840  2  Asym Spin tacked on CL                                                                                                      </t>
  </si>
  <si>
    <t xml:space="preserve">24.0  132.0  18.93  112.31  8.731  -5.842  10.8  1.0000  1.0000  1.4125  2  Asym Spin tacked on CL                                                                                                      </t>
  </si>
  <si>
    <t xml:space="preserve">24.0  131.0  19.05  111.12  8.748  -5.739  11.6  1.0000  1.0000  1.4406  2  Asym Spin tacked on CL                                                                                                      </t>
  </si>
  <si>
    <t xml:space="preserve">24.0  130.0  19.18  109.95  8.764  -5.633  12.4  1.0000  1.0000  1.4684  2  Asym Spin tacked on CL                                                                                                      </t>
  </si>
  <si>
    <t xml:space="preserve">24.0  129.0  19.31  108.78  8.780  -5.525  13.2  1.0000  1.0000  1.4958  2  Asym Spin tacked on CL                                                                                                      </t>
  </si>
  <si>
    <t xml:space="preserve">24.0  128.0  19.43  107.62  8.794  -5.414  14.0  1.0000  1.0000  1.5227  2  Asym Spin tacked on CL                                                                                                      </t>
  </si>
  <si>
    <t xml:space="preserve">24.0  127.0  19.56  106.47  8.808  -5.301  14.9  1.0000  1.0000  1.5493  2  Asym Spin tacked on CL                                                                                                      </t>
  </si>
  <si>
    <t xml:space="preserve">24.0  126.0  19.69  105.32  8.820  -5.184  15.7  1.0000  1.0000  1.5753  2  Asym Spin tacked on CL                                                                                                      </t>
  </si>
  <si>
    <t xml:space="preserve">24.0  125.0  19.81  104.19  8.831  -5.065  16.6  1.0000  1.0000  1.6009  2  Asym Spin tacked on CL                                                                                                      </t>
  </si>
  <si>
    <t xml:space="preserve">24.0  124.0  19.94  103.06  8.840  -4.943  17.6  1.0000  1.0000  1.6260  2  Asym Spin tacked on CL                                                                                                      </t>
  </si>
  <si>
    <t xml:space="preserve">24.0  123.0  20.06  101.94  8.848  -4.819  18.5  1.0000  1.0000  1.6506  2  Asym Spin tacked on CL                                                                                                      </t>
  </si>
  <si>
    <t xml:space="preserve">24.0  122.0  20.19  100.83  8.853  -4.691  19.5  1.0000  1.0000  1.6747  2  Asym Spin tacked on CL                                                                                                      </t>
  </si>
  <si>
    <t xml:space="preserve">24.0  121.0  20.30   99.73  8.855  -4.560  20.5  1.0000  1.0000  1.6981  2  Asym Spin tacked on CL                                                                                                      </t>
  </si>
  <si>
    <t xml:space="preserve">24.0  120.0  20.42   98.65  8.848  -4.424  21.5  1.0000  1.0000  1.7207  3  Asym Spin tacked on CL                                                                                                      </t>
  </si>
  <si>
    <t xml:space="preserve">24.0  119.0  20.54   97.58  8.834  -4.283  22.5  1.0000  0.9998  1.7422  3  Asym Spin tacked on CL                                                                                                      </t>
  </si>
  <si>
    <t xml:space="preserve">24.0  118.0  20.69   96.51  8.815  -4.138  22.5  1.0000  0.9748  1.7189  2  Asym Spin tacked on CL                                                                                                      </t>
  </si>
  <si>
    <t xml:space="preserve">24.0  117.0  20.84   95.44  8.796  -3.993  22.5  1.0000  0.9509  1.6960  2  Asym Spin tacked on CL                                                                                                      </t>
  </si>
  <si>
    <t xml:space="preserve">24.0  116.0  21.00   94.37  8.778  -3.848  22.6  1.0000  0.9278  1.6735  2  Asym Spin tacked on CL                                                                                                      </t>
  </si>
  <si>
    <t xml:space="preserve">24.0  115.0  21.15   93.32  8.759  -3.702  22.6  1.0000  0.9056  1.6514  2  Asym Spin tacked on CL                                                                                                      </t>
  </si>
  <si>
    <t xml:space="preserve">24.0  114.0  21.30   92.27  8.741  -3.555  22.6  1.0000  0.8842  1.6296  2  Asym Spin tacked on CL                                                                                                      </t>
  </si>
  <si>
    <t xml:space="preserve">24.0  113.0  21.45   91.23  8.723  -3.408  22.6  1.0000  0.8636  1.6081  2  Asym Spin tacked on CL                                                                                                      </t>
  </si>
  <si>
    <t xml:space="preserve">24.0  112.0  21.60   90.19  8.705  -3.261  22.6  1.0000  0.8437  1.5869  2  Asym Spin tacked on CL                                                                                                      </t>
  </si>
  <si>
    <t xml:space="preserve">24.0  111.0  21.75   89.16  8.687  -3.113  22.6  1.0000  0.8242  1.5654  2  Asym Spin tacked on CL                                                                                                      </t>
  </si>
  <si>
    <t xml:space="preserve">24.0  110.0  21.90   88.14  8.668  -2.965  22.6  1.0000  0.8053  1.5442  2  Asym Spin tacked on CL                                                                                                      </t>
  </si>
  <si>
    <t xml:space="preserve">24.0  109.0  22.05   87.12  8.650  -2.816  22.6  1.0000  0.7870  1.5232  2  Asym Spin tacked on CL                                                                                                      </t>
  </si>
  <si>
    <t xml:space="preserve">24.0  108.0  22.20   86.11  8.631  -2.667  22.7  1.0000  0.7693  1.5024  2  Asym Spin tacked on CL                                                                                                      </t>
  </si>
  <si>
    <t xml:space="preserve">24.0  107.0  22.35   85.11  8.612  -2.518  22.7  1.0000  0.7521  1.4818  2  Asym Spin tacked on CL                                                                                                      </t>
  </si>
  <si>
    <t xml:space="preserve">24.0  106.0  22.50   84.12  8.593  -2.369  22.7  1.0000  0.7354  1.4613  2  Asym Spin tacked on CL                                                                                                      </t>
  </si>
  <si>
    <t xml:space="preserve">24.0  105.0  22.64   83.13  8.574  -2.219  22.7  1.0000  0.7192  1.4411  2  Asym Spin tacked on CL                                                                                                      </t>
  </si>
  <si>
    <t xml:space="preserve">24.0  104.0  22.79   82.14  8.555  -2.070  22.7  1.0000  0.7034  1.4211  2  Asym Spin tacked on CL                                                                                                      </t>
  </si>
  <si>
    <t xml:space="preserve">24.0  103.0  22.93   81.17  8.536  -1.920  22.7  1.0000  0.6882  1.4013  2  Asym Spin tacked on CL                                                                                                      </t>
  </si>
  <si>
    <t xml:space="preserve">24.0  102.0  23.08   80.20  8.516  -1.771  22.7  1.0000  0.6733  1.3816  2  Asym Spin tacked on CL                                                                                                      </t>
  </si>
  <si>
    <t xml:space="preserve">24.0  101.0  23.22   79.23  8.496  -1.621  22.8  1.0000  0.6590  1.3622  2  Asym Spin tacked on CL                                                                                                      </t>
  </si>
  <si>
    <t xml:space="preserve">24.0  100.0  23.36   78.28  8.476  -1.472  22.8  1.0000  0.6450  1.3430  2  Asym Spin tacked on CL                                                                                                      </t>
  </si>
  <si>
    <t xml:space="preserve">24.0   99.0  23.50   77.33  8.456  -1.323  22.8  1.0000  0.6314  1.3240  2  Asym Spin tacked on CL                                                                                                      </t>
  </si>
  <si>
    <t xml:space="preserve">24.0   98.0  23.61   76.36  8.436  -1.174  22.8  0.9911  0.6292  1.3094  2  Asym Spin tacked on CL                                                                                                      </t>
  </si>
  <si>
    <t xml:space="preserve">24.0   97.0  23.73   75.40  8.415  -1.025  22.7  0.9827  0.6267  1.2949  2  Asym Spin tacked on CL                                                                                                      </t>
  </si>
  <si>
    <t xml:space="preserve">24.0   96.0  23.84   74.44  8.395  -0.877  22.7  0.9748  0.6239  1.2804  2  Asym Spin tacked on CL                                                                                                      </t>
  </si>
  <si>
    <t xml:space="preserve">24.0   95.0  23.95   73.50  8.374  -0.730  22.7  0.9671  0.6210  1.2661  2  Asym Spin tacked on CL                                                                                                      </t>
  </si>
  <si>
    <t xml:space="preserve">24.0   94.0  24.07   72.55  8.356  -0.583  22.7  0.9595  0.6180  1.2515  2  Asym Spin tacked on CL                                                                                                      </t>
  </si>
  <si>
    <t xml:space="preserve">24.0   93.0  24.18   71.63  8.334  -0.436  22.7  0.9526  0.6147  1.2375  2  Asym Spin tacked on CL                                                                                                      </t>
  </si>
  <si>
    <t xml:space="preserve">24.0   92.0  24.29   70.71  8.312  -0.290  22.7  0.9461  0.6112  1.2237  2  Asym Spin tacked on CL                                                                                                      </t>
  </si>
  <si>
    <t xml:space="preserve">24.0   91.0  24.40   69.79  8.289  -0.145  22.7  0.9399  0.6075  1.2100  2  Asym Spin tacked on CL                                                                                                      </t>
  </si>
  <si>
    <t xml:space="preserve">24.0   90.0  24.52   68.89  8.266   0.000  22.6  0.9341  0.6037  1.1964  2  Asym Spin tacked on CL                                                                                                      </t>
  </si>
  <si>
    <t xml:space="preserve">24.0   89.0  24.63   67.99  8.243   0.144  22.6  0.9286  0.5997  1.1830  2  Asym Spin tacked on CL                                                                                                      </t>
  </si>
  <si>
    <t xml:space="preserve">24.0   88.0  24.74   67.09  8.220   0.287  22.6  0.9235  0.5956  1.1697  2  Asym Spin tacked on CL                                                                                                      </t>
  </si>
  <si>
    <t xml:space="preserve">24.0   87.0  24.85   66.20  8.196   0.429  22.6  0.9187  0.5913  1.1565  2  Asym Spin tacked on CL                                                                                                      </t>
  </si>
  <si>
    <t xml:space="preserve">24.0   86.0  24.96   65.32  8.173   0.570  22.6  0.9142  0.5869  1.1435  2  Asym Spin tacked on CL                                                                                                      </t>
  </si>
  <si>
    <t xml:space="preserve">24.0   85.0  25.07   64.45  8.148   0.710  22.6  0.9102  0.5823  1.1306  2  Asym Spin tacked on CL                                                                                                      </t>
  </si>
  <si>
    <t xml:space="preserve">24.0   84.0  25.18   63.58  8.124   0.849  22.6  0.9064  0.5776  1.1178  2  Asym Spin tacked on CL                                                                                                      </t>
  </si>
  <si>
    <t xml:space="preserve">24.0   83.0  25.28   62.72  8.099   0.987  22.6  0.9030  0.5728  1.1052  2  Asym Spin tacked on CL                                                                                                      </t>
  </si>
  <si>
    <t xml:space="preserve">24.0   82.0  25.39   61.86  8.075   1.124  22.6  0.9000  0.5678  1.0927  2  Asym Spin tacked on CL                                                                                                      </t>
  </si>
  <si>
    <t xml:space="preserve">24.0   81.0  25.50   61.01  8.049   1.259  22.6  0.8974  0.5627  1.0804  2  Asym Spin tacked on CL                                                                                                      </t>
  </si>
  <si>
    <t xml:space="preserve">24.0   80.0  25.61   60.17  8.024   1.393  22.6  0.8951  0.5575  1.0682  2  Asym Spin tacked on CL                                                                                                      </t>
  </si>
  <si>
    <t xml:space="preserve">24.0   79.0  25.71   59.33  7.998   1.526  22.6  0.8931  0.5522  1.0561  2  Asym Spin tacked on CL                                                                                                      </t>
  </si>
  <si>
    <t xml:space="preserve">24.0   78.0  25.82   58.49  7.972   1.658  22.5  0.8915  0.5467  1.0441  2  Asym Spin tacked on CL                                                                                                      </t>
  </si>
  <si>
    <t xml:space="preserve">24.0   77.0  25.92   57.66  7.946   1.787  22.5  0.8903  0.5411  1.0323  2  Asym Spin tacked on CL                                                                                                      </t>
  </si>
  <si>
    <t xml:space="preserve">24.0   76.0  26.03   56.84  7.919   1.916  22.5  0.8894  0.5354  1.0206  2  Asym Spin tacked on CL                                                                                                      </t>
  </si>
  <si>
    <t xml:space="preserve">24.0   75.0  26.13   56.02  7.892   2.043  22.5  0.8889  0.5296  1.0090  2  Asym Spin tacked on CL                                                                                                      </t>
  </si>
  <si>
    <t xml:space="preserve">24.0   74.0  26.23   55.21  7.864   2.168  22.5  0.8887  0.5237  0.9975  2  Asym Spin tacked on CL                                                                                                      </t>
  </si>
  <si>
    <t xml:space="preserve">24.0   73.0  26.33   54.40  7.836   2.291  22.5  0.8889  0.5176  0.9861  2  Asym Spin tacked on CL                                                                                                      </t>
  </si>
  <si>
    <t xml:space="preserve">24.0   72.0  26.43   53.60  7.808   2.413  22.5  0.8895  0.5113  0.9748  2  Asym Spin tacked on CL                                                                                                      </t>
  </si>
  <si>
    <t xml:space="preserve">24.0   71.0  26.53   52.80  7.779   2.533  22.5  0.8904  0.5048  0.9635  2  Asym Spin tacked on CL                                                                                                      </t>
  </si>
  <si>
    <t xml:space="preserve">24.0   70.0  26.63   52.00  7.749   2.650  22.5  0.8917  0.4981  0.9524  3  Asym Spin tacked on CL                                                                                                      </t>
  </si>
  <si>
    <t xml:space="preserve">24.0   69.0  26.73   51.21  7.719   2.766  22.5  0.8933  0.4911  0.9413  3  Asym Spin tacked on CL                                                                                                      </t>
  </si>
  <si>
    <t xml:space="preserve">24.0   68.0  26.83   50.43  7.688   2.880  22.5  0.8953  0.4839  0.9302  3  Asym Spin tacked on CL                                                                                                      </t>
  </si>
  <si>
    <t xml:space="preserve">24.0   67.0  26.92   49.65  7.656   2.991  22.5  0.8976  0.4763  0.9192  3  Asym Spin tacked on CL                                                                                                      </t>
  </si>
  <si>
    <t xml:space="preserve">24.0   66.0  27.02   48.87  7.623   3.101  22.5  0.9003  0.4685  0.9083  3  Asym Spin tacked on CL                                                                                                      </t>
  </si>
  <si>
    <t xml:space="preserve">24.0   65.0  27.11   48.10  7.589   3.207  22.5  0.9034  0.4603  0.8973  4  Asym Spin tacked on CL                                                                                                      </t>
  </si>
  <si>
    <t xml:space="preserve">24.0   64.0  27.20   47.34  7.554   3.312  22.5  0.9069  0.4520  0.8864  4  Asym Spin tacked on CL                                                                                                      </t>
  </si>
  <si>
    <t xml:space="preserve">24.0   63.0  27.29   46.58  7.518   3.413  22.5  0.9108  0.4434  0.8755  4  Asym Spin tacked on CL                                                                                                      </t>
  </si>
  <si>
    <t xml:space="preserve">24.0   62.0  27.38   45.82  7.481   3.512  22.5  0.9151  0.4347  0.8646  4  Asym Spin tacked on CL                                                                                                      </t>
  </si>
  <si>
    <t xml:space="preserve">24.0   61.0  27.47   45.07  7.441   3.608  22.5  0.9199  0.4258  0.8537  5  Asym Spin tacked on CL                                                                                                      </t>
  </si>
  <si>
    <t xml:space="preserve">24.0   60.0  27.55   44.32  7.401   3.700  22.5  0.9251  0.4168  0.8428  5  Asym Spin tacked on CL                                                                                                      </t>
  </si>
  <si>
    <t xml:space="preserve">24.0  178.7  15.69  178.03  8.008  -8.006   0.5  1.0000  1.0000 -0.0031  2  OPTDN CL Asym                                                                                                               </t>
  </si>
  <si>
    <t xml:space="preserve">24.0  180.0  15.20  180.00  7.769  -7.769   0.7  1.0000  1.0000 -0.1000  5  Jib                                                                                                                         </t>
  </si>
  <si>
    <t xml:space="preserve">24.0  179.0  15.19  178.49  7.777  -7.776   0.9  1.0000  1.0000 -0.0869  4  Jib                                                                                                                         </t>
  </si>
  <si>
    <t xml:space="preserve">24.0  178.0  15.19  176.97  7.785  -7.780   1.0  1.0000  1.0000 -0.0736  4  Jib                                                                                                                         </t>
  </si>
  <si>
    <t xml:space="preserve">24.0  177.0  15.19  175.46  7.793  -7.782   1.1  1.0000  1.0000 -0.0603  4  Jib                                                                                                                         </t>
  </si>
  <si>
    <t xml:space="preserve">24.0  176.0  15.19  173.95  7.801  -7.782   1.2  1.0000  1.0000 -0.0467  4  Jib                                                                                                                         </t>
  </si>
  <si>
    <t xml:space="preserve">24.0  175.0  15.20  172.43  7.810  -7.780   1.3  1.0000  1.0000 -0.0330  4  Jib                                                                                                                         </t>
  </si>
  <si>
    <t xml:space="preserve">24.0  174.0  15.21  170.92  7.818  -7.775   1.4  1.0000  1.0000 -0.0191  4  Jib                                                                                                                         </t>
  </si>
  <si>
    <t xml:space="preserve">24.0  173.0  15.22  169.41  7.827  -7.768   1.5  1.0000  1.0000 -0.0050  4  Jib                                                                                                                         </t>
  </si>
  <si>
    <t xml:space="preserve">24.0  172.0  15.24  167.90  7.835  -7.759   1.6  1.0000  1.0000  0.0094  4  Jib                                                                                                                         </t>
  </si>
  <si>
    <t xml:space="preserve">24.0  171.0  15.27  166.39  7.843  -7.747   1.7  1.0000  1.0000  0.0239  4  Jib                                                                                                                         </t>
  </si>
  <si>
    <t xml:space="preserve">24.0  170.0  15.29  164.89  7.852  -7.732   1.8  1.0000  1.0000  0.0387  4  Jib                                                                                                                         </t>
  </si>
  <si>
    <t xml:space="preserve">24.0  169.0  15.32  163.39  7.860  -7.715   1.9  1.0000  1.0000  0.0538  4  Jib                                                                                                                         </t>
  </si>
  <si>
    <t xml:space="preserve">24.0  168.0  15.35  161.89  7.868  -7.696   2.0  1.0000  1.0000  0.0691  4  Jib                                                                                                                         </t>
  </si>
  <si>
    <t xml:space="preserve">24.0  167.0  15.39  160.40  7.876  -7.674   2.1  1.0000  1.0000  0.0847  4  Jib                                                                                                                         </t>
  </si>
  <si>
    <t xml:space="preserve">24.0  166.0  15.43  158.91  7.884  -7.650   2.2  1.0000  1.0000  0.1005  4  Jib                                                                                                                         </t>
  </si>
  <si>
    <t xml:space="preserve">24.0  165.0  15.47  157.43  7.892  -7.623   2.3  1.0000  1.0000  0.1167  4  Jib                                                                                                                         </t>
  </si>
  <si>
    <t xml:space="preserve">24.0  164.0  15.52  155.95  7.899  -7.593   2.4  1.0000  1.0000  0.1331  4  Jib                                                                                                                         </t>
  </si>
  <si>
    <t xml:space="preserve">24.0  163.0  15.57  154.48  7.907  -7.561   2.4  1.0000  1.0000  0.1498  4  Jib                                                                                                                         </t>
  </si>
  <si>
    <t xml:space="preserve">24.0  162.0  15.63  153.02  7.914  -7.526   2.5  1.0000  1.0000  0.1669  4  Jib                                                                                                                         </t>
  </si>
  <si>
    <t xml:space="preserve">24.0  161.0  15.68  151.56  7.921  -7.489   2.6  1.0000  1.0000  0.1843  4  Jib                                                                                                                         </t>
  </si>
  <si>
    <t xml:space="preserve">24.0  160.0  15.75  150.11  7.928  -7.450   2.7  1.0000  1.0000  0.2020  4  Jib                                                                                                                         </t>
  </si>
  <si>
    <t xml:space="preserve">24.0  159.0  15.81  148.67  7.935  -7.408   2.8  1.0000  1.0000  0.2200  4  Jib                                                                                                                         </t>
  </si>
  <si>
    <t xml:space="preserve">24.0  158.0  15.88  147.23  7.941  -7.363   2.9  1.0000  1.0000  0.2383  4  Jib                                                                                                                         </t>
  </si>
  <si>
    <t xml:space="preserve">24.0  157.0  15.95  145.81  7.948  -7.316   3.0  1.0000  1.0000  0.2568  4  Jib                                                                                                                         </t>
  </si>
  <si>
    <t xml:space="preserve">24.0  156.0  16.02  144.39  7.954  -7.267   3.1  1.0000  1.0000  0.2756  4  Jib                                                                                                                         </t>
  </si>
  <si>
    <t xml:space="preserve">24.0  155.0  16.10  142.98  7.961  -7.215   3.2  1.0000  1.0000  0.2946  4  Jib                                                                                                                         </t>
  </si>
  <si>
    <t xml:space="preserve">24.0  154.0  16.18  141.58  7.967  -7.160   3.3  1.0000  1.0000  0.3138  4  Jib                                                                                                                         </t>
  </si>
  <si>
    <t xml:space="preserve">24.0  153.0  16.26  140.19  7.973  -7.104   3.4  1.0000  1.0000  0.3331  4  Jib                                                                                                                         </t>
  </si>
  <si>
    <t xml:space="preserve">24.0  152.0  16.35  138.81  7.979  -7.045   3.5  1.0000  1.0000  0.3525  4  Jib                                                                                                                         </t>
  </si>
  <si>
    <t xml:space="preserve">24.0  151.0  16.44  137.43  7.985  -6.984   3.6  1.0000  1.0000  0.3720  4  Jib                                                                                                                         </t>
  </si>
  <si>
    <t xml:space="preserve">24.0  150.0  16.53  136.07  7.991  -6.920   3.7  1.0000  1.0000  0.3915  4  Jib                                                                                                                         </t>
  </si>
  <si>
    <t xml:space="preserve">24.0  149.0  16.62  134.71  7.997  -6.854   3.8  1.0000  1.0000  0.4111  4  Jib                                                                                                                         </t>
  </si>
  <si>
    <t xml:space="preserve">24.0  148.0  16.72  133.37  8.002  -6.786   3.9  1.0000  1.0000  0.4306  4  Jib                                                                                                                         </t>
  </si>
  <si>
    <t xml:space="preserve">24.0  147.0  16.81  132.03  8.008  -6.716   4.0  1.0000  1.0000  0.4502  4  Jib                                                                                                                         </t>
  </si>
  <si>
    <t xml:space="preserve">24.0  146.0  16.92  130.71  8.014  -6.644   4.1  1.0000  1.0000  0.4698  4  Jib                                                                                                                         </t>
  </si>
  <si>
    <t xml:space="preserve">24.0  145.0  17.02  129.39  8.020  -6.569   4.2  1.0000  1.0000  0.4893  4  Jib                                                                                                                         </t>
  </si>
  <si>
    <t xml:space="preserve">24.0  144.0  17.12  128.09  8.026  -6.493   4.3  1.0000  1.0000  0.5088  4  Jib                                                                                                                         </t>
  </si>
  <si>
    <t xml:space="preserve">24.0  143.0  17.23  126.79  8.032  -6.415   4.4  1.0000  1.0000  0.5282  4  Jib                                                                                                                         </t>
  </si>
  <si>
    <t xml:space="preserve">24.0  142.0  17.34  125.50  8.038  -6.334   4.5  1.0000  1.0000  0.5475  4  Jib                                                                                                                         </t>
  </si>
  <si>
    <t xml:space="preserve">24.0  141.0  17.45  124.22  8.044  -6.251   4.7  1.0000  1.0000  0.5667  4  Jib                                                                                                                         </t>
  </si>
  <si>
    <t xml:space="preserve">24.0  140.0  17.56  122.96  8.050  -6.167   4.8  1.0000  1.0000  0.5857  4  Jib                                                                                                                         </t>
  </si>
  <si>
    <t xml:space="preserve">24.0  139.0  17.68  121.70  8.056  -6.080   4.9  1.0000  1.0000  0.6047  4  Jib                                                                                                                         </t>
  </si>
  <si>
    <t xml:space="preserve">24.0  138.0  17.80  120.45  8.062  -5.992   5.1  1.0000  1.0000  0.6235  4  Jib                                                                                                                         </t>
  </si>
  <si>
    <t xml:space="preserve">24.0  137.0  17.91  119.21  8.069  -5.901   5.2  1.0000  1.0000  0.6422  4  Jib                                                                                                                         </t>
  </si>
  <si>
    <t xml:space="preserve">24.0  136.0  18.03  117.98  8.075  -5.809   5.4  1.0000  1.0000  0.6608  4  Jib                                                                                                                         </t>
  </si>
  <si>
    <t xml:space="preserve">24.0  135.0  18.16  116.76  8.081  -5.714   5.6  1.0000  1.0000  0.6792  4  Jib                                                                                                                         </t>
  </si>
  <si>
    <t xml:space="preserve">24.0  134.0  18.28  115.55  8.088  -5.618   5.8  1.0000  1.0000  0.6975  4  Jib                                                                                                                         </t>
  </si>
  <si>
    <t xml:space="preserve">24.0  133.0  18.40  114.36  8.094  -5.520   6.1  1.0000  1.0000  0.7158  4  Jib                                                                                                                         </t>
  </si>
  <si>
    <t xml:space="preserve">24.0  132.0  18.53  113.17  8.101  -5.421   6.4  1.0000  1.0000  0.7340  4  Jib                                                                                                                         </t>
  </si>
  <si>
    <t xml:space="preserve">24.0  131.0  18.65  111.98  8.108  -5.319   6.7  1.0000  1.0000  0.7521  4  Jib                                                                                                                         </t>
  </si>
  <si>
    <t xml:space="preserve">24.0  130.0  18.78  110.81  8.115  -5.216   7.0  1.0000  1.0000  0.7703  4  Jib                                                                                                                         </t>
  </si>
  <si>
    <t xml:space="preserve">24.0  129.0  18.91  109.64  8.123  -5.112   7.3  1.0000  1.0000  0.7885  4  Jib                                                                                                                         </t>
  </si>
  <si>
    <t xml:space="preserve">24.0  128.0  19.04  108.48  8.130  -5.005   7.6  1.0000  1.0000  0.8067  4  Jib                                                                                                                         </t>
  </si>
  <si>
    <t xml:space="preserve">24.0  127.0  19.17  107.33  8.138  -4.898   7.9  1.0000  1.0000  0.8249  4  Jib                                                                                                                         </t>
  </si>
  <si>
    <t xml:space="preserve">24.0  126.0  19.30  106.19  8.147  -4.788   8.2  1.0000  1.0000  0.8432  4  Jib                                                                                                                         </t>
  </si>
  <si>
    <t xml:space="preserve">24.0  125.0  19.43  105.05  8.155  -4.678   8.5  1.0000  1.0000  0.8616  4  Jib                                                                                                                         </t>
  </si>
  <si>
    <t xml:space="preserve">24.0  124.0  19.56  103.92  8.164  -4.565   8.8  1.0000  1.0000  0.8801  4  Jib                                                                                                                         </t>
  </si>
  <si>
    <t xml:space="preserve">24.0  123.0  19.70  102.79  8.174  -4.452   9.2  1.0000  1.0000  0.8987  4  Jib                                                                                                                         </t>
  </si>
  <si>
    <t xml:space="preserve">24.0  122.0  19.83  101.67  8.184  -4.337   9.5  1.0000  1.0000  0.9173  4  Jib                                                                                                                         </t>
  </si>
  <si>
    <t xml:space="preserve">24.0  121.0  19.96  100.56  8.194  -4.220   9.8  1.0000  1.0000  0.9362  4  Jib                                                                                                                         </t>
  </si>
  <si>
    <t xml:space="preserve">24.0  120.0  20.10   99.45  8.204  -4.102  10.2  1.0000  1.0000  0.9551  4  Jib                                                                                                                         </t>
  </si>
  <si>
    <t xml:space="preserve">24.0  119.0  20.23   98.34  8.215  -3.983  10.6  1.0000  1.0000  0.9742  4  Jib                                                                                                                         </t>
  </si>
  <si>
    <t xml:space="preserve">24.0  118.0  20.37   97.25  8.226  -3.862  11.0  1.0000  1.0000  0.9935  4  Jib                                                                                                                         </t>
  </si>
  <si>
    <t xml:space="preserve">24.0  117.0  20.51   96.15  8.237  -3.740  11.4  1.0000  1.0000  1.0129  4  Jib                                                                                                                         </t>
  </si>
  <si>
    <t xml:space="preserve">24.0  116.0  20.64   95.06  8.249  -3.616  11.8  1.0000  1.0000  1.0325  4  Jib                                                                                                                         </t>
  </si>
  <si>
    <t xml:space="preserve">24.0  115.0  20.78   93.98  8.260  -3.491  12.3  1.0000  1.0000  1.0522  4  Jib                                                                                                                         </t>
  </si>
  <si>
    <t xml:space="preserve">24.0  114.0  20.91   92.90  8.272  -3.364  12.7  1.0000  1.0000  1.0720  4  Jib                                                                                                                         </t>
  </si>
  <si>
    <t xml:space="preserve">24.0  113.0  21.05   91.82  8.283  -3.236  13.2  1.0000  1.0000  1.0920  4  Jib                                                                                                                         </t>
  </si>
  <si>
    <t xml:space="preserve">24.0  112.0  21.18   90.75  8.294  -3.107  13.7  1.0000  1.0000  1.1121  4  Jib                                                                                                                         </t>
  </si>
  <si>
    <t xml:space="preserve">24.0  111.0  21.32   89.68  8.305  -2.976  14.3  1.0000  1.0000  1.1324  4  Jib                                                                                                                         </t>
  </si>
  <si>
    <t xml:space="preserve">24.0  110.0  21.45   88.61  8.316  -2.844  14.9  1.0000  1.0000  1.1528  4  Jib                                                                                                                         </t>
  </si>
  <si>
    <t xml:space="preserve">24.0  109.0  21.59   87.55  8.326  -2.710  15.5  1.0000  1.0000  1.1732  4  Jib                                                                                                                         </t>
  </si>
  <si>
    <t xml:space="preserve">24.0  108.0  21.72   86.48  8.335  -2.575  16.1  1.0000  1.0000  1.1938  4  Jib                                                                                                                         </t>
  </si>
  <si>
    <t xml:space="preserve">24.0  107.0  21.85   85.42  8.343  -2.439  16.7  1.0000  1.0000  1.2145  4  Jib                                                                                                                         </t>
  </si>
  <si>
    <t xml:space="preserve">24.0  106.0  21.97   84.36  8.350  -2.302  17.4  1.0000  1.0000  1.2352  4  Jib                                                                                                                         </t>
  </si>
  <si>
    <t xml:space="preserve">24.0  105.0  22.10   83.29  8.356  -2.163  18.1  1.0000  1.0000  1.2560  4  Jib                                                                                                                         </t>
  </si>
  <si>
    <t xml:space="preserve">24.0  104.0  22.22   82.23  8.360  -2.023  18.9  1.0000  1.0000  1.2769  4  Jib                                                                                                                         </t>
  </si>
  <si>
    <t xml:space="preserve">24.0  103.0  22.35   81.17  8.363  -1.881  19.6  1.0000  1.0000  1.2977  4  Jib                                                                                                                         </t>
  </si>
  <si>
    <t xml:space="preserve">24.0  102.0  22.46   80.10  8.364  -1.739  20.4  1.0000  1.0000  1.3186  4  Jib                                                                                                                         </t>
  </si>
  <si>
    <t xml:space="preserve">24.0  101.0  22.58   79.04  8.359  -1.595  21.3  1.0000  1.0000  1.3392  4  Jib                                                                                                                         </t>
  </si>
  <si>
    <t xml:space="preserve">24.0  100.0  22.69   77.99  8.349  -1.450  22.1  1.0000  1.0000  1.3597  4  Jib                                                                                                                         </t>
  </si>
  <si>
    <t xml:space="preserve">24.0   99.0  22.82   77.03  8.335  -1.304  22.1  1.0000  0.9794  1.3512  4  Jib                                                                                                                         </t>
  </si>
  <si>
    <t xml:space="preserve">24.0   98.0  22.96   76.07  8.322  -1.158  22.1  1.0000  0.9586  1.3416  4  Jib                                                                                                                         </t>
  </si>
  <si>
    <t xml:space="preserve">24.0   97.0  23.10   75.13  8.308  -1.012  22.1  1.0000  0.9383  1.3318  4  Jib                                                                                                                         </t>
  </si>
  <si>
    <t xml:space="preserve">24.0   96.0  23.24   74.19  8.293  -0.867  22.1  1.0000  0.9185  1.3219  4  Jib                                                                                                                         </t>
  </si>
  <si>
    <t xml:space="preserve">24.0   95.0  23.37   73.26  8.279  -0.721  22.1  1.0000  0.8991  1.3120  4  Jib                                                                                                                         </t>
  </si>
  <si>
    <t xml:space="preserve">24.0   94.0  23.51   72.32  8.268  -0.577  22.1  1.0000  0.8798  1.3015  4  Jib                                                                                                                         </t>
  </si>
  <si>
    <t xml:space="preserve">24.0   93.0  23.64   71.40  8.252  -0.432  22.1  1.0000  0.8615  1.2916  4  Jib                                                                                                                         </t>
  </si>
  <si>
    <t xml:space="preserve">24.0   92.0  23.78   70.49  8.235  -0.287  22.1  1.0000  0.8436  1.2815  4  Jib                                                                                                                         </t>
  </si>
  <si>
    <t xml:space="preserve">24.0   91.0  23.91   69.59  8.219  -0.143  22.1  1.0000  0.8262  1.2715  4  Jib                                                                                                                         </t>
  </si>
  <si>
    <t xml:space="preserve">24.0   90.0  24.04   68.69  8.202   0.000  22.2  1.0000  0.8092  1.2614  4  Jib                                                                                                                         </t>
  </si>
  <si>
    <t xml:space="preserve">24.0   89.0  24.17   67.79  8.184   0.143  22.2  1.0000  0.7926  1.2514  4  Jib                                                                                                                         </t>
  </si>
  <si>
    <t xml:space="preserve">24.0   88.0  24.29   66.90  8.166   0.285  22.2  1.0000  0.7765  1.2413  4  Jib                                                                                                                         </t>
  </si>
  <si>
    <t xml:space="preserve">24.0   87.0  24.42   66.02  8.148   0.427  22.2  1.0000  0.7608  1.2312  4  Jib                                                                                                                         </t>
  </si>
  <si>
    <t xml:space="preserve">24.0   86.0  24.54   65.14  8.130   0.567  22.2  1.0000  0.7454  1.2212  4  Jib                                                                                                                         </t>
  </si>
  <si>
    <t xml:space="preserve">24.0   85.0  24.67   64.27  8.111   0.707  22.2  1.0000  0.7305  1.2112  4  Jib                                                                                                                         </t>
  </si>
  <si>
    <t xml:space="preserve">24.0   84.0  24.79   63.40  8.092   0.846  22.2  1.0000  0.7159  1.2013  4  Jib                                                                                                                         </t>
  </si>
  <si>
    <t xml:space="preserve">24.0   83.0  24.91   62.54  8.072   0.984  22.2  1.0000  0.7017  1.1914  4  Jib                                                                                                                         </t>
  </si>
  <si>
    <t xml:space="preserve">24.0   82.0  25.03   61.69  8.052   1.121  22.2  1.0000  0.6878  1.1816  4  Jib                                                                                                                         </t>
  </si>
  <si>
    <t xml:space="preserve">24.0   81.0  25.14   60.84  8.032   1.257  22.2  1.0000  0.6744  1.1719  4  Jib                                                                                                                         </t>
  </si>
  <si>
    <t xml:space="preserve">24.0   80.0  25.26   59.99  8.012   1.391  22.2  1.0000  0.6612  1.1622  4  Jib                                                                                                                         </t>
  </si>
  <si>
    <t xml:space="preserve">24.0   79.0  25.37   59.15  7.991   1.525  22.2  1.0000  0.6485  1.1526  4  Jib                                                                                                                         </t>
  </si>
  <si>
    <t xml:space="preserve">24.0   78.0  25.48   58.31  7.969   1.657  22.2  1.0000  0.6361  1.1431  4  Jib                                                                                                                         </t>
  </si>
  <si>
    <t xml:space="preserve">24.0   77.0  25.59   57.48  7.947   1.788  22.2  1.0000  0.6240  1.1337  4  Jib                                                                                                                         </t>
  </si>
  <si>
    <t xml:space="preserve">24.0   76.0  25.70   56.66  7.925   1.917  22.2  1.0000  0.6124  1.1243  4  Jib                                                                                                                         </t>
  </si>
  <si>
    <t xml:space="preserve">24.0   75.0  25.81   55.84  7.902   2.045  22.2  1.0000  0.6011  1.1151  4  Jib                                                                                                                         </t>
  </si>
  <si>
    <t xml:space="preserve">24.0   74.0  25.91   55.02  7.878   2.172  22.2  1.0000  0.5902  1.1059  4  Jib                                                                                                                         </t>
  </si>
  <si>
    <t xml:space="preserve">24.0   73.0  26.02   54.21  7.855   2.296  22.2  1.0000  0.5797  1.0969  4  Jib                                                                                                                         </t>
  </si>
  <si>
    <t xml:space="preserve">24.0   72.0  26.12   53.41  7.830   2.420  22.1  1.0000  0.5696  1.0879  4  Jib                                                                                                                         </t>
  </si>
  <si>
    <t xml:space="preserve">24.0   71.0  26.22   52.61  7.805   2.541  22.1  1.0000  0.5600  1.0790  4  Jib                                                                                                                         </t>
  </si>
  <si>
    <t xml:space="preserve">24.0   70.0  26.31   51.81  7.780   2.661  22.1  1.0000  0.5509  1.0701  4  Jib                                                                                                                         </t>
  </si>
  <si>
    <t xml:space="preserve">24.0   69.0  26.41   51.02  7.753   2.779  22.1  1.0000  0.5422  1.0614  4  Jib                                                                                                                         </t>
  </si>
  <si>
    <t xml:space="preserve">24.0   68.0  26.50   50.24  7.727   2.895  22.1  1.0000  0.5341  1.0528  4  Jib                                                                                                                         </t>
  </si>
  <si>
    <t xml:space="preserve">24.0   67.0  26.60   49.45  7.700   3.009  22.0  1.0000  0.5266  1.0442  4  Jib                                                                                                                         </t>
  </si>
  <si>
    <t xml:space="preserve">24.0   66.0  26.69   48.68  7.672   3.120  22.0  1.0000  0.5195  1.0358  4  Jib                                                                                                                         </t>
  </si>
  <si>
    <t xml:space="preserve">24.0   65.0  26.77   47.90  7.644   3.230  22.0  1.0000  0.5129  1.0274  4  Jib                                                                                                                         </t>
  </si>
  <si>
    <t xml:space="preserve">24.0   64.0  26.86   47.14  7.615   3.338  21.9  1.0000  0.5068  1.0191  4  Jib                                                                                                                         </t>
  </si>
  <si>
    <t xml:space="preserve">24.0   63.0  26.94   46.37  7.585   3.444  21.9  1.0000  0.5011  1.0109  4  Jib                                                                                                                         </t>
  </si>
  <si>
    <t xml:space="preserve">24.0   62.0  27.02   45.61  7.555   3.547  21.8  1.0000  0.4958  1.0027  4  Jib                                                                                                                         </t>
  </si>
  <si>
    <t xml:space="preserve">24.0   61.0  27.10   44.86  7.523   3.647  21.8  1.0000  0.4909  0.9946  4  Jib                                                                                                                         </t>
  </si>
  <si>
    <t xml:space="preserve">24.0   60.0  27.18   44.11  7.491   3.746  21.7  1.0000  0.4864  0.9866  4  Jib                                                                                                                         </t>
  </si>
  <si>
    <t xml:space="preserve">24.0   59.0  27.25   43.36  7.459   3.841  21.7  1.0000  0.4823  0.9786  4  Jib                                                                                                                         </t>
  </si>
  <si>
    <t xml:space="preserve">24.0   58.0  27.32   42.62  7.425   3.935  21.6  1.0000  0.4785  0.9707  4  Jib                                                                                                                         </t>
  </si>
  <si>
    <t xml:space="preserve">24.0   57.0  27.39   41.89  7.390   4.025  21.5  1.0000  0.4750  0.9628  4  Jib                                                                                                                         </t>
  </si>
  <si>
    <t xml:space="preserve">24.0   56.0  27.46   41.15  7.353   4.112  21.4  1.0000  0.4717  0.9549  4  Jib                                                                                                                         </t>
  </si>
  <si>
    <t xml:space="preserve">24.0   55.0  27.52   40.43  7.316   4.196  21.3  1.0000  0.4688  0.9470  4  Jib                                                                                                                         </t>
  </si>
  <si>
    <t xml:space="preserve">24.0   54.0  27.58   39.71  7.276   4.277  21.2  1.0000  0.4660  0.9391  4  Jib                                                                                                                         </t>
  </si>
  <si>
    <t xml:space="preserve">24.0   53.0  27.64   38.99  7.235   4.354  21.1  1.0000  0.4634  0.9312  4  Jib                                                                                                                         </t>
  </si>
  <si>
    <t xml:space="preserve">24.0   52.0  27.69   38.28  7.191   4.427  21.0  1.0000  0.4610  0.9232  4  Jib                                                                                                                         </t>
  </si>
  <si>
    <t xml:space="preserve">24.0   51.0  27.74   37.58  7.144   4.496  20.9  1.0000  0.4587  0.9151  4  Jib                                                                                                                         </t>
  </si>
  <si>
    <t xml:space="preserve">24.0   50.0  27.79   36.89  7.094   4.560  20.7  1.0000  0.4565  0.9069  4  Jib                                                                                                                         </t>
  </si>
  <si>
    <t xml:space="preserve">24.0   49.0  27.83   36.20  7.040   4.619  20.5  1.0000  0.4544  0.8986  4  Jib                                                                                                                         </t>
  </si>
  <si>
    <t xml:space="preserve">24.0   48.0  27.86   35.52  6.981   4.671  20.3  1.0000  0.4523  0.8900  4  Jib                                                                                                                         </t>
  </si>
  <si>
    <t xml:space="preserve">24.0   47.0  27.89   34.85  6.916   4.716  20.1  1.0000  0.4501  0.8813  4  Jib                                                                                                                         </t>
  </si>
  <si>
    <t xml:space="preserve">24.0   46.0  27.91   34.21  6.841   4.752  19.8  1.0000  0.4471  0.8705  4  Jib                                                                                                                         </t>
  </si>
  <si>
    <t xml:space="preserve">24.0   45.0  27.92   33.60  6.756   4.777  19.4  1.0000  0.4431  0.8577  5  Jib                                                                                                                         </t>
  </si>
  <si>
    <t xml:space="preserve">24.0   44.0  27.92   33.01  6.654   4.787  18.9  1.0000  0.4386  0.8442  5  Jib                                                                                                                         </t>
  </si>
  <si>
    <t xml:space="preserve">24.0   43.0  27.89   32.45  6.529   4.775  18.4  1.0000  0.4336  0.8297  5  Jib                                                                                                                         </t>
  </si>
  <si>
    <t xml:space="preserve">24.0   42.0  27.84   31.94  6.369   4.733  17.7  1.0000  0.4277  0.8135  5  Jib                                                                                                                         </t>
  </si>
  <si>
    <t xml:space="preserve">24.0   41.0  27.74   31.50  6.159   4.648  16.8  1.0000  0.4199  0.7944  5  Jib                                                                                                                         </t>
  </si>
  <si>
    <t xml:space="preserve">24.0   40.0  27.59   31.14  5.892   4.514  15.7  1.0000  0.4094  0.7706  5  Jib                                                                                                                         </t>
  </si>
  <si>
    <t xml:space="preserve">24.0   39.0  27.42   30.81  5.592   4.346  14.4  1.0000  0.3956  0.7410  5  Jib                                                                                                                         </t>
  </si>
  <si>
    <t xml:space="preserve">24.0   38.0  27.35   30.24  5.436   4.284  13.8  1.0000  0.3884  0.7224  3  Jib                                                                                                                         </t>
  </si>
  <si>
    <t xml:space="preserve">24.0   37.0  26.37   31.21  4.600   3.674  11.4  1.0000  0.3698  0.5866 31  Jib                                                                                                                         </t>
  </si>
  <si>
    <t xml:space="preserve">24.0   37.0  21.51   35.35  1.092   0.872   5.3  0.2885 -0.0462 -0.0181 31  Jib                                                                                                                         </t>
  </si>
  <si>
    <t xml:space="preserve">24.0  176.5  15.19  174.71  7.797  -7.783   1.1  1.0000  1.0000 -0.0536  2  Jib OPTDN                                                                                                                   </t>
  </si>
  <si>
    <t xml:space="preserve">24.0  180.0  15.10  180.00  7.923  -7.923  -0.7  1.0000  1.0000  0.0881  5  Poled Jib                                                                                                                   </t>
  </si>
  <si>
    <t xml:space="preserve">24.0  179.0  15.09  178.47  7.936  -7.935  -0.7  1.0000  1.0000  0.1337  4  Poled Jib                                                                                                                   </t>
  </si>
  <si>
    <t xml:space="preserve">24.0  178.0  15.08  176.94  7.951  -7.946  -0.7  1.0000  1.0000  0.1791  4  Poled Jib                                                                                                                   </t>
  </si>
  <si>
    <t xml:space="preserve">24.0  177.0  15.07  175.41  7.966  -7.955  -0.8  1.0000  1.0000  0.2244  4  Poled Jib                                                                                                                   </t>
  </si>
  <si>
    <t xml:space="preserve">24.0  176.0  15.07  173.88  7.982  -7.963  -0.8  1.0000  1.0000  0.2692  4  Poled Jib                                                                                                                   </t>
  </si>
  <si>
    <t xml:space="preserve">24.0  175.0  15.07  172.35  7.998  -7.967  -0.8  1.0000  1.0000  0.3133  4  Poled Jib                                                                                                                   </t>
  </si>
  <si>
    <t xml:space="preserve">24.0  174.0  15.08  170.81  8.013  -7.969  -0.8  1.0000  1.0000  0.3566  4  Poled Jib                                                                                                                   </t>
  </si>
  <si>
    <t xml:space="preserve">24.0  173.0  15.09  169.28  8.027  -7.967  -0.8  1.0000  1.0000  0.3989  4  Poled Jib                                                                                                                   </t>
  </si>
  <si>
    <t xml:space="preserve">24.0  172.0  15.10  167.75  8.040  -7.962  -0.7  1.0000  1.0000  0.4399  4  Poled Jib                                                                                                                   </t>
  </si>
  <si>
    <t xml:space="preserve">24.0  171.0  15.12  166.22  8.051  -7.952  -0.7  1.0000  1.0000  0.4794  4  Poled Jib                                                                                                                   </t>
  </si>
  <si>
    <t xml:space="preserve">24.0  170.0  15.15  164.70  8.060  -7.938  -0.7  1.0000  1.0000  0.5174  4  Poled Jib                                                                                                                   </t>
  </si>
  <si>
    <t xml:space="preserve">24.0  169.0  15.18  163.18  8.067  -7.919  -0.7  1.0000  1.0000  0.5535  4  Poled Jib                                                                                                                   </t>
  </si>
  <si>
    <t xml:space="preserve">24.0  168.0  15.22  161.67  8.071  -7.895  -0.6  1.0000  1.0000  0.5876  4  Poled Jib                                                                                                                   </t>
  </si>
  <si>
    <t xml:space="preserve">24.0  167.0  15.27  160.17  8.072  -7.865  -0.6  1.0000  1.0000  0.6194  4  Poled Jib                                                                                                                   </t>
  </si>
  <si>
    <t xml:space="preserve">24.0  166.0  15.32  158.68  8.069  -7.829  -0.6  1.0000  1.0000  0.6490  4  Poled Jib                                                                                                                   </t>
  </si>
  <si>
    <t xml:space="preserve">24.0  165.0  15.38  157.20  8.063  -7.788  -0.6  1.0000  1.0000  0.6762  4  Poled Jib                                                                                                                   </t>
  </si>
  <si>
    <t xml:space="preserve">24.0  164.0  15.44  155.73  8.056  -7.744  -0.6  1.0000  1.0000  0.7011  4  Poled Jib                                                                                                                   </t>
  </si>
  <si>
    <t xml:space="preserve">24.0  163.0  15.50  154.27  8.048  -7.696  -0.6  1.0000  1.0000  0.7239  4  Poled Jib                                                                                                                   </t>
  </si>
  <si>
    <t xml:space="preserve">24.0  162.0  15.57  152.82  8.041  -7.647  -0.5  1.0000  1.0000  0.7446  4  Poled Jib                                                                                                                   </t>
  </si>
  <si>
    <t xml:space="preserve">24.0  161.0  15.64  151.37  8.035  -7.597  -0.5  1.0000  1.0000  0.7632  4  Poled Jib                                                                                                                   </t>
  </si>
  <si>
    <t xml:space="preserve">24.0  160.0  15.72  149.94  8.030  -7.546  -0.5  1.0000  1.0000  0.7793  4  Poled Jib                                                                                                                   </t>
  </si>
  <si>
    <t xml:space="preserve">24.0  159.0  15.79  148.50  8.027  -7.494  -0.4  1.0000  1.0000  0.7928  4  Poled Jib                                                                                                                   </t>
  </si>
  <si>
    <t xml:space="preserve">24.0  158.0  15.87  147.08  8.027  -7.442  -0.3  1.0000  1.0000  0.8036  4  Poled Jib                                                                                                                   </t>
  </si>
  <si>
    <t xml:space="preserve">24.0  157.0  15.94  145.65  8.027  -7.389  -0.2  1.0000  1.0000  0.8107  3  Poled Jib                                                                                                                   </t>
  </si>
  <si>
    <t xml:space="preserve">24.0  156.0  16.02  144.24  8.027  -7.333   0.1  1.0000  1.0000  0.8129  4  Poled Jib                                                                                                                   </t>
  </si>
  <si>
    <t xml:space="preserve">24.0  155.0  16.11  142.85  8.025  -7.273   0.3  1.0000  1.0000  0.8090  4  Poled Jib                                                                                                                   </t>
  </si>
  <si>
    <t xml:space="preserve">24.0  154.0  16.20  141.47  8.020  -7.208   0.6  1.0000  1.0000  0.7980  4  Poled Jib                                                                                                                   </t>
  </si>
  <si>
    <t xml:space="preserve">24.0  153.0  16.30  140.11  8.010  -7.137   0.8  1.0000  1.0000  0.7800  4  Poled Jib                                                                                                                   </t>
  </si>
  <si>
    <t xml:space="preserve">24.0  152.0  16.40  138.77  7.997  -7.061   1.0  1.0000  1.0000  0.7560  4  Poled Jib                                                                                                                   </t>
  </si>
  <si>
    <t xml:space="preserve">24.0  151.0  16.50  137.45  7.980  -6.979   1.3  1.0000  1.0000  0.7274  4  Poled Jib                                                                                                                   </t>
  </si>
  <si>
    <t xml:space="preserve">24.0  150.0  16.61  136.15  7.959  -6.893   1.5  1.0000  1.0000  0.6952  4  Poled Jib                                                                                                                   </t>
  </si>
  <si>
    <t xml:space="preserve">24.0  149.0  16.73  134.87  7.935  -6.802   1.7  1.0000  1.0000  0.6605  4  Poled Jib                                                                                                                   </t>
  </si>
  <si>
    <t xml:space="preserve">24.0  148.0  16.84  133.61  7.909  -6.707   1.9  1.0000  1.0000  0.6247  4  Poled Jib                                                                                                                   </t>
  </si>
  <si>
    <t xml:space="preserve">24.0  147.0  16.96  132.36  7.882  -6.610   2.1  1.0000  1.0000  0.5895  4  Poled Jib                                                                                                                   </t>
  </si>
  <si>
    <t xml:space="preserve">24.0  146.0  17.08  131.12  7.854  -6.512   2.3  1.0000  1.0000  0.5563  4  Poled Jib                                                                                                                   </t>
  </si>
  <si>
    <t xml:space="preserve">24.0  145.0  17.20  129.90  7.828  -6.412   2.5  1.0000  1.0000  0.5262  4  Poled Jib                                                                                                                   </t>
  </si>
  <si>
    <t xml:space="preserve">24.0  144.0  17.32  128.68  7.803  -6.313   2.6  1.0000  1.0000  0.5005  4  Poled Jib                                                                                                                   </t>
  </si>
  <si>
    <t xml:space="preserve">24.0  143.0  17.44  127.46  7.781  -6.214   2.8  1.0000  1.0000  0.4791  4  Poled Jib                                                                                                                   </t>
  </si>
  <si>
    <t xml:space="preserve">24.0  142.0  17.56  126.25  7.761  -6.116   3.0  1.0000  1.0000  0.4620  4  Poled Jib                                                                                                                   </t>
  </si>
  <si>
    <t xml:space="preserve">24.0  141.0  17.68  125.04  7.744  -6.018   3.1  1.0000  1.0000  0.4493  4  Poled Jib                                                                                                                   </t>
  </si>
  <si>
    <t xml:space="preserve">24.0  140.0  17.80  123.84  7.730  -5.921   3.3  1.0000  1.0000  0.4410  4  Poled Jib                                                                                                                   </t>
  </si>
  <si>
    <t xml:space="preserve">24.0  139.0  17.92  122.63  7.719  -5.825   3.4  1.0000  1.0000  0.4368  4  Poled Jib                                                                                                                   </t>
  </si>
  <si>
    <t xml:space="preserve">24.0  138.0  18.04  121.43  7.711  -5.730   3.5  1.0000  1.0000  0.4364  4  Poled Jib                                                                                                                   </t>
  </si>
  <si>
    <t xml:space="preserve">24.0  137.0  18.16  120.22  7.705  -5.635   3.6  1.0000  1.0000  0.4393  4  Poled Jib                                                                                                                   </t>
  </si>
  <si>
    <t xml:space="preserve">24.0  136.0  18.27  119.02  7.703  -5.541   3.7  1.0000  1.0000  0.4450  4  Poled Jib                                                                                                                   </t>
  </si>
  <si>
    <t xml:space="preserve">24.0  135.0  18.39  117.82  7.703  -5.447   3.7  1.0000  1.0000  0.4530  4  Poled Jib                                                                                                                   </t>
  </si>
  <si>
    <t xml:space="preserve">24.0  174.0  15.08  170.79  8.013  -7.969  -0.8  1.0000  1.0000  0.3573  4  OPTDN Poled Jib                                                                                                             </t>
  </si>
  <si>
    <t xml:space="preserve">24.0   44.0  27.92   33.00  6.652   4.787  18.9  1.0000  0.4386  0.8440  3  OPTUP                                                                                                                       </t>
  </si>
  <si>
    <t xml:space="preserve"> 6.0   50.6   8.91   29.85  4.084   2.590   2.8  1.0000  1.0000 2  OPTUP                                                                                                                      </t>
  </si>
  <si>
    <t xml:space="preserve"> 6.3   50.6   9.47   31.11  4.084   2.590   2.8  1.0000  1.0000 2  OPTUP                                                                                                                                </t>
  </si>
  <si>
    <t xml:space="preserve"> 6.0  142.6   3.71  103.65  3.828  -3.040   0.6  1.0000  1.0000 3  OPTDN CL Asym                                                                                                              </t>
  </si>
  <si>
    <t xml:space="preserve"> 6.3  142.6   4.03  107.41  3.828  -3.040   0.6  1.0000  1.0000 3  OPTDN CL Asym                                                                                                                        </t>
  </si>
  <si>
    <t xml:space="preserve"> 6.0   40.0   8.11   27.03  2.829   2.167   2.0  1.0000  0.7981 5  Jib                                                                                                                        </t>
  </si>
  <si>
    <t xml:space="preserve"> 6.3   40.0   8.70   27.92  2.829   2.167   2.0  1.0000  0.7981 5  Jib                                                                                                                                  </t>
  </si>
  <si>
    <t xml:space="preserve"> 6.0   45.0   8.59   28.18  3.511   2.483   2.5  1.0000  0.9398 4  Jib                                                                                                                        </t>
  </si>
  <si>
    <t xml:space="preserve"> 6.3   45.0   9.16   29.26  3.511   2.483   2.5  1.0000  0.9398 4  Jib                                                                                                                                  </t>
  </si>
  <si>
    <t xml:space="preserve"> 6.0   50.0   8.88   29.64  4.028   2.589   2.8  1.0000  1.0000 4  Jib                                                                                                                        </t>
  </si>
  <si>
    <t xml:space="preserve"> 6.3   50.0   9.44   30.90  4.028   2.589   2.8  1.0000  1.0000 4  Jib                                                                                                                                  </t>
  </si>
  <si>
    <t xml:space="preserve"> 6.0   55.0   9.03   31.33  4.420   2.535   2.9  1.0000  1.0000 4  Jib                                                                                                                        </t>
  </si>
  <si>
    <t xml:space="preserve"> 6.3   55.0   9.58   32.77  4.420   2.535   2.9  1.0000  1.0000 4  Jib                                                                                                                                  </t>
  </si>
  <si>
    <t xml:space="preserve"> 6.0   60.0   9.07   33.19  4.719   2.359   3.0  1.0000  1.0000 4  Jib                                                                                                                        </t>
  </si>
  <si>
    <t xml:space="preserve"> 6.3   60.0   9.61   34.79  4.719   2.359   3.0  1.0000  1.0000 4  Jib                                                                                                                                  </t>
  </si>
  <si>
    <t xml:space="preserve"> 6.0   65.0   9.02   35.17  4.948   2.091   3.0  1.0000  1.0000 4  Jib                                                                                                                        </t>
  </si>
  <si>
    <t xml:space="preserve"> 6.3   65.0   9.54   36.95  4.948   2.091   3.0  1.0000  1.0000 4  Jib                                                                                                                                  </t>
  </si>
  <si>
    <t xml:space="preserve"> 6.0   70.0   9.07   37.78  5.136   1.757   3.9  1.0000  1.0000 2  Asym Spin tacked on CL                                                                                                     </t>
  </si>
  <si>
    <t xml:space="preserve"> 6.3   70.0   9.42   39.13  5.136   1.757   3.9  1.0000  1.0000 2  Asym Spin tacked on CL                                                                                                               </t>
  </si>
  <si>
    <t xml:space="preserve"> 6.0   75.0   8.96   39.61  5.362   1.388   4.0  1.0000  1.0000 2  Asym Spin tacked on CL                                                                                                     </t>
  </si>
  <si>
    <t xml:space="preserve"> 6.3   75.0   9.29   41.09  5.362   1.388   4.0  1.0000  1.0000 2  Asym Spin tacked on CL                                                                                                               </t>
  </si>
  <si>
    <t xml:space="preserve"> 6.0   80.0   8.76   41.64  5.514   0.958   3.9  1.0000  1.0000 2  Asym Spin tacked on CL                                                                                                     </t>
  </si>
  <si>
    <t xml:space="preserve"> 6.3   80.0   9.08   43.27  5.514   0.958   3.9  1.0000  1.0000 2  Asym Spin tacked on CL                                                                                                               </t>
  </si>
  <si>
    <t xml:space="preserve"> 6.0   85.0   8.50   43.87  5.607   0.489   3.8  1.0000  1.0000 2  Asym Spin tacked on CL                                                                                                     </t>
  </si>
  <si>
    <t xml:space="preserve"> 6.3   85.0   8.81   45.65  5.607   0.489   3.8  1.0000  1.0000 2  Asym Spin tacked on CL                                                                                                               </t>
  </si>
  <si>
    <t xml:space="preserve"> 6.0   90.0   8.18   46.29  5.650   0.000   3.5  1.0000  1.0000 2  Asym Spin tacked on CL                                                                                                     </t>
  </si>
  <si>
    <t xml:space="preserve"> 6.3   90.0   8.48   48.23  5.650   0.000   3.5  1.0000  1.0000 2  Asym Spin tacked on CL                                                                                                               </t>
  </si>
  <si>
    <t xml:space="preserve"> 6.0   95.0   7.82   48.94  5.647  -0.492   3.2  1.0000  1.0000 2  Asym Spin tacked on CL                                                                                                     </t>
  </si>
  <si>
    <t xml:space="preserve"> 6.3   95.0   8.11   51.06  5.647  -0.492   3.2  1.0000  1.0000 2  Asym Spin tacked on CL                                                                                                               </t>
  </si>
  <si>
    <t xml:space="preserve"> 6.0  100.0   7.42   51.80  5.612  -0.974   2.9  1.0000  1.0000 2  Asym Spin tacked on CL                                                                                                     </t>
  </si>
  <si>
    <t xml:space="preserve"> 6.3  100.0   7.69   54.10  5.612  -0.974   2.9  1.0000  1.0000 2  Asym Spin tacked on CL                                                                                                               </t>
  </si>
  <si>
    <t xml:space="preserve"> 6.0  105.0   6.99   54.91  5.548  -1.436   2.6  1.0000  1.0000 2  Asym Spin tacked on CL                                                                                                     </t>
  </si>
  <si>
    <t xml:space="preserve"> 6.3  105.0   7.26   57.42  5.548  -1.436   2.6  1.0000  1.0000 2  Asym Spin tacked on CL                                                                                                               </t>
  </si>
  <si>
    <t xml:space="preserve"> 6.0  110.0   6.54   58.35  5.453  -1.865   2.4  1.0000  1.0000 2  Asym Spin tacked on CL                                                                                                     </t>
  </si>
  <si>
    <t xml:space="preserve"> 6.3  110.0   6.80   61.10  5.453  -1.865   2.4  1.0000  1.0000 2  Asym Spin tacked on CL                                                                                                               </t>
  </si>
  <si>
    <t xml:space="preserve"> 6.0  115.0   6.06   62.34  5.314  -2.246   2.0  1.0000  1.0000 2  Asym Spin tacked on CL                                                                                                     </t>
  </si>
  <si>
    <t xml:space="preserve"> 6.3  115.0   6.32   65.34  5.314  -2.246   2.0  1.0000  1.0000 2  Asym Spin tacked on CL                                                                                                               </t>
  </si>
  <si>
    <t xml:space="preserve"> 6.0  120.0   5.56   67.20  5.117  -2.558   1.7  1.0000  1.0000 2  Asym Spin tacked on CL                                                                                                     </t>
  </si>
  <si>
    <t xml:space="preserve"> 6.3  120.0   5.82   70.45  5.117  -2.558   1.7  1.0000  1.0000 2  Asym Spin tacked on CL                                                                                                               </t>
  </si>
  <si>
    <t xml:space="preserve"> 6.0  125.0   5.07   73.26  4.856  -2.785   1.4  1.0000  1.0000 2  Asym Spin tacked on CL                                                                                                     </t>
  </si>
  <si>
    <t xml:space="preserve"> 6.3  125.0   5.33   76.76  4.856  -2.785   1.4  1.0000  1.0000 2  Asym Spin tacked on CL                                                                                                               </t>
  </si>
  <si>
    <t xml:space="preserve"> 6.0  130.0   4.60   80.59  4.559  -2.931   1.1  1.0000  1.0000 2  Asym Spin tacked on CL                                                                                                     </t>
  </si>
  <si>
    <t xml:space="preserve"> 6.3  130.0   4.88   84.29  4.559  -2.931   1.1  1.0000  1.0000 2  Asym Spin tacked on CL                                                                                                               </t>
  </si>
  <si>
    <t xml:space="preserve"> 6.0  135.0   4.19   89.13  4.252  -3.007   0.9  1.0000  1.0000 2  Asym Spin tacked on CL                                                                                                     </t>
  </si>
  <si>
    <t xml:space="preserve"> 6.3  135.0   4.49   92.93  4.252  -3.007   0.9  1.0000  1.0000 2  Asym Spin tacked on CL                                                                                                               </t>
  </si>
  <si>
    <t xml:space="preserve"> 6.0  140.0   3.85   98.57  3.963  -3.036   0.7  1.0000  1.0000 2  Asym Spin tacked on CL                                                                                                     </t>
  </si>
  <si>
    <t xml:space="preserve"> 6.3  140.0   4.17  102.35  3.963  -3.036   0.7  1.0000  1.0000 2  Asym Spin tacked on CL                                                                                                               </t>
  </si>
  <si>
    <t xml:space="preserve"> 6.0  145.0   3.59  108.62  3.707  -3.037   0.5  1.0000  1.0000 2  Asym Spin tacked on CL                                                                                                     </t>
  </si>
  <si>
    <t xml:space="preserve"> 6.3  145.0   3.93  112.22  3.707  -3.037   0.5  1.0000  1.0000 2  Asym Spin tacked on CL                                                                                                               </t>
  </si>
  <si>
    <t xml:space="preserve"> 6.0  150.0   3.39  119.11  3.481  -3.014   0.4  1.0000  1.0000 2  Asym Spin tacked on CL                                                                                                     </t>
  </si>
  <si>
    <t xml:space="preserve"> 6.3  150.0   3.75  122.36  3.481  -3.014   0.4  1.0000  1.0000 2  Asym Spin tacked on CL                                                                                                               </t>
  </si>
  <si>
    <t xml:space="preserve"> 6.0  155.0   3.26  129.83  3.280  -2.973   0.3  1.0000  1.0000 2  Asym Spin tacked on CL                                                                                                     </t>
  </si>
  <si>
    <t xml:space="preserve"> 6.3  155.0   3.64  132.61  3.280  -2.973   0.3  1.0000  1.0000 2  Asym Spin tacked on CL                                                                                                               </t>
  </si>
  <si>
    <t xml:space="preserve"> 6.0  160.0   3.18  140.42  3.115  -2.927   0.2  1.0000  1.0000 2  Asym Spin tacked on CL                                                                                                     </t>
  </si>
  <si>
    <t xml:space="preserve"> 6.3  160.0   3.57  142.65  3.115  -2.927   0.2  1.0000  1.0000 2  Asym Spin tacked on CL                                                                                                               </t>
  </si>
  <si>
    <t xml:space="preserve"> 6.0  165.0   3.13  150.72  2.987  -2.885   0.1  1.0000  1.0000 2  Asym Spin tacked on CL                                                                                                     </t>
  </si>
  <si>
    <t xml:space="preserve"> 6.3  165.0   3.54  152.38  2.987  -2.885   0.1  1.0000  1.0000 2  Asym Spin tacked on CL                                                                                                               </t>
  </si>
  <si>
    <t xml:space="preserve"> 6.0  170.0   3.11  160.71  2.894  -2.850   0.1  1.0000  1.0000 2  Asym Spin tacked on CL                                                                                                     </t>
  </si>
  <si>
    <t xml:space="preserve"> 6.3  170.0   3.52  161.80  2.894  -2.850   0.1  1.0000  1.0000 2  Asym Spin tacked on CL                                                                                                               </t>
  </si>
  <si>
    <t xml:space="preserve"> 6.0  175.0   3.11  170.44  2.835  -2.824   0.1  1.0000  1.0000 2  Asym Spin tacked on CL                                                                                                     </t>
  </si>
  <si>
    <t xml:space="preserve"> 6.3  175.0   3.52  170.98  2.835  -2.824   0.1  1.0000  1.0000 2  Asym Spin tacked on CL                                                                                                               </t>
  </si>
  <si>
    <t xml:space="preserve"> 6.0  180.0   3.12  180.00  2.807  -2.807   0.0  1.0000  1.0000 3  Asym Spin tacked on CL                                                                                                     </t>
  </si>
  <si>
    <t xml:space="preserve"> 6.3  180.0   3.53  180.00  2.807  -2.807   0.0  1.0000  1.0000 3  Asym Spin tacked on CL                                                                                                               </t>
  </si>
  <si>
    <t xml:space="preserve"> 8.0   49.6  11.59   30.10  5.058   3.280   4.4  1.0000  1.0000 2  OPTUP                                                                                                                      </t>
  </si>
  <si>
    <t xml:space="preserve"> 8.5   49.6  12.33   31.34  5.058   3.280   4.4  1.0000  1.0000 2  OPTUP                                                                                                                                </t>
  </si>
  <si>
    <t xml:space="preserve"> 8.0  146.9   4.70  113.46  4.744  -3.974   0.8  1.0000  1.0000 2  OPTDN CL Asym                                                                                                              </t>
  </si>
  <si>
    <t xml:space="preserve"> 8.5  146.9   5.17  116.84  4.744  -3.974   0.8  1.0000  1.0000 2  OPTDN CL Asym                                                                                                                        </t>
  </si>
  <si>
    <t xml:space="preserve"> 8.0   40.0  10.77   27.14  3.722   2.852   3.0  1.0000  0.7885 5  Jib                                                                                                                        </t>
  </si>
  <si>
    <t xml:space="preserve"> 8.5   40.0  11.55   28.01  3.722   2.852   3.0  1.0000  0.7885 5  Jib                                                                                                                                  </t>
  </si>
  <si>
    <t xml:space="preserve"> 8.0   45.0  11.30   28.55  4.512   3.190   3.8  1.0000  0.9225 4  Jib                                                                                                                        </t>
  </si>
  <si>
    <t xml:space="preserve"> 8.5   45.0  12.06   29.62  4.512   3.190   3.8  1.0000  0.9225 4  Jib                                                                                                                                  </t>
  </si>
  <si>
    <t xml:space="preserve"> 8.0   50.0  11.61   30.25  5.101   3.279   4.4  1.0000  1.0000 4  Jib                                                                                                                        </t>
  </si>
  <si>
    <t xml:space="preserve"> 8.5   50.0  12.35   31.50  5.101   3.279   4.4  1.0000  1.0000 4  Jib                                                                                                                                  </t>
  </si>
  <si>
    <t xml:space="preserve"> 8.0   55.0  11.70   32.31  5.491   3.149   4.6  1.0000  1.0000 4  Jib                                                                                                                        </t>
  </si>
  <si>
    <t xml:space="preserve"> 8.5   55.0  12.43   33.72  5.491   3.149   4.6  1.0000  1.0000 4  Jib                                                                                                                                  </t>
  </si>
  <si>
    <t xml:space="preserve"> 8.0   60.0  11.65   34.59  5.752   2.876   4.6  1.0000  1.0000 3  Jib                                                                                                                        </t>
  </si>
  <si>
    <t xml:space="preserve"> 8.5   60.0  12.36   36.17  5.752   2.876   4.6  1.0000  1.0000 3  Jib                                                                                                                                  </t>
  </si>
  <si>
    <t xml:space="preserve"> 8.0   65.0  11.52   36.93  5.962   2.520   4.6  1.0000  1.0000 4  Jib                                                                                                                        </t>
  </si>
  <si>
    <t xml:space="preserve"> 8.5   65.0  12.21   38.69  5.962   2.520   4.6  1.0000  1.0000 4  Jib                                                                                                                                  </t>
  </si>
  <si>
    <t xml:space="preserve"> 8.0   70.0  11.59   39.40  6.220   2.127   8.6  1.0000  1.0000 2  Asym Spin tacked on CL                                                                                                     </t>
  </si>
  <si>
    <t xml:space="preserve"> 8.5   70.0  12.03   40.76  6.220   2.127   8.6  1.0000  1.0000 2  Asym Spin tacked on CL                                                                                                               </t>
  </si>
  <si>
    <t xml:space="preserve"> 8.0   75.0  11.40   41.59  6.444   1.668   8.5  1.0000  1.0000 2  Asym Spin tacked on CL                                                                                                     </t>
  </si>
  <si>
    <t xml:space="preserve"> 8.5   75.0  11.82   43.09  6.444   1.668   8.5  1.0000  1.0000 2  Asym Spin tacked on CL                                                                                                               </t>
  </si>
  <si>
    <t xml:space="preserve"> 8.0   80.0  11.12   44.04  6.586   1.144   7.8  1.0000  1.0000 2  Asym Spin tacked on CL                                                                                                     </t>
  </si>
  <si>
    <t xml:space="preserve"> 8.5   80.0  11.53   45.67  6.586   1.144   7.8  1.0000  1.0000 2  Asym Spin tacked on CL                                                                                                               </t>
  </si>
  <si>
    <t xml:space="preserve"> 8.0   85.0  10.76   46.70  6.668   0.581   6.7  1.0000  1.0000 2  Asym Spin tacked on CL                                                                                                     </t>
  </si>
  <si>
    <t xml:space="preserve"> 8.5   85.0  11.17   48.47  6.668   0.581   6.7  1.0000  1.0000 2  Asym Spin tacked on CL                                                                                                               </t>
  </si>
  <si>
    <t xml:space="preserve"> 8.0   90.0  10.36   49.50  6.708   0.000   5.6  1.0000  1.0000 2  Asym Spin tacked on CL                                                                                                     </t>
  </si>
  <si>
    <t xml:space="preserve"> 8.5   90.0  10.76   51.42  6.708   0.000   5.6  1.0000  1.0000 2  Asym Spin tacked on CL                                                                                                               </t>
  </si>
  <si>
    <t xml:space="preserve"> 8.0   95.0   9.90   52.45  6.710  -0.585   4.8  1.0000  1.0000 2  Asym Spin tacked on CL                                                                                                     </t>
  </si>
  <si>
    <t xml:space="preserve"> 8.5   95.0  10.30   54.55  6.710  -0.585   4.8  1.0000  1.0000 2  Asym Spin tacked on CL                                                                                                               </t>
  </si>
  <si>
    <t xml:space="preserve"> 8.0  100.0   9.42   55.57  6.685  -1.161   4.3  1.0000  1.0000 2  Asym Spin tacked on CL                                                                                                     </t>
  </si>
  <si>
    <t xml:space="preserve"> 8.5  100.0   9.80   57.84  6.685  -1.161   4.3  1.0000  1.0000 2  Asym Spin tacked on CL                                                                                                               </t>
  </si>
  <si>
    <t xml:space="preserve"> 8.0  105.0   8.90   58.91  6.631  -1.716   3.8  1.0000  1.0000 2  Asym Spin tacked on CL                                                                                                     </t>
  </si>
  <si>
    <t xml:space="preserve"> 8.5  105.0   9.28   61.38  6.631  -1.716   3.8  1.0000  1.0000 2  Asym Spin tacked on CL                                                                                                               </t>
  </si>
  <si>
    <t xml:space="preserve"> 8.0  110.0   8.35   62.61  6.539  -2.236   3.3  1.0000  1.0000 2  Asym Spin tacked on CL                                                                                                     </t>
  </si>
  <si>
    <t xml:space="preserve"> 8.5  110.0   8.73   65.28  6.539  -2.236   3.3  1.0000  1.0000 2  Asym Spin tacked on CL                                                                                                               </t>
  </si>
  <si>
    <t xml:space="preserve"> 8.0  115.0   7.78   66.82  6.397  -2.703   2.9  1.0000  1.0000 2  Asym Spin tacked on CL                                                                                                     </t>
  </si>
  <si>
    <t xml:space="preserve"> 8.5  115.0   8.15   69.72  6.397  -2.703   2.9  1.0000  1.0000 2  Asym Spin tacked on CL                                                                                                               </t>
  </si>
  <si>
    <t xml:space="preserve"> 8.0  120.0   7.20   71.80  6.195  -3.097   2.4  1.0000  1.0000 2  Asym Spin tacked on CL                                                                                                     </t>
  </si>
  <si>
    <t xml:space="preserve"> 8.5  120.0   7.57   74.92  6.195  -3.097   2.4  1.0000  1.0000 2  Asym Spin tacked on CL                                                                                                               </t>
  </si>
  <si>
    <t xml:space="preserve"> 8.0  125.0   6.62   77.67  5.943  -3.409   2.0  1.0000  1.0000 2  Asym Spin tacked on CL                                                                                                     </t>
  </si>
  <si>
    <t xml:space="preserve"> 8.5  125.0   7.00   81.00  5.943  -3.409   2.0  1.0000  1.0000 2  Asym Spin tacked on CL                                                                                                               </t>
  </si>
  <si>
    <t xml:space="preserve"> 8.0  130.0   6.08   84.24  5.686  -3.655   1.6  1.0000  1.0000 2  Asym Spin tacked on CL                                                                                                     </t>
  </si>
  <si>
    <t xml:space="preserve"> 8.5  130.0   6.48   87.75  5.686  -3.655   1.6  1.0000  1.0000 2  Asym Spin tacked on CL                                                                                                               </t>
  </si>
  <si>
    <t xml:space="preserve"> 8.0  135.0   5.59   91.63  5.425  -3.836   1.3  1.0000  1.0000 2  Asym Spin tacked on CL                                                                                                     </t>
  </si>
  <si>
    <t xml:space="preserve"> 8.5  135.0   6.00   95.26  5.425  -3.836   1.3  1.0000  1.0000 2  Asym Spin tacked on CL                                                                                                               </t>
  </si>
  <si>
    <t xml:space="preserve"> 8.0  140.0   5.16  100.17  5.139  -3.937   1.1  1.0000  1.0000 2  Asym Spin tacked on CL                                                                                                     </t>
  </si>
  <si>
    <t xml:space="preserve"> 8.5  140.0   5.59  103.80  5.139  -3.937   1.1  1.0000  1.0000 2  Asym Spin tacked on CL                                                                                                               </t>
  </si>
  <si>
    <t xml:space="preserve"> 8.0  145.0   4.81  109.69  4.848  -3.972   0.8  1.0000  1.0000 2  Asym Spin tacked on CL                                                                                                     </t>
  </si>
  <si>
    <t xml:space="preserve"> 8.5  145.0   5.27  113.17  4.848  -3.972   0.8  1.0000  1.0000 2  Asym Spin tacked on CL                                                                                                               </t>
  </si>
  <si>
    <t xml:space="preserve"> 8.0  150.0   4.55  119.76  4.581  -3.967   0.6  1.0000  1.0000 2  Asym Spin tacked on CL                                                                                                     </t>
  </si>
  <si>
    <t xml:space="preserve"> 8.5  150.0   5.03  122.94  4.581  -3.967   0.6  1.0000  1.0000 2  Asym Spin tacked on CL                                                                                                               </t>
  </si>
  <si>
    <t xml:space="preserve"> 8.0  155.0   4.37  130.18  4.339  -3.933   0.5  1.0000  1.0000 2  Asym Spin tacked on CL                                                                                                     </t>
  </si>
  <si>
    <t xml:space="preserve"> 8.5  155.0   4.88  132.91  4.339  -3.933   0.5  1.0000  1.0000 2  Asym Spin tacked on CL                                                                                                               </t>
  </si>
  <si>
    <t xml:space="preserve"> 8.0  160.0   4.25  140.57  4.136  -3.887   0.3  1.0000  1.0000 2  Asym Spin tacked on CL                                                                                                     </t>
  </si>
  <si>
    <t xml:space="preserve"> 8.5  160.0   4.78  142.78  4.136  -3.887   0.3  1.0000  1.0000 2  Asym Spin tacked on CL                                                                                                               </t>
  </si>
  <si>
    <t xml:space="preserve"> 8.0  165.0   4.18  150.76  3.977  -3.841   0.2  1.0000  1.0000 2  Asym Spin tacked on CL                                                                                                     </t>
  </si>
  <si>
    <t xml:space="preserve"> 8.5  165.0   4.72  152.41  3.977  -3.841   0.2  1.0000  1.0000 2  Asym Spin tacked on CL                                                                                                               </t>
  </si>
  <si>
    <t xml:space="preserve"> 8.0  170.0   4.15  160.70  3.861  -3.802   0.2  1.0000  1.0000 2  Asym Spin tacked on CL                                                                                                     </t>
  </si>
  <si>
    <t xml:space="preserve"> 8.5  170.0   4.70  161.79  3.861  -3.802   0.2  1.0000  1.0000 2  Asym Spin tacked on CL                                                                                                               </t>
  </si>
  <si>
    <t xml:space="preserve"> 8.0  175.0   4.14  170.43  3.786  -3.772   0.1  1.0000  1.0000 2  Asym Spin tacked on CL                                                                                                     </t>
  </si>
  <si>
    <t xml:space="preserve"> 8.5  175.0   4.69  170.97  3.786  -3.772   0.1  1.0000  1.0000 2  Asym Spin tacked on CL                                                                                                               </t>
  </si>
  <si>
    <t xml:space="preserve"> 8.0  180.0   4.15  180.00  3.752  -3.752   0.0  1.0000  1.0000 3  Asym Spin tacked on CL                                                                                                     </t>
  </si>
  <si>
    <t xml:space="preserve"> 8.5  180.0   4.70  180.00  3.752  -3.752   0.0  1.0000  1.0000 3  Asym Spin tacked on CL                                                                                                               </t>
  </si>
  <si>
    <t xml:space="preserve">10.0   46.6  13.90   29.83  5.466   3.759   6.0  1.0000  0.8946 3  OPTUP                                                                                                                      </t>
  </si>
  <si>
    <t xml:space="preserve">10.6   46.6  14.84   30.96  5.466   3.759   6.0  1.0000  0.8946 3  OPTUP                                                                                                                                </t>
  </si>
  <si>
    <t xml:space="preserve">10.0  153.6   5.60  128.39  5.365  -4.806   0.7  1.0000  1.0000 2  OPTDN CL Asym                                                                                                              </t>
  </si>
  <si>
    <t xml:space="preserve">10.6  153.6   6.23  131.10  5.365  -4.806   0.7  1.0000  1.0000 2  OPTDN CL Asym                                                                                                                        </t>
  </si>
  <si>
    <t xml:space="preserve">10.0   40.0  13.29   27.49  4.459   3.416   4.2  1.0000  0.7655 4  Jib                                                                                                                        </t>
  </si>
  <si>
    <t xml:space="preserve">10.6   40.0  14.26   28.35  4.459   3.416   4.2  1.0000  0.7655 4  Jib                                                                                                                                  </t>
  </si>
  <si>
    <t xml:space="preserve">10.0   45.0  13.82   29.17  5.292   3.742   5.6  1.0000  0.8774 4  Jib                                                                                                                        </t>
  </si>
  <si>
    <t xml:space="preserve">10.6   45.0  14.77   30.22  5.292   3.742   5.6  1.0000  0.8774 4  Jib                                                                                                                                  </t>
  </si>
  <si>
    <t xml:space="preserve">10.0   50.0  13.99   31.33  5.779   3.715   7.5  1.0000  0.9570 4  Jib                                                                                                                        </t>
  </si>
  <si>
    <t xml:space="preserve">10.6   50.0  14.91   32.55  5.779   3.715   7.5  1.0000  0.9570 4  Jib                                                                                                                                  </t>
  </si>
  <si>
    <t xml:space="preserve">10.0   55.0  14.05   33.52  6.194   3.553   8.7  1.0000  1.0000 4  Jib                                                                                                                        </t>
  </si>
  <si>
    <t xml:space="preserve">10.6   55.0  14.94   34.92  6.194   3.553   8.7  1.0000  1.0000 4  Jib                                                                                                                                  </t>
  </si>
  <si>
    <t xml:space="preserve">10.0   60.0  13.98   35.94  6.499   3.250   8.8  1.0000  1.0000 4  Jib                                                                                                                        </t>
  </si>
  <si>
    <t xml:space="preserve">10.6   60.0  14.85   37.50  6.499   3.250   8.8  1.0000  1.0000 4  Jib                                                                                                                                  </t>
  </si>
  <si>
    <t xml:space="preserve">10.0   65.0  13.79   38.58  6.695   2.829   8.6  1.0000  1.0000 4  Jib                                                                                                                        </t>
  </si>
  <si>
    <t xml:space="preserve">10.6   65.0  14.63   40.31  6.695   2.829   8.6  1.0000  1.0000 4  Jib                                                                                                                                  </t>
  </si>
  <si>
    <t xml:space="preserve">10.0   70.0  13.78   40.77  6.899   2.360  16.4  1.0000  1.0000 2  Asym Spin tacked on CL                                                                                                     </t>
  </si>
  <si>
    <t xml:space="preserve">10.6   70.0  14.18   42.17  6.899   2.360  16.4  1.0000  1.0000 2  Asym Spin tacked on CL                                                                                                               </t>
  </si>
  <si>
    <t xml:space="preserve">10.0   75.0  13.48   43.64  7.046   1.824  15.4  1.0000  1.0000 2  Asym Spin tacked on CL                                                                                                     </t>
  </si>
  <si>
    <t xml:space="preserve">10.6   75.0  13.87   45.17  7.046   1.824  15.4  1.0000  1.0000 2  Asym Spin tacked on CL                                                                                                               </t>
  </si>
  <si>
    <t xml:space="preserve">10.0   80.0  13.11   46.73  7.141   1.240  13.8  1.0000  1.0000 2  Asym Spin tacked on CL                                                                                                     </t>
  </si>
  <si>
    <t xml:space="preserve">10.6   80.0  13.51   48.38  7.141   1.240  13.8  1.0000  1.0000 2  Asym Spin tacked on CL                                                                                                               </t>
  </si>
  <si>
    <t xml:space="preserve">10.0   85.0  12.69   49.95  7.202   0.628  12.0  1.0000  1.0000 2  Asym Spin tacked on CL                                                                                                     </t>
  </si>
  <si>
    <t xml:space="preserve">10.6   85.0  13.11   51.72  7.202   0.628  12.0  1.0000  1.0000 2  Asym Spin tacked on CL                                                                                                               </t>
  </si>
  <si>
    <t xml:space="preserve">10.0   90.0  12.22   53.25  7.236   0.000  10.2  1.0000  1.0000 2  Asym Spin tacked on CL                                                                                                     </t>
  </si>
  <si>
    <t xml:space="preserve">10.6   90.0  12.67   55.16  7.236   0.000  10.2  1.0000  1.0000 2  Asym Spin tacked on CL                                                                                                               </t>
  </si>
  <si>
    <t xml:space="preserve">10.0   95.0  11.71   56.67  7.246  -0.631   8.4  1.0000  1.0000 2  Asym Spin tacked on CL                                                                                                     </t>
  </si>
  <si>
    <t xml:space="preserve">10.6   95.0  12.18   58.72  7.246  -0.631   8.4  1.0000  1.0000 2  Asym Spin tacked on CL                                                                                                               </t>
  </si>
  <si>
    <t xml:space="preserve">10.0  100.0  11.17   60.21  7.235  -1.256   6.6  1.0000  1.0000 2  Asym Spin tacked on CL                                                                                                     </t>
  </si>
  <si>
    <t xml:space="preserve">10.6  100.0  11.66   62.41  7.235  -1.256   6.6  1.0000  1.0000 2  Asym Spin tacked on CL                                                                                                               </t>
  </si>
  <si>
    <t xml:space="preserve">10.0  105.0  10.60   63.91  7.200  -1.863   5.1  1.0000  1.0000 2  Asym Spin tacked on CL                                                                                                     </t>
  </si>
  <si>
    <t xml:space="preserve">10.6  105.0  11.10   66.28  7.200  -1.863   5.1  1.0000  1.0000 2  Asym Spin tacked on CL                                                                                                               </t>
  </si>
  <si>
    <t xml:space="preserve">10.0  110.0  10.01   67.85  7.138  -2.441   4.3  1.0000  1.0000 2  Asym Spin tacked on CL                                                                                                     </t>
  </si>
  <si>
    <t xml:space="preserve">10.6  110.0  10.51   70.40  7.138  -2.441   4.3  1.0000  1.0000 2  Asym Spin tacked on CL                                                                                                               </t>
  </si>
  <si>
    <t xml:space="preserve">10.0  115.0   9.40   72.13  7.049  -2.979   3.6  1.0000  1.0000 2  Asym Spin tacked on CL                                                                                                     </t>
  </si>
  <si>
    <t xml:space="preserve">10.6  115.0   9.90   74.86  7.049  -2.979   3.6  1.0000  1.0000 2  Asym Spin tacked on CL                                                                                                               </t>
  </si>
  <si>
    <t xml:space="preserve">10.0  120.0   8.78   76.85  6.929  -3.465   3.1  1.0000  1.0000 2  Asym Spin tacked on CL                                                                                                     </t>
  </si>
  <si>
    <t xml:space="preserve">10.6  120.0   9.28   79.78  6.929  -3.465   3.1  1.0000  1.0000 2  Asym Spin tacked on CL                                                                                                               </t>
  </si>
  <si>
    <t xml:space="preserve">10.0  125.0   8.16   82.16  6.773  -3.885   2.6  1.0000  1.0000 2  Asym Spin tacked on CL                                                                                                     </t>
  </si>
  <si>
    <t xml:space="preserve">10.6  125.0   8.67   85.28  6.773  -3.885   2.6  1.0000  1.0000 2  Asym Spin tacked on CL                                                                                                               </t>
  </si>
  <si>
    <t xml:space="preserve">10.0  130.0   7.56   88.29  6.570  -4.223   2.2  1.0000  1.0000 2  Asym Spin tacked on CL                                                                                                     </t>
  </si>
  <si>
    <t xml:space="preserve">10.6  130.0   8.09   91.56  6.570  -4.223   2.2  1.0000  1.0000 2  Asym Spin tacked on CL                                                                                                               </t>
  </si>
  <si>
    <t xml:space="preserve">10.0  135.0   7.01   95.45  6.315  -4.465   1.8  1.0000  1.0000 2  Asym Spin tacked on CL                                                                                                     </t>
  </si>
  <si>
    <t xml:space="preserve">10.6  135.0   7.55   98.79  6.315  -4.465   1.8  1.0000  1.0000 2  Asym Spin tacked on CL                                                                                                               </t>
  </si>
  <si>
    <t xml:space="preserve">10.0  140.0   6.53  103.55  6.033  -4.621   1.5  1.0000  1.0000 2  Asym Spin tacked on CL                                                                                                     </t>
  </si>
  <si>
    <t xml:space="preserve">10.6  140.0   7.09  106.87  6.033  -4.621   1.5  1.0000  1.0000 2  Asym Spin tacked on CL                                                                                                               </t>
  </si>
  <si>
    <t xml:space="preserve">10.0  145.0   6.12  112.25  5.770  -4.727   1.2  1.0000  1.0000 2  Asym Spin tacked on CL                                                                                                     </t>
  </si>
  <si>
    <t xml:space="preserve">10.6  145.0   6.71  115.45  5.770  -4.727   1.2  1.0000  1.0000 2  Asym Spin tacked on CL                                                                                                               </t>
  </si>
  <si>
    <t xml:space="preserve">10.0  150.0   5.78  121.43  5.533  -4.792   0.9  1.0000  1.0000 2  Asym Spin tacked on CL                                                                                                     </t>
  </si>
  <si>
    <t xml:space="preserve">10.6  150.0   6.40  124.39  5.533  -4.792   0.9  1.0000  1.0000 2  Asym Spin tacked on CL                                                                                                               </t>
  </si>
  <si>
    <t xml:space="preserve">10.0  155.0   5.54  131.15  5.301  -4.804   0.7  1.0000  1.0000 2  Asym Spin tacked on CL                                                                                                     </t>
  </si>
  <si>
    <t xml:space="preserve">10.6  155.0   6.18  133.74  5.301  -4.804   0.7  1.0000  1.0000 2  Asym Spin tacked on CL                                                                                                               </t>
  </si>
  <si>
    <t xml:space="preserve">10.0  160.0   5.38  141.15  5.085  -4.778   0.5  1.0000  1.0000 2  Asym Spin tacked on CL                                                                                                     </t>
  </si>
  <si>
    <t xml:space="preserve">10.6  160.0   6.04  143.27  5.085  -4.778   0.5  1.0000  1.0000 2  Asym Spin tacked on CL                                                                                                               </t>
  </si>
  <si>
    <t xml:space="preserve">10.0  165.0   5.29  151.11  4.905  -4.738   0.4  1.0000  1.0000 2  Asym Spin tacked on CL                                                                                                     </t>
  </si>
  <si>
    <t xml:space="preserve">10.6  165.0   5.96  152.71  4.905  -4.738   0.4  1.0000  1.0000 2  Asym Spin tacked on CL                                                                                                               </t>
  </si>
  <si>
    <t xml:space="preserve">10.0  170.0   5.24  160.90  4.772  -4.700   0.2  1.0000  1.0000 2  Asym Spin tacked on CL                                                                                                     </t>
  </si>
  <si>
    <t xml:space="preserve">10.6  170.0   5.92  161.96  4.772  -4.700   0.2  1.0000  1.0000 2  Asym Spin tacked on CL                                                                                                               </t>
  </si>
  <si>
    <t xml:space="preserve">10.0  175.0   5.22  170.51  4.685  -4.667   0.1  1.0000  1.0000 2  Asym Spin tacked on CL                                                                                                     </t>
  </si>
  <si>
    <t xml:space="preserve">10.6  175.0   5.91  171.04  4.685  -4.667   0.1  1.0000  1.0000 2  Asym Spin tacked on CL                                                                                                               </t>
  </si>
  <si>
    <t xml:space="preserve">10.0  180.0   5.23  180.00  4.645  -4.645   0.1  1.0000  1.0000 3  Asym Spin tacked on CL                                                                                                     </t>
  </si>
  <si>
    <t xml:space="preserve">10.6  180.0   5.92  180.00  4.645  -4.645   0.1  1.0000  1.0000 3  Asym Spin tacked on CL                                                                                                               </t>
  </si>
  <si>
    <t xml:space="preserve">12.0   47.4  16.16   31.02  6.034   4.087  10.2  1.0000  0.8602 3  OPTUP                                                                                                                      </t>
  </si>
  <si>
    <t xml:space="preserve">12.7   47.4  17.26   32.14  6.034   4.087  10.2  1.0000  0.8602 3  OPTUP                                                                                                                                </t>
  </si>
  <si>
    <t xml:space="preserve">12.0  159.2   6.67  140.91  5.895  -5.511   0.7  1.0000  1.0000 2  OPTDN CL Asym                                                                                                              </t>
  </si>
  <si>
    <t xml:space="preserve">12.7  159.2   7.46  142.91  5.895  -5.511   0.7  1.0000  1.0000 2  OPTDN CL Asym                                                                                                                        </t>
  </si>
  <si>
    <t xml:space="preserve">12.0   40.0  15.68   27.93  5.052   3.870   5.7  1.0000  0.7177 5  Jib                                                                                                                        </t>
  </si>
  <si>
    <t xml:space="preserve">12.7   40.0  16.84   28.78  5.052   3.870   5.7  1.0000  0.7177 5  Jib                                                                                                                                  </t>
  </si>
  <si>
    <t xml:space="preserve">12.0   45.0  16.06   30.01  5.764   4.076   8.8  1.0000  0.8160 4  Jib                                                                                                                        </t>
  </si>
  <si>
    <t xml:space="preserve">12.7   45.0  17.19   31.02  5.764   4.076   8.8  1.0000  0.8160 4  Jib                                                                                                                                  </t>
  </si>
  <si>
    <t xml:space="preserve">12.0   50.0  16.24   32.13  6.314   4.059  11.7  1.0000  0.9050 4  Jib                                                                                                                        </t>
  </si>
  <si>
    <t xml:space="preserve">12.7   50.0  17.31   33.32  6.314   4.059  11.7  1.0000  0.9050 4  Jib                                                                                                                                  </t>
  </si>
  <si>
    <t xml:space="preserve">12.0   55.0  16.22   34.49  6.688   3.836  13.6  1.0000  0.9646 4  Jib                                                                                                                        </t>
  </si>
  <si>
    <t xml:space="preserve">12.7   55.0  17.22   35.87  6.688   3.836  13.6  1.0000  0.9646 4  Jib                                                                                                                                  </t>
  </si>
  <si>
    <t xml:space="preserve">12.0   60.0  16.04   37.18  6.919   3.459  14.5  1.0000  1.0000 4  Jib                                                                                                                        </t>
  </si>
  <si>
    <t xml:space="preserve">12.7   60.0  16.99   38.72  6.919   3.459  14.5  1.0000  1.0000 4  Jib                                                                                                                                  </t>
  </si>
  <si>
    <t xml:space="preserve">12.0   65.0  15.77   40.18  7.074   2.989  14.0  1.0000  1.0000 3  Jib                                                                                                                        </t>
  </si>
  <si>
    <t xml:space="preserve">12.7   65.0  16.70   41.88  7.074   2.989  14.0  1.0000  1.0000 3  Jib                                                                                                                                  </t>
  </si>
  <si>
    <t xml:space="preserve">12.0   70.0  15.72   42.74  7.215   2.468  19.8  1.0000  0.8862 2  Asym Spin tacked on CL                                                                                                     </t>
  </si>
  <si>
    <t xml:space="preserve">12.7   70.0  16.09   44.14  7.215   2.468  19.8  1.0000  0.8862 2  Asym Spin tacked on CL                                                                                                               </t>
  </si>
  <si>
    <t xml:space="preserve">12.0   75.0  15.35   45.69  7.347   1.902  20.2  1.0000  0.9378 2  Asym Spin tacked on CL                                                                                                     </t>
  </si>
  <si>
    <t xml:space="preserve">12.7   75.0  15.65   47.23  7.347   1.902  20.2  1.0000  0.9378 2  Asym Spin tacked on CL                                                                                                               </t>
  </si>
  <si>
    <t xml:space="preserve">12.0   80.0  14.93   48.76  7.457   1.295  20.4  1.0000  0.9969 3  Asym Spin tacked on CL                                                                                                     </t>
  </si>
  <si>
    <t xml:space="preserve">12.7   80.0  15.17   50.46  7.457   1.295  20.4  1.0000  0.9969 3  Asym Spin tacked on CL                                                                                                               </t>
  </si>
  <si>
    <t xml:space="preserve">12.0   85.0  14.49   52.44  7.538   0.657  18.1  1.0000  1.0000 2  Asym Spin tacked on CL                                                                                                     </t>
  </si>
  <si>
    <t xml:space="preserve">12.7   85.0  14.79   54.24  7.538   0.657  18.1  1.0000  1.0000 2  Asym Spin tacked on CL                                                                                                               </t>
  </si>
  <si>
    <t xml:space="preserve">12.0   90.0  14.00   56.21  7.589   0.000  15.7  1.0000  1.0000 2  Asym Spin tacked on CL                                                                                                     </t>
  </si>
  <si>
    <t xml:space="preserve">12.7   90.0  14.37   58.12  7.589   0.000  15.7  1.0000  1.0000 2  Asym Spin tacked on CL                                                                                                               </t>
  </si>
  <si>
    <t xml:space="preserve">12.0   95.0  13.46   60.11  7.608  -0.663  13.1  1.0000  1.0000 2  Asym Spin tacked on CL                                                                                                     </t>
  </si>
  <si>
    <t xml:space="preserve">12.7   95.0  13.91   62.13  7.608  -0.663  13.1  1.0000  1.0000 2  Asym Spin tacked on CL                                                                                                               </t>
  </si>
  <si>
    <t xml:space="preserve">12.0  100.0  12.89   64.12  7.600  -1.320  10.6  1.0000  1.0000 2  Asym Spin tacked on CL                                                                                                     </t>
  </si>
  <si>
    <t xml:space="preserve">12.7  100.0  13.41   66.25  7.600  -1.320  10.6  1.0000  1.0000 2  Asym Spin tacked on CL                                                                                                               </t>
  </si>
  <si>
    <t xml:space="preserve">12.0  105.0  12.28   68.27  7.570  -1.959   8.1  1.0000  1.0000 2  Asym Spin tacked on CL                                                                                                     </t>
  </si>
  <si>
    <t xml:space="preserve">12.7  105.0  12.86   70.51  7.570  -1.959   8.1  1.0000  1.0000 2  Asym Spin tacked on CL                                                                                                               </t>
  </si>
  <si>
    <t xml:space="preserve">12.0  110.0  11.65   72.60  7.517  -2.571   5.7  1.0000  1.0000 3  Asym Spin tacked on CL                                                                                                     </t>
  </si>
  <si>
    <t xml:space="preserve">12.7  110.0  12.27   74.97  7.517  -2.571   5.7  1.0000  1.0000 3  Asym Spin tacked on CL                                                                                                               </t>
  </si>
  <si>
    <t xml:space="preserve">12.0  115.0  11.00   77.17  7.441  -3.145   4.5  1.0000  1.0000 2  Asym Spin tacked on CL                                                                                                     </t>
  </si>
  <si>
    <t xml:space="preserve">12.7  115.0  11.64   79.69  7.441  -3.145   4.5  1.0000  1.0000 2  Asym Spin tacked on CL                                                                                                               </t>
  </si>
  <si>
    <t xml:space="preserve">12.0  120.0  10.35   82.08  7.345  -3.672   3.8  1.0000  1.0000 2  Asym Spin tacked on CL                                                                                                     </t>
  </si>
  <si>
    <t xml:space="preserve">12.7  120.0  11.00   84.75  7.345  -3.672   3.8  1.0000  1.0000 2  Asym Spin tacked on CL                                                                                                               </t>
  </si>
  <si>
    <t xml:space="preserve">12.0  125.0   9.71   87.41  7.231  -4.147   3.2  1.0000  1.0000 2  Asym Spin tacked on CL                                                                                                     </t>
  </si>
  <si>
    <t xml:space="preserve">12.7  125.0  10.37   90.22  7.231  -4.147   3.2  1.0000  1.0000 2  Asym Spin tacked on CL                                                                                                               </t>
  </si>
  <si>
    <t xml:space="preserve">12.0  130.0   9.09   93.25  7.099  -4.563   2.7  1.0000  1.0000 2  Asym Spin tacked on CL                                                                                                     </t>
  </si>
  <si>
    <t xml:space="preserve">12.7  130.0   9.76   96.17  7.099  -4.563   2.7  1.0000  1.0000 2  Asym Spin tacked on CL                                                                                                               </t>
  </si>
  <si>
    <t xml:space="preserve">12.0  135.0   8.50   99.68  6.948  -4.913   2.2  1.0000  1.0000 2  Asym Spin tacked on CL                                                                                                     </t>
  </si>
  <si>
    <t xml:space="preserve">12.7  135.0   9.18  102.68  6.948  -4.913   2.2  1.0000  1.0000 2  Asym Spin tacked on CL                                                                                                               </t>
  </si>
  <si>
    <t xml:space="preserve">12.0  140.0   7.95  106.83  6.772  -5.188   1.9  1.0000  1.0000 2  Asym Spin tacked on CL                                                                                                     </t>
  </si>
  <si>
    <t xml:space="preserve">12.7  140.0   8.66  109.84  6.772  -5.188   1.9  1.0000  1.0000 2  Asym Spin tacked on CL                                                                                                               </t>
  </si>
  <si>
    <t xml:space="preserve">12.0  145.0   7.48  114.80  6.564  -5.377   1.5  1.0000  1.0000 2  Asym Spin tacked on CL                                                                                                     </t>
  </si>
  <si>
    <t xml:space="preserve">12.7  145.0   8.21  117.72  6.564  -5.377   1.5  1.0000  1.0000 2  Asym Spin tacked on CL                                                                                                               </t>
  </si>
  <si>
    <t xml:space="preserve">12.0  150.0   7.11  123.60  6.324  -5.477   1.2  1.0000  1.0000 2  Asym Spin tacked on CL                                                                                                     </t>
  </si>
  <si>
    <t xml:space="preserve">12.7  150.0   7.86  126.29  6.324  -5.477   1.2  1.0000  1.0000 2  Asym Spin tacked on CL                                                                                                               </t>
  </si>
  <si>
    <t xml:space="preserve">12.0  155.0   6.84  132.95  6.077  -5.508   0.9  1.0000  1.0000 2  Asym Spin tacked on CL                                                                                                     </t>
  </si>
  <si>
    <t xml:space="preserve">12.7  155.0   7.61  135.29  6.077  -5.508   0.9  1.0000  1.0000 2  Asym Spin tacked on CL                                                                                                               </t>
  </si>
  <si>
    <t xml:space="preserve">12.0  160.0   6.65  142.43  5.864  -5.511   0.7  1.0000  1.0000 2  Asym Spin tacked on CL                                                                                                     </t>
  </si>
  <si>
    <t xml:space="preserve">12.7  160.0   7.44  144.36  5.864  -5.511   0.7  1.0000  1.0000 2  Asym Spin tacked on CL                                                                                                               </t>
  </si>
  <si>
    <t xml:space="preserve">12.0  165.0   6.51  151.90  5.700  -5.506   0.5  1.0000  1.0000 2  Asym Spin tacked on CL                                                                                                     </t>
  </si>
  <si>
    <t xml:space="preserve">12.7  165.0   7.32  153.37  5.700  -5.506   0.5  1.0000  1.0000 2  Asym Spin tacked on CL                                                                                                               </t>
  </si>
  <si>
    <t xml:space="preserve">12.0  170.0   6.43  161.33  5.578  -5.493   0.3  1.0000  1.0000 2  Asym Spin tacked on CL                                                                                                     </t>
  </si>
  <si>
    <t xml:space="preserve">12.7  170.0   7.25  162.32  5.578  -5.493   0.3  1.0000  1.0000 2  Asym Spin tacked on CL                                                                                                               </t>
  </si>
  <si>
    <t xml:space="preserve">12.0  175.0   6.39  170.70  5.496  -5.475   0.2  1.0000  1.0000 2  Asym Spin tacked on CL                                                                                                     </t>
  </si>
  <si>
    <t xml:space="preserve">12.7  175.0   7.22  171.19  5.496  -5.475   0.2  1.0000  1.0000 2  Asym Spin tacked on CL                                                                                                               </t>
  </si>
  <si>
    <t xml:space="preserve">12.0  180.0   6.39  180.00  5.457  -5.457   0.1  1.0000  1.0000 3  Asym Spin tacked on CL                                                                                                     </t>
  </si>
  <si>
    <t xml:space="preserve">12.7  180.0   7.22  180.00  5.457  -5.457   0.1  1.0000  1.0000 3  Asym Spin tacked on CL                                                                                                               </t>
  </si>
  <si>
    <t xml:space="preserve">16.0   45.1  20.32   31.19  6.472   4.571  14.6  1.0000  0.6920 2  OPTUP                                                                                                                      </t>
  </si>
  <si>
    <t xml:space="preserve">16.9   45.1  21.74   32.19  6.472   4.571  14.6  1.0000  0.6920 2  OPTUP                                                                                                                                </t>
  </si>
  <si>
    <t xml:space="preserve">16.0  175.2   9.05  171.69  6.788  -6.765   0.4  1.0000  1.0000 2  OPTDN CL Asym                                                                                                              </t>
  </si>
  <si>
    <t xml:space="preserve">16.9  175.2  10.15  171.99  6.788  -6.765   0.4  1.0000  1.0000 2  OPTDN CL Asym                                                                                                                        </t>
  </si>
  <si>
    <t xml:space="preserve">16.0   40.0  19.96   29.01  5.688   4.357  10.8  1.0000  0.6192 4  Jib                                                                                                                        </t>
  </si>
  <si>
    <t xml:space="preserve">16.9   40.0  21.47   29.80  5.688   4.357  10.8  1.0000  0.6192 4  Jib                                                                                                                                  </t>
  </si>
  <si>
    <t xml:space="preserve">16.0   45.0  20.32   31.16  6.465   4.571  14.6  1.0000  0.6914 5  Jib                                                                                                                        </t>
  </si>
  <si>
    <t xml:space="preserve">16.9   45.0  21.75   32.13  6.465   4.571  14.6  1.0000  0.6914 5  Jib                                                                                                                                  </t>
  </si>
  <si>
    <t xml:space="preserve">16.0   50.0  20.31   33.83  6.871   4.417  16.8  1.0000  0.7321 4  Jib                                                                                                                        </t>
  </si>
  <si>
    <t xml:space="preserve">16.9   50.0  21.64   34.95  6.871   4.417  16.8  1.0000  0.7321 4  Jib                                                                                                                                  </t>
  </si>
  <si>
    <t xml:space="preserve">16.0   55.0  20.11   36.76  7.111   4.079  18.2  1.0000  0.7669 4  Jib                                                                                                                        </t>
  </si>
  <si>
    <t xml:space="preserve">16.9   55.0  21.34   38.05  7.111   4.079  18.2  1.0000  0.7669 4  Jib                                                                                                                                  </t>
  </si>
  <si>
    <t xml:space="preserve">16.0   60.0  19.83   39.83  7.288   3.644  19.2  1.0000  0.8028 4  Jib                                                                                                                        </t>
  </si>
  <si>
    <t xml:space="preserve">16.9   60.0  20.95   41.29  7.288   3.644  19.2  1.0000  0.8028 4  Jib                                                                                                                                  </t>
  </si>
  <si>
    <t xml:space="preserve">16.0   65.0  19.48   43.02  7.431   3.140  20.0  1.0000  0.8444 4  Jib                                                                                                                        </t>
  </si>
  <si>
    <t xml:space="preserve">16.9   65.0  20.48   44.64  7.431   3.140  20.0  1.0000  0.8444 4  Jib                                                                                                                                  </t>
  </si>
  <si>
    <t xml:space="preserve">16.0   70.0  19.08   46.37  7.552   2.583  20.3  1.0000  0.8896 4  Jib                                                                                                                        </t>
  </si>
  <si>
    <t xml:space="preserve">16.9   70.0  19.99   48.17  7.552   2.583  20.3  1.0000  0.8896 4  Jib                                                                                                                                  </t>
  </si>
  <si>
    <t xml:space="preserve">16.0   75.0  19.06   50.17  7.666   1.984  21.5  1.0000  0.6953 2  Asym Spin tacked on CL                                                                                                     </t>
  </si>
  <si>
    <t xml:space="preserve">16.9   75.0  19.38   51.60  7.666   1.984  21.5  1.0000  0.6953 2  Asym Spin tacked on CL                                                                                                               </t>
  </si>
  <si>
    <t xml:space="preserve">16.0   80.0  18.57   53.75  7.777   1.351  21.6  1.0000  0.7395 2  Asym Spin tacked on CL                                                                                                     </t>
  </si>
  <si>
    <t xml:space="preserve">16.9   80.0  18.82   55.31  7.777   1.351  21.6  1.0000  0.7395 2  Asym Spin tacked on CL                                                                                                               </t>
  </si>
  <si>
    <t xml:space="preserve">16.0   85.0  18.05   57.44  7.878   0.687  21.6  1.0000  0.7916 2  Asym Spin tacked on CL                                                                                                     </t>
  </si>
  <si>
    <t xml:space="preserve">16.9   85.0  18.23   59.15  7.878   0.687  21.6  1.0000  0.7916 2  Asym Spin tacked on CL                                                                                                               </t>
  </si>
  <si>
    <t xml:space="preserve">16.0   90.0  17.48   61.25  7.971   0.000  21.6  1.0000  0.8562 2  Asym Spin tacked on CL                                                                                                     </t>
  </si>
  <si>
    <t xml:space="preserve">16.9   90.0  17.62   63.10  7.971   0.000  21.6  1.0000  0.8562 2  Asym Spin tacked on CL                                                                                                               </t>
  </si>
  <si>
    <t xml:space="preserve">16.0   95.0  16.89   65.20  8.052  -0.702  21.6  1.0000  0.9358 2  Asym Spin tacked on CL                                                                                                     </t>
  </si>
  <si>
    <t xml:space="preserve">16.9   95.0  16.98   67.20  8.052  -0.702  21.6  1.0000  0.9358 2  Asym Spin tacked on CL                                                                                                               </t>
  </si>
  <si>
    <t xml:space="preserve">16.0  100.0  16.28   69.51  8.120  -1.410  20.2  1.0000  1.0000 2  Asym Spin tacked on CL                                                                                                     </t>
  </si>
  <si>
    <t xml:space="preserve">16.9  100.0  16.46   71.64  8.120  -1.410  20.2  1.0000  1.0000 2  Asym Spin tacked on CL                                                                                                               </t>
  </si>
  <si>
    <t xml:space="preserve">16.0  105.0  15.68   74.44  8.122  -2.102  16.0  1.0000  1.0000 2  Asym Spin tacked on CL                                                                                                     </t>
  </si>
  <si>
    <t xml:space="preserve">16.9  105.0  16.13   76.57  8.122  -2.102  16.0  1.0000  1.0000 2  Asym Spin tacked on CL                                                                                                               </t>
  </si>
  <si>
    <t xml:space="preserve">16.0  110.0  15.03   79.41  8.085  -2.765  12.4  1.0000  1.0000 2  Asym Spin tacked on CL                                                                                                     </t>
  </si>
  <si>
    <t xml:space="preserve">16.9  110.0  15.68   81.55  8.085  -2.765  12.4  1.0000  1.0000 2  Asym Spin tacked on CL                                                                                                               </t>
  </si>
  <si>
    <t xml:space="preserve">16.0  115.0  14.35   84.48  8.025  -3.391   9.2  1.0000  1.0000 2  Asym Spin tacked on CL                                                                                                     </t>
  </si>
  <si>
    <t xml:space="preserve">16.9  115.0  15.15   86.66  8.025  -3.391   9.2  1.0000  1.0000 2  Asym Spin tacked on CL                                                                                                               </t>
  </si>
  <si>
    <t xml:space="preserve">16.0  120.0  13.67   89.75  7.950  -3.975   6.4  1.0000  1.0000 3  Asym Spin tacked on CL                                                                                                     </t>
  </si>
  <si>
    <t xml:space="preserve">16.9  120.0  14.55   91.97  7.950  -3.975   6.4  1.0000  1.0000 3  Asym Spin tacked on CL                                                                                                               </t>
  </si>
  <si>
    <t xml:space="preserve">16.0  125.0  12.99   95.28  7.863  -4.510   4.8  1.0000  1.0000 2  Asym Spin tacked on CL                                                                                                     </t>
  </si>
  <si>
    <t xml:space="preserve">16.9  125.0  13.92   97.56  7.863  -4.510   4.8  1.0000  1.0000 2  Asym Spin tacked on CL                                                                                                               </t>
  </si>
  <si>
    <t xml:space="preserve">16.0  130.0  12.33  101.17  7.767  -4.992   3.9  1.0000  1.0000 2  Asym Spin tacked on CL                                                                                                     </t>
  </si>
  <si>
    <t xml:space="preserve">16.9  130.0  13.28  103.48  7.767  -4.992   3.9  1.0000  1.0000 2  Asym Spin tacked on CL                                                                                                               </t>
  </si>
  <si>
    <t xml:space="preserve">16.0  135.0  11.70  107.45  7.662  -5.418   3.3  1.0000  1.0000 2  Asym Spin tacked on CL                                                                                                     </t>
  </si>
  <si>
    <t xml:space="preserve">16.9  135.0  12.68  109.77  7.662  -5.418   3.3  1.0000  1.0000 2  Asym Spin tacked on CL                                                                                                               </t>
  </si>
  <si>
    <t xml:space="preserve">16.0  140.0  11.12  114.15  7.551  -5.784   2.7  1.0000  1.0000 2  Asym Spin tacked on CL                                                                                                     </t>
  </si>
  <si>
    <t xml:space="preserve">16.9  140.0  12.12  116.44  7.551  -5.784   2.7  1.0000  1.0000 2  Asym Spin tacked on CL                                                                                                               </t>
  </si>
  <si>
    <t xml:space="preserve">16.0  145.0  10.60  121.31  7.432  -6.088   2.2  1.0000  1.0000 2  Asym Spin tacked on CL                                                                                                     </t>
  </si>
  <si>
    <t xml:space="preserve">16.9  145.0  11.62  123.50  7.432  -6.088   2.2  1.0000  1.0000 2  Asym Spin tacked on CL                                                                                                               </t>
  </si>
  <si>
    <t xml:space="preserve">16.0  150.0  10.15  128.91  7.306  -6.327   1.8  1.0000  1.0000 2  Asym Spin tacked on CL                                                                                                     </t>
  </si>
  <si>
    <t xml:space="preserve">16.9  150.0  11.18  130.95  7.306  -6.327   1.8  1.0000  1.0000 2  Asym Spin tacked on CL                                                                                                               </t>
  </si>
  <si>
    <t xml:space="preserve">16.0  155.0   9.77  136.91  7.180  -6.507   1.4  1.0000  1.0000 2  Asym Spin tacked on CL                                                                                                     </t>
  </si>
  <si>
    <t xml:space="preserve">16.9  155.0  10.83  138.73  7.180  -6.507   1.4  1.0000  1.0000 2  Asym Spin tacked on CL                                                                                                               </t>
  </si>
  <si>
    <t xml:space="preserve">16.0  160.0   9.47  145.24  7.059  -6.633   1.1  1.0000  1.0000 2  Asym Spin tacked on CL                                                                                                     </t>
  </si>
  <si>
    <t xml:space="preserve">16.9  160.0  10.55  146.77  7.059  -6.633   1.1  1.0000  1.0000 2  Asym Spin tacked on CL                                                                                                               </t>
  </si>
  <si>
    <t xml:space="preserve">16.0  165.0   9.26  153.80  6.949  -6.712   0.8  1.0000  1.0000 2  Asym Spin tacked on CL                                                                                                     </t>
  </si>
  <si>
    <t xml:space="preserve">16.9  165.0  10.35  154.99  6.949  -6.712   0.8  1.0000  1.0000 2  Asym Spin tacked on CL                                                                                                               </t>
  </si>
  <si>
    <t xml:space="preserve">16.0  170.0   9.12  162.50  6.857  -6.753   0.6  1.0000  1.0000 2  Asym Spin tacked on CL                                                                                                     </t>
  </si>
  <si>
    <t xml:space="preserve">16.9  170.0  10.22  163.31  6.857  -6.753   0.6  1.0000  1.0000 2  Asym Spin tacked on CL                                                                                                               </t>
  </si>
  <si>
    <t xml:space="preserve">16.0  175.0   9.05  171.25  6.791  -6.765   0.4  1.0000  1.0000 2  Asym Spin tacked on CL                                                                                                     </t>
  </si>
  <si>
    <t xml:space="preserve">16.9  175.0  10.15  171.66  6.791  -6.765   0.4  1.0000  1.0000 2  Asym Spin tacked on CL                                                                                                               </t>
  </si>
  <si>
    <t xml:space="preserve">16.0  180.0   9.04  180.00  6.758  -6.758   0.2  1.0000  1.0000 4  Asym Spin tacked on CL                                                                                                     </t>
  </si>
  <si>
    <t xml:space="preserve">16.9  180.0  10.14  180.00  6.758  -6.758   0.2  1.0000  1.0000 4  Asym Spin tacked on CL                                                                                                               </t>
  </si>
  <si>
    <t xml:space="preserve">20.0   43.8  24.20   31.73  6.607   4.770  17.1  1.0000  0.5460 2  OPTUP                                                                                                                      </t>
  </si>
  <si>
    <t xml:space="preserve">21.1   43.8  25.94   32.60  6.607   4.770  17.1  1.0000  0.5460 2  OPTUP                                                                                                                                </t>
  </si>
  <si>
    <t xml:space="preserve">20.0  178.3  12.26  177.32  7.491  -7.487   0.4  1.0000  1.0000 2  OPTDN CL Asym                                                                                                              </t>
  </si>
  <si>
    <t xml:space="preserve">21.1  178.3  13.64  177.37  7.491  -7.487   0.4  1.0000  1.0000 2  OPTDN CL Asym                                                                                                                        </t>
  </si>
  <si>
    <t xml:space="preserve">20.0   40.0  23.93   29.98  5.977   4.579  14.3  1.0000  0.5118 5  Jib                                                                                                                        </t>
  </si>
  <si>
    <t xml:space="preserve">21.1   40.0  25.77   30.70  5.977   4.579  14.3  1.0000  0.5118 5  Jib                                                                                                                                  </t>
  </si>
  <si>
    <t xml:space="preserve">20.0   45.0  24.21   32.41  6.727   4.757  17.7  1.0000  0.5534 4  Jib                                                                                                                        </t>
  </si>
  <si>
    <t xml:space="preserve">21.1   45.0  25.92   33.30  6.727   4.757  17.7  1.0000  0.5534 4  Jib                                                                                                                                  </t>
  </si>
  <si>
    <t xml:space="preserve">20.0   50.0  24.09   35.44  7.059   4.538  19.5  1.0000  0.5792 4  Jib                                                                                                                        </t>
  </si>
  <si>
    <t xml:space="preserve">21.1   50.0  25.66   36.47  7.059   4.538  19.5  1.0000  0.5792 4  Jib                                                                                                                                  </t>
  </si>
  <si>
    <t xml:space="preserve">20.0   55.0  23.85   38.72  7.278   4.174  20.4  1.0000  0.5988 4  Jib                                                                                                                        </t>
  </si>
  <si>
    <t xml:space="preserve">21.1   55.0  25.28   39.91  7.278   4.174  20.4  1.0000  0.5988 4  Jib                                                                                                                                  </t>
  </si>
  <si>
    <t xml:space="preserve">20.0   60.0  23.52   42.18  7.447   3.724  20.8  1.0000  0.6195 4  Jib                                                                                                                        </t>
  </si>
  <si>
    <t xml:space="preserve">21.1   60.0  24.84   43.52  7.447   3.724  20.8  1.0000  0.6195 4  Jib                                                                                                                                  </t>
  </si>
  <si>
    <t xml:space="preserve">20.0   65.0  23.14   45.75  7.590   3.208  21.1  1.0000  0.6492 4  Jib                                                                                                                        </t>
  </si>
  <si>
    <t xml:space="preserve">21.1   65.0  24.33   47.24  7.590   3.208  21.1  1.0000  0.6492 4  Jib                                                                                                                                  </t>
  </si>
  <si>
    <t xml:space="preserve">20.0   70.0  22.70   49.43  7.716   2.639  21.3  1.0000  0.6911 4  Jib                                                                                                                        </t>
  </si>
  <si>
    <t xml:space="preserve">21.1   70.0  23.78   51.07  7.716   2.639  21.3  1.0000  0.6911 4  Jib                                                                                                                                  </t>
  </si>
  <si>
    <t xml:space="preserve">20.0   75.0  22.22   53.21  7.828   2.026  21.4  1.0000  0.7483 4  Jib                                                                                                                        </t>
  </si>
  <si>
    <t xml:space="preserve">21.1   75.0  23.19   55.02  7.828   2.026  21.4  1.0000  0.7483 4  Jib                                                                                                                                  </t>
  </si>
  <si>
    <t xml:space="preserve">20.0   80.0  22.23   57.48  7.942   1.379  22.4  1.0000  0.5649 2  Asym Spin tacked on CL                                                                                                     </t>
  </si>
  <si>
    <t xml:space="preserve">21.1   80.0  22.47   58.88  7.942   1.379  22.4  1.0000  0.5649 2  Asym Spin tacked on CL                                                                                                               </t>
  </si>
  <si>
    <t xml:space="preserve">20.0   85.0  21.67   61.52  8.055   0.702  22.3  1.0000  0.6097 2  Asym Spin tacked on CL                                                                                                     </t>
  </si>
  <si>
    <t xml:space="preserve">21.1   85.0  21.84   63.06  8.055   0.702  22.3  1.0000  0.6097 2  Asym Spin tacked on CL                                                                                                               </t>
  </si>
  <si>
    <t xml:space="preserve">20.0   90.0  21.07   65.68  8.162   0.000  22.3  1.0000  0.6654 2  Asym Spin tacked on CL                                                                                                     </t>
  </si>
  <si>
    <t xml:space="preserve">21.1   90.0  21.18   67.34  8.162   0.000  22.3  1.0000  0.6654 2  Asym Spin tacked on CL                                                                                                               </t>
  </si>
  <si>
    <t xml:space="preserve">20.0   95.0  20.44   69.99  8.258  -0.720  22.2  1.0000  0.7334 2  Asym Spin tacked on CL                                                                                                     </t>
  </si>
  <si>
    <t xml:space="preserve">21.1   95.0  20.51   71.77  8.258  -0.720  22.2  1.0000  0.7334 2  Asym Spin tacked on CL                                                                                                               </t>
  </si>
  <si>
    <t xml:space="preserve">20.0  100.0  19.77   74.44  8.348  -1.450  22.2  1.0000  0.8136 2  Asym Spin tacked on CL                                                                                                     </t>
  </si>
  <si>
    <t xml:space="preserve">21.1  100.0  19.82   76.35  8.348  -1.450  22.2  1.0000  0.8136 2  Asym Spin tacked on CL                                                                                                               </t>
  </si>
  <si>
    <t xml:space="preserve">20.0  105.0  19.07   79.05  8.431  -2.182  22.1  1.0000  0.9066 2  Asym Spin tacked on CL                                                                                                     </t>
  </si>
  <si>
    <t xml:space="preserve">21.1  105.0  19.14   81.09  8.431  -2.182  22.1  1.0000  0.9066 2  Asym Spin tacked on CL                                                                                                               </t>
  </si>
  <si>
    <t xml:space="preserve">20.0  110.0  18.38   83.90  8.508  -2.910  21.5  1.0000  1.0000 3  Asym Spin tacked on CL                                                                                                     </t>
  </si>
  <si>
    <t xml:space="preserve">21.1  110.0  18.51   86.03  8.508  -2.910  21.5  1.0000  1.0000 3  Asym Spin tacked on CL                                                                                                               </t>
  </si>
  <si>
    <t xml:space="preserve">20.0  115.0  17.75   89.29  8.500  -3.592  16.9  1.0000  1.0000 2  Asym Spin tacked on CL                                                                                                     </t>
  </si>
  <si>
    <t xml:space="preserve">21.1  115.0  18.32   91.34  8.500  -3.592  16.9  1.0000  1.0000 2  Asym Spin tacked on CL                                                                                                               </t>
  </si>
  <si>
    <t xml:space="preserve">20.0  120.0  17.08   94.78  8.445  -4.222  13.0  1.0000  1.0000 2  Asym Spin tacked on CL                                                                                                     </t>
  </si>
  <si>
    <t xml:space="preserve">21.1  120.0  17.95   96.78  8.445  -4.222  13.0  1.0000  1.0000 2  Asym Spin tacked on CL                                                                                                               </t>
  </si>
  <si>
    <t xml:space="preserve">20.0  125.0  16.40  100.43  8.371  -4.801   9.6  1.0000  1.0000 2  Asym Spin tacked on CL                                                                                                     </t>
  </si>
  <si>
    <t xml:space="preserve">21.1  125.0  17.47  102.38  8.371  -4.801   9.6  1.0000  1.0000 2  Asym Spin tacked on CL                                                                                                               </t>
  </si>
  <si>
    <t xml:space="preserve">20.0  130.0  15.73  106.31  8.287  -5.327   6.6  1.0000  1.0000 2  Asym Spin tacked on CL                                                                                                     </t>
  </si>
  <si>
    <t xml:space="preserve">21.1  130.0  16.92  108.22  8.287  -5.327   6.6  1.0000  1.0000 2  Asym Spin tacked on CL                                                                                                               </t>
  </si>
  <si>
    <t xml:space="preserve">20.0  135.0  15.10  112.49  8.195  -5.795   4.7  1.0000  1.0000 2  Asym Spin tacked on CL                                                                                                     </t>
  </si>
  <si>
    <t xml:space="preserve">21.1  135.0  16.34  114.37  8.195  -5.795   4.7  1.0000  1.0000 2  Asym Spin tacked on CL                                                                                                               </t>
  </si>
  <si>
    <t xml:space="preserve">20.0  140.0  14.50  119.02  8.097  -6.203   3.8  1.0000  1.0000 2  Asym Spin tacked on CL                                                                                                     </t>
  </si>
  <si>
    <t xml:space="preserve">21.1  140.0  15.78  120.83  8.097  -6.203   3.8  1.0000  1.0000 2  Asym Spin tacked on CL                                                                                                               </t>
  </si>
  <si>
    <t xml:space="preserve">20.0  145.0  13.97  125.87  7.994  -6.548   3.1  1.0000  1.0000 2  Asym Spin tacked on CL                                                                                                     </t>
  </si>
  <si>
    <t xml:space="preserve">21.1  145.0  15.27  127.58  7.994  -6.548   3.1  1.0000  1.0000 2  Asym Spin tacked on CL                                                                                                               </t>
  </si>
  <si>
    <t xml:space="preserve">20.0  150.0  13.50  133.03  7.890  -6.833   2.5  1.0000  1.0000 2  Asym Spin tacked on CL                                                                                                     </t>
  </si>
  <si>
    <t xml:space="preserve">21.1  150.0  14.82  134.60  7.890  -6.833   2.5  1.0000  1.0000 2  Asym Spin tacked on CL                                                                                                               </t>
  </si>
  <si>
    <t xml:space="preserve">20.0  155.0  13.10  140.46  7.790  -7.060   2.0  1.0000  1.0000 2  Asym Spin tacked on CL                                                                                                     </t>
  </si>
  <si>
    <t xml:space="preserve">21.1  155.0  14.44  141.84  7.790  -7.060   2.0  1.0000  1.0000 2  Asym Spin tacked on CL                                                                                                               </t>
  </si>
  <si>
    <t xml:space="preserve">20.0  160.0  12.78  148.12  7.698  -7.233   1.6  1.0000  1.0000 2  Asym Spin tacked on CL                                                                                                     </t>
  </si>
  <si>
    <t xml:space="preserve">21.1  160.0  14.14  149.28  7.698  -7.233   1.6  1.0000  1.0000 2  Asym Spin tacked on CL                                                                                                               </t>
  </si>
  <si>
    <t xml:space="preserve">20.0  165.0  12.54  155.96  7.618  -7.358   1.2  1.0000  1.0000 2  Asym Spin tacked on CL                                                                                                     </t>
  </si>
  <si>
    <t xml:space="preserve">21.1  165.0  13.91  156.85  7.618  -7.358   1.2  1.0000  1.0000 2  Asym Spin tacked on CL                                                                                                               </t>
  </si>
  <si>
    <t xml:space="preserve">20.0  170.0  12.37  163.92  7.554  -7.439   0.9  1.0000  1.0000 2  Asym Spin tacked on CL                                                                                                     </t>
  </si>
  <si>
    <t xml:space="preserve">21.1  170.0  13.75  164.53  7.554  -7.439   0.9  1.0000  1.0000 2  Asym Spin tacked on CL                                                                                                               </t>
  </si>
  <si>
    <t xml:space="preserve">20.0  175.0  12.28  171.94  7.509  -7.480   0.6  1.0000  1.0000 2  Asym Spin tacked on CL                                                                                                     </t>
  </si>
  <si>
    <t xml:space="preserve">21.1  175.0  13.66  172.25  7.509  -7.480   0.6  1.0000  1.0000 2  Asym Spin tacked on CL                                                                                                               </t>
  </si>
  <si>
    <t xml:space="preserve">20.0  180.0  12.26  180.00  7.486  -7.486   0.3  1.0000  1.0000 5  Asym Spin tacked on CL                                                                                                     </t>
  </si>
  <si>
    <t xml:space="preserve">21.1  180.0  13.64  180.00  7.486  -7.486   0.3  1.0000  1.0000 5  Asym Spin tacked on CL                                                                                                               </t>
  </si>
  <si>
    <t xml:space="preserve">24.0   44.0  27.92   33.00  6.652   4.787  18.9  1.0000  0.4386 3  OPTUP                                                                                                                      </t>
  </si>
  <si>
    <t xml:space="preserve">25.4   44.0  29.95   33.80  6.652   4.787  18.9  1.0000  0.4386 3  OPTUP                                                                                                                                </t>
  </si>
  <si>
    <t xml:space="preserve">24.0  178.7  15.69  178.03  8.008  -8.006   0.5  1.0000  1.0000 2  OPTDN CL Asym                                                                                                              </t>
  </si>
  <si>
    <t xml:space="preserve">25.4  178.7  17.35  178.10  8.008  -8.006   0.5  1.0000  1.0000 2  OPTDN CL Asym                                                                                                                        </t>
  </si>
  <si>
    <t xml:space="preserve">24.0   40.0  27.59   31.14  5.892   4.514  15.7  1.0000  0.4094 5  Jib                                                                                                                        </t>
  </si>
  <si>
    <t xml:space="preserve">25.4   40.0  29.78   31.79  5.892   4.514  15.7  1.0000  0.4094 5  Jib                                                                                                                                  </t>
  </si>
  <si>
    <t xml:space="preserve">24.0   45.0  27.92   33.60  6.756   4.777  19.4  1.0000  0.4431 5  Jib                                                                                                                        </t>
  </si>
  <si>
    <t xml:space="preserve">25.4   45.0  29.92   34.41  6.756   4.777  19.4  1.0000  0.4431 5  Jib                                                                                                                                  </t>
  </si>
  <si>
    <t xml:space="preserve">24.0   50.0  27.79   36.89  7.094   4.560  20.7  1.0000  0.4565 4  Jib                                                                                                                        </t>
  </si>
  <si>
    <t xml:space="preserve">25.4   50.0  29.62   37.84  7.094   4.560  20.7  1.0000  0.4565 4  Jib                                                                                                                                  </t>
  </si>
  <si>
    <t xml:space="preserve">24.0   55.0  27.52   40.43  7.316   4.196  21.3  1.0000  0.4688 4  Jib                                                                                                                        </t>
  </si>
  <si>
    <t xml:space="preserve">25.4   55.0  29.19   41.52  7.316   4.196  21.3  1.0000  0.4688 4  Jib                                                                                                                                  </t>
  </si>
  <si>
    <t xml:space="preserve">24.0   60.0  27.18   44.11  7.491   3.746  21.7  1.0000  0.4864 4  Jib                                                                                                                        </t>
  </si>
  <si>
    <t xml:space="preserve">25.4   60.0  28.68   45.33  7.491   3.746  21.7  1.0000  0.4864 4  Jib                                                                                                                                  </t>
  </si>
  <si>
    <t xml:space="preserve">24.0   65.0  26.77   47.90  7.644   3.230  22.0  1.0000  0.5129 4  Jib                                                                                                                        </t>
  </si>
  <si>
    <t xml:space="preserve">25.4   65.0  28.12   49.25  7.644   3.230  22.0  1.0000  0.5129 4  Jib                                                                                                                                  </t>
  </si>
  <si>
    <t xml:space="preserve">24.0   70.0  26.31   51.81  7.780   2.661  22.1  1.0000  0.5509 4  Jib                                                                                                                        </t>
  </si>
  <si>
    <t xml:space="preserve">25.4   70.0  27.53   53.30  7.780   2.661  22.1  1.0000  0.5509 4  Jib                                                                                                                                  </t>
  </si>
  <si>
    <t xml:space="preserve">24.0   75.0  25.81   55.84  7.902   2.045  22.2  1.0000  0.6011 4  Jib                                                                                                                        </t>
  </si>
  <si>
    <t xml:space="preserve">25.4   75.0  26.89   57.46  7.902   2.045  22.2  1.0000  0.6011 4  Jib                                                                                                                                  </t>
  </si>
  <si>
    <t xml:space="preserve">24.0   80.0  25.61   60.17  8.024   1.393  22.6  0.8951  0.5575 2  Asym Spin tacked on CL                                                                                                     </t>
  </si>
  <si>
    <t xml:space="preserve">25.4   80.0  26.18   61.67  8.024   1.393  22.6  0.8951  0.5575 2  Asym Spin tacked on CL                                                                                                               </t>
  </si>
  <si>
    <t xml:space="preserve">24.0   85.0  25.07   64.45  8.148   0.710  22.6  0.9102  0.5823 2  Asym Spin tacked on CL                                                                                                     </t>
  </si>
  <si>
    <t xml:space="preserve">25.4   85.0  25.51   66.05  8.148   0.710  22.6  0.9102  0.5823 2  Asym Spin tacked on CL                                                                                                               </t>
  </si>
  <si>
    <t xml:space="preserve">24.0   90.0  24.52   68.89  8.266   0.000  22.6  0.9341  0.6037 2  Asym Spin tacked on CL                                                                                                     </t>
  </si>
  <si>
    <t xml:space="preserve">25.4   90.0  24.82   70.55  8.266   0.000  22.6  0.9341  0.6037 2  Asym Spin tacked on CL                                                                                                               </t>
  </si>
  <si>
    <t xml:space="preserve">24.0   95.0  23.95   73.50  8.374  -0.730  22.7  0.9671  0.6210 2  Asym Spin tacked on CL                                                                                                     </t>
  </si>
  <si>
    <t xml:space="preserve">25.4   95.0  24.10   75.18  8.374  -0.730  22.7  0.9671  0.6210 2  Asym Spin tacked on CL                                                                                                               </t>
  </si>
  <si>
    <t xml:space="preserve">24.0  100.0  23.36   78.28  8.476  -1.472  22.8  1.0000  0.6450 2  Asym Spin tacked on CL                                                                                                     </t>
  </si>
  <si>
    <t xml:space="preserve">25.4  100.0  23.37   79.96  8.476  -1.472  22.8  1.0000  0.6450 2  Asym Spin tacked on CL                                                                                                               </t>
  </si>
  <si>
    <t xml:space="preserve">24.0  105.0  22.64   83.13  8.574  -2.219  22.7  1.0000  0.7192 2  Asym Spin tacked on CL                                                                                                     </t>
  </si>
  <si>
    <t xml:space="preserve">25.4  105.0  22.68   84.91  8.574  -2.219  22.7  1.0000  0.7192 2  Asym Spin tacked on CL                                                                                                               </t>
  </si>
  <si>
    <t xml:space="preserve">24.0  110.0  21.90   88.14  8.668  -2.965  22.6  1.0000  0.8053 2  Asym Spin tacked on CL                                                                                                     </t>
  </si>
  <si>
    <t xml:space="preserve">25.4  110.0  21.99   90.01  8.668  -2.965  22.6  1.0000  0.8053 2  Asym Spin tacked on CL                                                                                                               </t>
  </si>
  <si>
    <t xml:space="preserve">24.0  115.0  21.15   93.32  8.759  -3.702  22.6  1.0000  0.9056 2  Asym Spin tacked on CL                                                                                                     </t>
  </si>
  <si>
    <t xml:space="preserve">25.4  115.0  21.30   95.27  8.759  -3.702  22.6  1.0000  0.9056 2  Asym Spin tacked on CL                                                                                                               </t>
  </si>
  <si>
    <t xml:space="preserve">24.0  120.0  20.42   98.65  8.848  -4.424  21.5  1.0000  1.0000 3  Asym Spin tacked on CL                                                                                                     </t>
  </si>
  <si>
    <t xml:space="preserve">25.4  120.0  20.78  100.61  8.848  -4.424  21.5  1.0000  1.0000 3  Asym Spin tacked on CL                                                                                                               </t>
  </si>
  <si>
    <t xml:space="preserve">24.0  125.0  19.81  104.19  8.831  -5.065  16.6  1.0000  1.0000 2  Asym Spin tacked on CL                                                                                                     </t>
  </si>
  <si>
    <t xml:space="preserve">25.4  125.0  20.70  106.01  8.831  -5.065  16.6  1.0000  1.0000 2  Asym Spin tacked on CL                                                                                                               </t>
  </si>
  <si>
    <t xml:space="preserve">24.0  130.0  19.18  109.95  8.764  -5.633  12.4  1.0000  1.0000 2  Asym Spin tacked on CL                                                                                                     </t>
  </si>
  <si>
    <t xml:space="preserve">25.4  130.0  20.41  111.66  8.764  -5.633  12.4  1.0000  1.0000 2  Asym Spin tacked on CL                                                                                                               </t>
  </si>
  <si>
    <t xml:space="preserve">24.0  135.0  18.56  115.95  8.678  -6.136   8.6  1.0000  1.0000 2  Asym Spin tacked on CL                                                                                                     </t>
  </si>
  <si>
    <t xml:space="preserve">25.4  135.0  19.99  117.55  8.678  -6.136   8.6  1.0000  1.0000 2  Asym Spin tacked on CL                                                                                                               </t>
  </si>
  <si>
    <t xml:space="preserve">24.0  140.0  17.97  122.24  8.581  -6.573   5.5  1.0000  1.0000 3  Asym Spin tacked on CL                                                                                                     </t>
  </si>
  <si>
    <t xml:space="preserve">25.4  140.0  19.51  123.75  8.581  -6.573   5.5  1.0000  1.0000 3  Asym Spin tacked on CL                                                                                                               </t>
  </si>
  <si>
    <t xml:space="preserve">24.0  145.0  17.43  128.87  8.477  -6.944   4.1  1.0000  1.0000 2  Asym Spin tacked on CL                                                                                                     </t>
  </si>
  <si>
    <t xml:space="preserve">25.4  145.0  19.01  130.28  8.477  -6.944   4.1  1.0000  1.0000 2  Asym Spin tacked on CL                                                                                                               </t>
  </si>
  <si>
    <t xml:space="preserve">24.0  150.0  16.96  135.75  8.375  -7.253   3.3  1.0000  1.0000 2  Asym Spin tacked on CL                                                                                                     </t>
  </si>
  <si>
    <t xml:space="preserve">25.4  150.0  18.56  137.02  8.375  -7.253   3.3  1.0000  1.0000 2  Asym Spin tacked on CL                                                                                                               </t>
  </si>
  <si>
    <t xml:space="preserve">24.0  155.0  16.56  142.83  8.280  -7.505   2.7  1.0000  1.0000 2  Asym Spin tacked on CL                                                                                                     </t>
  </si>
  <si>
    <t xml:space="preserve">25.4  155.0  18.18  143.94  8.280  -7.505   2.7  1.0000  1.0000 2  Asym Spin tacked on CL                                                                                                               </t>
  </si>
  <si>
    <t xml:space="preserve">24.0  160.0  16.23  150.07  8.195  -7.701   2.1  1.0000  1.0000 2  Asym Spin tacked on CL                                                                                                     </t>
  </si>
  <si>
    <t xml:space="preserve">25.4  160.0  17.87  150.99  8.195  -7.701   2.1  1.0000  1.0000 2  Asym Spin tacked on CL                                                                                                               </t>
  </si>
  <si>
    <t xml:space="preserve">24.0  165.0  15.98  157.45  8.123  -7.846   1.7  1.0000  1.0000 2  Asym Spin tacked on CL                                                                                                     </t>
  </si>
  <si>
    <t xml:space="preserve">25.4  165.0  17.63  158.16  8.123  -7.846   1.7  1.0000  1.0000 2  Asym Spin tacked on CL                                                                                                               </t>
  </si>
  <si>
    <t xml:space="preserve">24.0  170.0  15.81  164.92  8.066  -7.943   1.3  1.0000  1.0000 2  Asym Spin tacked on CL                                                                                                     </t>
  </si>
  <si>
    <t xml:space="preserve">25.4  170.0  17.46  165.40  8.066  -7.943   1.3  1.0000  1.0000 2  Asym Spin tacked on CL                                                                                                               </t>
  </si>
  <si>
    <t xml:space="preserve">24.0  175.0  15.71  172.45  8.026  -7.995   0.9  1.0000  1.0000 2  Asym Spin tacked on CL                                                                                                     </t>
  </si>
  <si>
    <t xml:space="preserve">25.4  175.0  17.37  172.69  8.026  -7.995   0.9  1.0000  1.0000 2  Asym Spin tacked on CL                                                                                                               </t>
  </si>
  <si>
    <t xml:space="preserve">24.0  180.0  15.69  180.00  8.005  -8.005   0.4  1.0000  1.0000 4  Asym Spin tacked on CL                                                                                                     </t>
  </si>
  <si>
    <t xml:space="preserve">25.4  180.0  17.35  180.00  8.005  -8.005   0.4  1.0000  1.0000 4  Asym Spin tacked on CL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</si>
</sst>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00"/>
    <numFmt numFmtId="166" formatCode="0.00000"/>
    <numFmt numFmtId="167" formatCode="0.0000"/>
  </numFmts>
  <fonts count="22" x14ac:knownFonts="1">
    <font>
      <sz val="10"/>
      <name val="Arial"/>
    </font>
    <font>
      <sz val="8"/>
      <name val="Arial"/>
      <family val="2"/>
    </font>
    <font>
      <sz val="10"/>
      <name val="Arial"/>
      <family val="2"/>
    </font>
    <font>
      <b/>
      <sz val="10"/>
      <color indexed="12"/>
      <name val="Arial"/>
      <family val="2"/>
    </font>
    <font>
      <sz val="10"/>
      <name val="Courier New"/>
      <family val="3"/>
    </font>
    <font>
      <b/>
      <sz val="10"/>
      <name val="Arial"/>
      <family val="2"/>
    </font>
    <font>
      <b/>
      <sz val="12"/>
      <name val="Arial"/>
      <family val="2"/>
    </font>
    <font>
      <sz val="18"/>
      <name val="Times New Roman"/>
      <family val="1"/>
    </font>
    <font>
      <b/>
      <sz val="18"/>
      <name val="Times New Roman"/>
      <family val="1"/>
    </font>
    <font>
      <sz val="12"/>
      <name val="Times New Roman"/>
      <family val="1"/>
    </font>
    <font>
      <b/>
      <sz val="12"/>
      <name val="Times New Roman"/>
      <family val="1"/>
    </font>
    <font>
      <sz val="8"/>
      <name val="Times New Roman"/>
      <family val="1"/>
    </font>
    <font>
      <b/>
      <sz val="10"/>
      <name val="Courier New"/>
      <family val="3"/>
    </font>
    <font>
      <b/>
      <sz val="12"/>
      <name val="Courier New"/>
      <family val="3"/>
    </font>
    <font>
      <sz val="22"/>
      <name val="Arial"/>
      <family val="2"/>
    </font>
    <font>
      <b/>
      <u/>
      <sz val="9"/>
      <name val="Arial"/>
      <family val="2"/>
    </font>
    <font>
      <b/>
      <sz val="9"/>
      <name val="Arial"/>
      <family val="2"/>
    </font>
    <font>
      <sz val="9"/>
      <name val="Arial"/>
      <family val="2"/>
    </font>
    <font>
      <sz val="8"/>
      <color indexed="8"/>
      <name val="Arial"/>
    </font>
    <font>
      <b/>
      <i/>
      <sz val="24"/>
      <color rgb="FF3333FF"/>
      <name val="Arial"/>
      <family val="2"/>
    </font>
    <font>
      <sz val="10"/>
      <color rgb="FFFF0000"/>
      <name val="Arial"/>
      <family val="2"/>
    </font>
    <font>
      <b/>
      <i/>
      <sz val="22"/>
      <color rgb="FF3333FF"/>
      <name val="Arial"/>
      <family val="2"/>
    </font>
  </fonts>
  <fills count="3">
    <fill>
      <patternFill patternType="none"/>
    </fill>
    <fill>
      <patternFill patternType="gray125"/>
    </fill>
    <fill>
      <patternFill patternType="solid">
        <fgColor indexed="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1">
    <xf numFmtId="0" fontId="0" fillId="0" borderId="0"/>
  </cellStyleXfs>
  <cellXfs count="77">
    <xf numFmtId="0" fontId="0" fillId="0" borderId="0" xfId="0"/>
    <xf numFmtId="0" fontId="2" fillId="0" borderId="0" xfId="0" applyFont="1" applyBorder="1"/>
    <xf numFmtId="0" fontId="2" fillId="0" borderId="0" xfId="0" applyFont="1" applyBorder="1" applyAlignment="1">
      <alignment horizontal="right"/>
    </xf>
    <xf numFmtId="2" fontId="3" fillId="0" borderId="0" xfId="0" applyNumberFormat="1" applyFont="1" applyBorder="1"/>
    <xf numFmtId="164" fontId="3" fillId="0" borderId="0" xfId="0" applyNumberFormat="1" applyFont="1" applyBorder="1"/>
    <xf numFmtId="0" fontId="4" fillId="2" borderId="0" xfId="0" applyFont="1" applyFill="1"/>
    <xf numFmtId="164" fontId="0" fillId="0" borderId="0" xfId="0" applyNumberFormat="1" applyAlignment="1">
      <alignment horizontal="right"/>
    </xf>
    <xf numFmtId="2" fontId="0" fillId="0" borderId="0" xfId="0" applyNumberFormat="1" applyAlignment="1">
      <alignment horizontal="right"/>
    </xf>
    <xf numFmtId="165" fontId="0" fillId="0" borderId="0" xfId="0" applyNumberFormat="1" applyAlignment="1">
      <alignment horizontal="right"/>
    </xf>
    <xf numFmtId="1" fontId="0" fillId="0" borderId="0" xfId="0" applyNumberFormat="1" applyAlignment="1">
      <alignment horizontal="right"/>
    </xf>
    <xf numFmtId="0" fontId="2" fillId="0" borderId="0" xfId="0" applyFont="1" applyBorder="1" applyAlignment="1">
      <alignment horizontal="left"/>
    </xf>
    <xf numFmtId="164" fontId="2" fillId="0" borderId="0" xfId="0" applyNumberFormat="1" applyFont="1" applyBorder="1" applyAlignment="1">
      <alignment horizontal="left"/>
    </xf>
    <xf numFmtId="2" fontId="2" fillId="0" borderId="0" xfId="0" applyNumberFormat="1" applyFont="1" applyBorder="1" applyAlignment="1">
      <alignment horizontal="left"/>
    </xf>
    <xf numFmtId="164" fontId="3" fillId="0" borderId="0" xfId="0" applyNumberFormat="1" applyFont="1" applyBorder="1" applyAlignment="1">
      <alignment horizontal="left"/>
    </xf>
    <xf numFmtId="2" fontId="3" fillId="0" borderId="0" xfId="0" applyNumberFormat="1" applyFont="1" applyBorder="1" applyAlignment="1">
      <alignment horizontal="left"/>
    </xf>
    <xf numFmtId="0" fontId="5" fillId="0" borderId="0" xfId="0" applyFont="1"/>
    <xf numFmtId="0" fontId="5" fillId="0" borderId="0" xfId="0" applyFont="1" applyAlignment="1">
      <alignment horizontal="center"/>
    </xf>
    <xf numFmtId="164" fontId="5" fillId="0" borderId="0" xfId="0" applyNumberFormat="1" applyFont="1" applyAlignment="1">
      <alignment horizontal="center"/>
    </xf>
    <xf numFmtId="165" fontId="5" fillId="0" borderId="0" xfId="0" applyNumberFormat="1" applyFont="1" applyAlignment="1">
      <alignment horizontal="center"/>
    </xf>
    <xf numFmtId="164" fontId="3" fillId="0" borderId="0" xfId="0" applyNumberFormat="1" applyFont="1" applyAlignment="1">
      <alignment horizontal="center"/>
    </xf>
    <xf numFmtId="165" fontId="0" fillId="0" borderId="0" xfId="0" applyNumberFormat="1"/>
    <xf numFmtId="0" fontId="5" fillId="0" borderId="1" xfId="0" applyFont="1" applyBorder="1" applyAlignment="1">
      <alignment horizontal="center"/>
    </xf>
    <xf numFmtId="0" fontId="0" fillId="0" borderId="2" xfId="0" applyBorder="1"/>
    <xf numFmtId="0" fontId="0" fillId="0" borderId="3" xfId="0" applyBorder="1"/>
    <xf numFmtId="0" fontId="0" fillId="0" borderId="4" xfId="0" applyBorder="1"/>
    <xf numFmtId="0" fontId="0" fillId="0" borderId="5" xfId="0" applyBorder="1"/>
    <xf numFmtId="0" fontId="3" fillId="0" borderId="1" xfId="0" applyFont="1" applyBorder="1"/>
    <xf numFmtId="0" fontId="6" fillId="0" borderId="0" xfId="0" applyFont="1"/>
    <xf numFmtId="164" fontId="0" fillId="0" borderId="0" xfId="0" applyNumberFormat="1"/>
    <xf numFmtId="0" fontId="7" fillId="0" borderId="0" xfId="0" applyFont="1" applyAlignment="1">
      <alignment horizontal="center" wrapText="1"/>
    </xf>
    <xf numFmtId="0" fontId="8" fillId="0" borderId="0" xfId="0" applyFont="1" applyAlignment="1">
      <alignment horizontal="center" wrapText="1"/>
    </xf>
    <xf numFmtId="0" fontId="9" fillId="0" borderId="0" xfId="0" applyFont="1" applyAlignment="1">
      <alignment horizontal="justify" wrapText="1"/>
    </xf>
    <xf numFmtId="0" fontId="10" fillId="0" borderId="0" xfId="0" applyFont="1" applyAlignment="1">
      <alignment horizontal="center" wrapText="1"/>
    </xf>
    <xf numFmtId="0" fontId="9" fillId="0" borderId="0" xfId="0" applyFont="1"/>
    <xf numFmtId="0" fontId="9" fillId="0" borderId="0" xfId="0" applyFont="1" applyAlignment="1">
      <alignment horizontal="justify"/>
    </xf>
    <xf numFmtId="0" fontId="9" fillId="0" borderId="0" xfId="0" applyFont="1" applyAlignment="1">
      <alignment horizontal="center" wrapText="1"/>
    </xf>
    <xf numFmtId="0" fontId="0" fillId="0" borderId="0" xfId="0" applyAlignment="1">
      <alignment wrapText="1"/>
    </xf>
    <xf numFmtId="2" fontId="0" fillId="0" borderId="0" xfId="0" applyNumberFormat="1"/>
    <xf numFmtId="0" fontId="0" fillId="0" borderId="0" xfId="0" applyAlignment="1">
      <alignment horizontal="right"/>
    </xf>
    <xf numFmtId="0" fontId="4" fillId="0" borderId="0" xfId="0" applyFont="1"/>
    <xf numFmtId="0" fontId="4" fillId="0" borderId="0" xfId="0" applyFont="1" applyFill="1"/>
    <xf numFmtId="0" fontId="12" fillId="0" borderId="0" xfId="0" applyFont="1" applyAlignment="1">
      <alignment horizontal="center"/>
    </xf>
    <xf numFmtId="0" fontId="13" fillId="0" borderId="0" xfId="0" applyFont="1" applyAlignment="1">
      <alignment horizontal="center"/>
    </xf>
    <xf numFmtId="0" fontId="4" fillId="0" borderId="0" xfId="0" applyFont="1" applyAlignment="1">
      <alignment horizontal="center"/>
    </xf>
    <xf numFmtId="0" fontId="4" fillId="0" borderId="0" xfId="0" quotePrefix="1" applyFont="1" applyFill="1"/>
    <xf numFmtId="0" fontId="2" fillId="0" borderId="0" xfId="0" applyFont="1"/>
    <xf numFmtId="0" fontId="2" fillId="0" borderId="0" xfId="0" applyFont="1" applyAlignment="1">
      <alignment wrapText="1"/>
    </xf>
    <xf numFmtId="2" fontId="2" fillId="0" borderId="0" xfId="0" applyNumberFormat="1" applyFont="1" applyBorder="1"/>
    <xf numFmtId="165" fontId="2" fillId="0" borderId="0" xfId="0" applyNumberFormat="1" applyFont="1" applyBorder="1"/>
    <xf numFmtId="0" fontId="19" fillId="0" borderId="0" xfId="0" applyFont="1" applyAlignment="1">
      <alignment horizontal="center" vertical="center"/>
    </xf>
    <xf numFmtId="0" fontId="15" fillId="0" borderId="0" xfId="0" applyFont="1" applyAlignment="1">
      <alignment horizontal="center"/>
    </xf>
    <xf numFmtId="2" fontId="6" fillId="0" borderId="6" xfId="0" applyNumberFormat="1" applyFont="1" applyBorder="1" applyAlignment="1">
      <alignment horizontal="center"/>
    </xf>
    <xf numFmtId="164" fontId="6" fillId="0" borderId="6" xfId="0" applyNumberFormat="1" applyFont="1" applyBorder="1" applyAlignment="1">
      <alignment horizontal="center"/>
    </xf>
    <xf numFmtId="164" fontId="6" fillId="0" borderId="7" xfId="0" applyNumberFormat="1" applyFont="1" applyBorder="1" applyAlignment="1">
      <alignment horizontal="center"/>
    </xf>
    <xf numFmtId="2" fontId="6" fillId="0" borderId="0" xfId="0" applyNumberFormat="1" applyFont="1" applyBorder="1" applyAlignment="1">
      <alignment horizontal="center"/>
    </xf>
    <xf numFmtId="164" fontId="6" fillId="0" borderId="0" xfId="0" applyNumberFormat="1" applyFont="1" applyBorder="1" applyAlignment="1">
      <alignment horizontal="center"/>
    </xf>
    <xf numFmtId="164" fontId="6" fillId="0" borderId="8" xfId="0" applyNumberFormat="1" applyFont="1" applyBorder="1" applyAlignment="1">
      <alignment horizontal="center"/>
    </xf>
    <xf numFmtId="2" fontId="6" fillId="0" borderId="9" xfId="0" applyNumberFormat="1" applyFont="1" applyBorder="1" applyAlignment="1">
      <alignment horizontal="center"/>
    </xf>
    <xf numFmtId="164" fontId="6" fillId="0" borderId="9" xfId="0" applyNumberFormat="1" applyFont="1" applyBorder="1" applyAlignment="1">
      <alignment horizontal="center"/>
    </xf>
    <xf numFmtId="164" fontId="6" fillId="0" borderId="10" xfId="0" applyNumberFormat="1" applyFont="1" applyBorder="1" applyAlignment="1">
      <alignment horizontal="center"/>
    </xf>
    <xf numFmtId="0" fontId="16" fillId="0" borderId="0" xfId="0" applyFont="1" applyAlignment="1">
      <alignment horizontal="center" wrapText="1"/>
    </xf>
    <xf numFmtId="0" fontId="17" fillId="0" borderId="0" xfId="0" applyFont="1"/>
    <xf numFmtId="0" fontId="16" fillId="0" borderId="0" xfId="0" applyFont="1" applyAlignment="1">
      <alignment horizontal="center"/>
    </xf>
    <xf numFmtId="164" fontId="2" fillId="0" borderId="0" xfId="0" applyNumberFormat="1" applyFont="1" applyBorder="1"/>
    <xf numFmtId="164" fontId="6" fillId="0" borderId="11" xfId="0" applyNumberFormat="1" applyFont="1" applyBorder="1" applyAlignment="1">
      <alignment horizontal="center"/>
    </xf>
    <xf numFmtId="164" fontId="6" fillId="0" borderId="12" xfId="0" applyNumberFormat="1" applyFont="1" applyBorder="1" applyAlignment="1">
      <alignment horizontal="center"/>
    </xf>
    <xf numFmtId="164" fontId="6" fillId="0" borderId="13" xfId="0" applyNumberFormat="1" applyFont="1" applyBorder="1" applyAlignment="1">
      <alignment horizontal="center"/>
    </xf>
    <xf numFmtId="0" fontId="20" fillId="0" borderId="0" xfId="0" applyFont="1"/>
    <xf numFmtId="0" fontId="20" fillId="0" borderId="0" xfId="0" applyFont="1" applyAlignment="1">
      <alignment horizontal="center"/>
    </xf>
    <xf numFmtId="166" fontId="0" fillId="0" borderId="0" xfId="0" applyNumberFormat="1"/>
    <xf numFmtId="167" fontId="2" fillId="0" borderId="0" xfId="0" applyNumberFormat="1" applyFont="1"/>
    <xf numFmtId="0" fontId="21" fillId="0" borderId="0" xfId="0" applyFont="1" applyAlignment="1">
      <alignment horizontal="center" vertical="center"/>
    </xf>
    <xf numFmtId="0" fontId="14" fillId="0" borderId="0" xfId="0" applyFont="1" applyAlignment="1">
      <alignment horizontal="center" vertical="center"/>
    </xf>
    <xf numFmtId="0" fontId="6" fillId="0" borderId="0" xfId="0" applyFont="1" applyAlignment="1">
      <alignment horizontal="center"/>
    </xf>
    <xf numFmtId="0" fontId="0" fillId="0" borderId="0" xfId="0" applyAlignment="1">
      <alignment horizontal="center"/>
    </xf>
    <xf numFmtId="0" fontId="16" fillId="0" borderId="0" xfId="0" applyFont="1" applyAlignment="1">
      <alignment horizontal="center" wrapText="1"/>
    </xf>
    <xf numFmtId="0" fontId="17" fillId="0" borderId="0" xfId="0" applyFont="1"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hartsheet" Target="chartsheets/sheet2.xml"/><Relationship Id="rId13" Type="http://schemas.openxmlformats.org/officeDocument/2006/relationships/chartsheet" Target="chartsheets/sheet7.xml"/><Relationship Id="rId18" Type="http://schemas.openxmlformats.org/officeDocument/2006/relationships/worksheet" Target="worksheets/sheet9.xml"/><Relationship Id="rId26" Type="http://schemas.openxmlformats.org/officeDocument/2006/relationships/worksheet" Target="worksheets/sheet17.xml"/><Relationship Id="rId3" Type="http://schemas.openxmlformats.org/officeDocument/2006/relationships/worksheet" Target="worksheets/sheet3.xml"/><Relationship Id="rId21" Type="http://schemas.openxmlformats.org/officeDocument/2006/relationships/worksheet" Target="worksheets/sheet12.xml"/><Relationship Id="rId7" Type="http://schemas.openxmlformats.org/officeDocument/2006/relationships/chartsheet" Target="chartsheets/sheet1.xml"/><Relationship Id="rId12" Type="http://schemas.openxmlformats.org/officeDocument/2006/relationships/chartsheet" Target="chartsheets/sheet6.xml"/><Relationship Id="rId17" Type="http://schemas.openxmlformats.org/officeDocument/2006/relationships/worksheet" Target="worksheets/sheet8.xml"/><Relationship Id="rId25" Type="http://schemas.openxmlformats.org/officeDocument/2006/relationships/worksheet" Target="worksheets/sheet16.xml"/><Relationship Id="rId2" Type="http://schemas.openxmlformats.org/officeDocument/2006/relationships/worksheet" Target="worksheets/sheet2.xml"/><Relationship Id="rId16" Type="http://schemas.openxmlformats.org/officeDocument/2006/relationships/worksheet" Target="worksheets/sheet7.xml"/><Relationship Id="rId20" Type="http://schemas.openxmlformats.org/officeDocument/2006/relationships/worksheet" Target="worksheets/sheet11.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hartsheet" Target="chartsheets/sheet5.xml"/><Relationship Id="rId24" Type="http://schemas.openxmlformats.org/officeDocument/2006/relationships/worksheet" Target="worksheets/sheet15.xml"/><Relationship Id="rId5" Type="http://schemas.openxmlformats.org/officeDocument/2006/relationships/worksheet" Target="worksheets/sheet5.xml"/><Relationship Id="rId15" Type="http://schemas.openxmlformats.org/officeDocument/2006/relationships/chartsheet" Target="chartsheets/sheet9.xml"/><Relationship Id="rId23" Type="http://schemas.openxmlformats.org/officeDocument/2006/relationships/worksheet" Target="worksheets/sheet14.xml"/><Relationship Id="rId28" Type="http://schemas.openxmlformats.org/officeDocument/2006/relationships/theme" Target="theme/theme1.xml"/><Relationship Id="rId10" Type="http://schemas.openxmlformats.org/officeDocument/2006/relationships/chartsheet" Target="chartsheets/sheet4.xml"/><Relationship Id="rId19" Type="http://schemas.openxmlformats.org/officeDocument/2006/relationships/worksheet" Target="worksheets/sheet10.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chartsheet" Target="chartsheets/sheet3.xml"/><Relationship Id="rId14" Type="http://schemas.openxmlformats.org/officeDocument/2006/relationships/chartsheet" Target="chartsheets/sheet8.xml"/><Relationship Id="rId22" Type="http://schemas.openxmlformats.org/officeDocument/2006/relationships/worksheet" Target="worksheets/sheet13.xml"/><Relationship Id="rId27" Type="http://schemas.openxmlformats.org/officeDocument/2006/relationships/worksheet" Target="worksheets/sheet18.xml"/><Relationship Id="rId30"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8.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Summary!$B$1</c:f>
          <c:strCache>
            <c:ptCount val="1"/>
            <c:pt idx="0">
              <c:v>ORR 2015 TRUE WIND POLAR DIAGRAM;  VTW: 6.3</c:v>
            </c:pt>
          </c:strCache>
        </c:strRef>
      </c:tx>
      <c:layout>
        <c:manualLayout>
          <c:xMode val="edge"/>
          <c:yMode val="edge"/>
          <c:x val="0.16666674321959254"/>
          <c:y val="1.9527281226659029E-2"/>
        </c:manualLayout>
      </c:layout>
      <c:overlay val="0"/>
      <c:spPr>
        <a:noFill/>
        <a:ln w="25400">
          <a:noFill/>
        </a:ln>
      </c:spPr>
      <c:txPr>
        <a:bodyPr/>
        <a:lstStyle/>
        <a:p>
          <a:pPr>
            <a:defRPr sz="1400" b="1" i="0" u="none" strike="noStrike" baseline="0">
              <a:solidFill>
                <a:srgbClr val="000000"/>
              </a:solidFill>
              <a:latin typeface="Arial"/>
              <a:ea typeface="Arial"/>
              <a:cs typeface="Arial"/>
            </a:defRPr>
          </a:pPr>
          <a:endParaRPr lang="en-US"/>
        </a:p>
      </c:txPr>
    </c:title>
    <c:autoTitleDeleted val="0"/>
    <c:plotArea>
      <c:layout>
        <c:manualLayout>
          <c:layoutTarget val="inner"/>
          <c:xMode val="edge"/>
          <c:yMode val="edge"/>
          <c:x val="3.226120857699806E-2"/>
          <c:y val="6.4748201438848935E-2"/>
          <c:w val="0.94736842105263019"/>
          <c:h val="0.9249743062692718"/>
        </c:manualLayout>
      </c:layout>
      <c:scatterChart>
        <c:scatterStyle val="smoothMarker"/>
        <c:varyColors val="0"/>
        <c:ser>
          <c:idx val="0"/>
          <c:order val="0"/>
          <c:tx>
            <c:strRef>
              <c:f>Summary!$C$2</c:f>
              <c:strCache>
                <c:ptCount val="1"/>
                <c:pt idx="0">
                  <c:v>Jib</c:v>
                </c:pt>
              </c:strCache>
            </c:strRef>
          </c:tx>
          <c:spPr>
            <a:ln w="12700">
              <a:solidFill>
                <a:srgbClr val="FF0000"/>
              </a:solidFill>
              <a:prstDash val="solid"/>
            </a:ln>
          </c:spPr>
          <c:marker>
            <c:symbol val="none"/>
          </c:marker>
          <c:xVal>
            <c:numRef>
              <c:f>Summary!$B$190:$B$349</c:f>
              <c:numCache>
                <c:formatCode>General</c:formatCode>
                <c:ptCount val="160"/>
                <c:pt idx="0">
                  <c:v>2.9183868677697003E-6</c:v>
                </c:pt>
                <c:pt idx="1">
                  <c:v>4.5483880910228189E-2</c:v>
                </c:pt>
                <c:pt idx="2">
                  <c:v>9.1230189207532619E-2</c:v>
                </c:pt>
                <c:pt idx="3">
                  <c:v>0.13728010172499341</c:v>
                </c:pt>
                <c:pt idx="4">
                  <c:v>0.18360192060150055</c:v>
                </c:pt>
                <c:pt idx="5">
                  <c:v>0.2301811927284714</c:v>
                </c:pt>
                <c:pt idx="6">
                  <c:v>0.27710782140399148</c:v>
                </c:pt>
                <c:pt idx="7">
                  <c:v>0.32429717592486224</c:v>
                </c:pt>
                <c:pt idx="8">
                  <c:v>0.37173419233178634</c:v>
                </c:pt>
                <c:pt idx="9">
                  <c:v>0.41940362569462081</c:v>
                </c:pt>
                <c:pt idx="10">
                  <c:v>0.46746369163483031</c:v>
                </c:pt>
                <c:pt idx="11">
                  <c:v>0.51556868431558533</c:v>
                </c:pt>
                <c:pt idx="12">
                  <c:v>0.56406721172221708</c:v>
                </c:pt>
                <c:pt idx="13">
                  <c:v>0.5982041424102964</c:v>
                </c:pt>
                <c:pt idx="14">
                  <c:v>0.61254449728714033</c:v>
                </c:pt>
                <c:pt idx="15">
                  <c:v>0.66141720288420314</c:v>
                </c:pt>
                <c:pt idx="16">
                  <c:v>0.71046097942925779</c:v>
                </c:pt>
                <c:pt idx="17">
                  <c:v>0.75965927561191215</c:v>
                </c:pt>
                <c:pt idx="18">
                  <c:v>0.80899518694189698</c:v>
                </c:pt>
                <c:pt idx="19">
                  <c:v>0.858760912952373</c:v>
                </c:pt>
                <c:pt idx="20">
                  <c:v>0.90833778903712803</c:v>
                </c:pt>
                <c:pt idx="21">
                  <c:v>0.95834308634258525</c:v>
                </c:pt>
                <c:pt idx="22">
                  <c:v>1.0084499778371807</c:v>
                </c:pt>
                <c:pt idx="23">
                  <c:v>1.0586408073103954</c:v>
                </c:pt>
                <c:pt idx="24">
                  <c:v>1.1088975253388114</c:v>
                </c:pt>
                <c:pt idx="25">
                  <c:v>1.1596087337270276</c:v>
                </c:pt>
                <c:pt idx="26">
                  <c:v>1.2103812470834656</c:v>
                </c:pt>
                <c:pt idx="27">
                  <c:v>1.2611963154282426</c:v>
                </c:pt>
                <c:pt idx="28">
                  <c:v>1.3124890089941488</c:v>
                </c:pt>
                <c:pt idx="29">
                  <c:v>1.3642867479110163</c:v>
                </c:pt>
                <c:pt idx="30">
                  <c:v>1.4161313100476904</c:v>
                </c:pt>
                <c:pt idx="31">
                  <c:v>1.4680024345352776</c:v>
                </c:pt>
                <c:pt idx="32">
                  <c:v>1.5203946999115838</c:v>
                </c:pt>
                <c:pt idx="33">
                  <c:v>1.5733326746159029</c:v>
                </c:pt>
                <c:pt idx="34">
                  <c:v>1.6262944891599993</c:v>
                </c:pt>
                <c:pt idx="35">
                  <c:v>1.6798177223516866</c:v>
                </c:pt>
                <c:pt idx="36">
                  <c:v>1.7339238089761944</c:v>
                </c:pt>
                <c:pt idx="37">
                  <c:v>1.7880449816054558</c:v>
                </c:pt>
                <c:pt idx="38">
                  <c:v>1.8427598050335277</c:v>
                </c:pt>
                <c:pt idx="39">
                  <c:v>1.8987022116170107</c:v>
                </c:pt>
                <c:pt idx="40">
                  <c:v>1.9553006504939305</c:v>
                </c:pt>
                <c:pt idx="41">
                  <c:v>2.0125701284417863</c:v>
                </c:pt>
                <c:pt idx="42">
                  <c:v>2.0711804638771185</c:v>
                </c:pt>
                <c:pt idx="43">
                  <c:v>2.1305138986336489</c:v>
                </c:pt>
                <c:pt idx="44">
                  <c:v>2.1912627802514733</c:v>
                </c:pt>
                <c:pt idx="45">
                  <c:v>2.2541683137982615</c:v>
                </c:pt>
                <c:pt idx="46">
                  <c:v>2.317898063804595</c:v>
                </c:pt>
                <c:pt idx="47">
                  <c:v>2.3838939452443229</c:v>
                </c:pt>
                <c:pt idx="48">
                  <c:v>2.451499503880981</c:v>
                </c:pt>
                <c:pt idx="49">
                  <c:v>2.520749087952042</c:v>
                </c:pt>
                <c:pt idx="50">
                  <c:v>2.59242920722957</c:v>
                </c:pt>
                <c:pt idx="51">
                  <c:v>2.6666024808753188</c:v>
                </c:pt>
                <c:pt idx="52">
                  <c:v>2.74254991997815</c:v>
                </c:pt>
                <c:pt idx="53">
                  <c:v>2.8202922442819549</c:v>
                </c:pt>
                <c:pt idx="54">
                  <c:v>2.9006458805009201</c:v>
                </c:pt>
                <c:pt idx="55">
                  <c:v>2.9820384328524994</c:v>
                </c:pt>
                <c:pt idx="56">
                  <c:v>3.0660878015304038</c:v>
                </c:pt>
                <c:pt idx="57">
                  <c:v>3.1511735561165595</c:v>
                </c:pt>
                <c:pt idx="58">
                  <c:v>3.2381087281784207</c:v>
                </c:pt>
                <c:pt idx="59">
                  <c:v>3.3260461572647242</c:v>
                </c:pt>
                <c:pt idx="60">
                  <c:v>3.4149560476443361</c:v>
                </c:pt>
                <c:pt idx="61">
                  <c:v>3.5048062650088032</c:v>
                </c:pt>
                <c:pt idx="62">
                  <c:v>3.5955631495514409</c:v>
                </c:pt>
                <c:pt idx="63">
                  <c:v>3.686307811968315</c:v>
                </c:pt>
                <c:pt idx="64">
                  <c:v>3.7760869795662866</c:v>
                </c:pt>
                <c:pt idx="65">
                  <c:v>3.8666133935381404</c:v>
                </c:pt>
                <c:pt idx="66">
                  <c:v>3.9551283644940995</c:v>
                </c:pt>
                <c:pt idx="67">
                  <c:v>4.0433535842964226</c:v>
                </c:pt>
                <c:pt idx="68">
                  <c:v>4.1293860648507827</c:v>
                </c:pt>
                <c:pt idx="69">
                  <c:v>4.2149789966900437</c:v>
                </c:pt>
                <c:pt idx="70">
                  <c:v>4.2982055119913847</c:v>
                </c:pt>
                <c:pt idx="71">
                  <c:v>4.3799081883341557</c:v>
                </c:pt>
                <c:pt idx="72">
                  <c:v>4.4590667226853284</c:v>
                </c:pt>
                <c:pt idx="73">
                  <c:v>4.536540558059043</c:v>
                </c:pt>
                <c:pt idx="74">
                  <c:v>4.6113025001960493</c:v>
                </c:pt>
                <c:pt idx="75">
                  <c:v>4.6832680799716337</c:v>
                </c:pt>
                <c:pt idx="76">
                  <c:v>4.7523559734499861</c:v>
                </c:pt>
                <c:pt idx="77">
                  <c:v>4.8184894341486011</c:v>
                </c:pt>
                <c:pt idx="78">
                  <c:v>4.8815949720149243</c:v>
                </c:pt>
                <c:pt idx="79">
                  <c:v>4.9396462386180673</c:v>
                </c:pt>
                <c:pt idx="80">
                  <c:v>4.9945195453094664</c:v>
                </c:pt>
                <c:pt idx="81">
                  <c:v>5.0441860801233211</c:v>
                </c:pt>
                <c:pt idx="82">
                  <c:v>5.0895583965523237</c:v>
                </c:pt>
                <c:pt idx="83">
                  <c:v>5.1305795355684758</c:v>
                </c:pt>
                <c:pt idx="84">
                  <c:v>5.1671955018417099</c:v>
                </c:pt>
                <c:pt idx="85">
                  <c:v>5.200355409389001</c:v>
                </c:pt>
                <c:pt idx="86">
                  <c:v>5.2290263137096451</c:v>
                </c:pt>
                <c:pt idx="87">
                  <c:v>5.2621506761117436</c:v>
                </c:pt>
                <c:pt idx="88">
                  <c:v>5.2807532470687129</c:v>
                </c:pt>
                <c:pt idx="89">
                  <c:v>5.2957718850578042</c:v>
                </c:pt>
                <c:pt idx="90">
                  <c:v>5.3081914814596542</c:v>
                </c:pt>
                <c:pt idx="91">
                  <c:v>5.3159999847403725</c:v>
                </c:pt>
                <c:pt idx="92">
                  <c:v>5.3211894087319855</c:v>
                </c:pt>
                <c:pt idx="93">
                  <c:v>5.3227556561173293</c:v>
                </c:pt>
                <c:pt idx="94">
                  <c:v>5.320698078345881</c:v>
                </c:pt>
                <c:pt idx="95">
                  <c:v>5.3160186205206275</c:v>
                </c:pt>
                <c:pt idx="96">
                  <c:v>5.3077251735092759</c:v>
                </c:pt>
                <c:pt idx="97">
                  <c:v>5.2968235353425417</c:v>
                </c:pt>
                <c:pt idx="98">
                  <c:v>5.2823303095851601</c:v>
                </c:pt>
                <c:pt idx="99">
                  <c:v>5.2652548559387338</c:v>
                </c:pt>
                <c:pt idx="100">
                  <c:v>5.2436369954715216</c:v>
                </c:pt>
                <c:pt idx="101">
                  <c:v>5.2204655556086905</c:v>
                </c:pt>
                <c:pt idx="102">
                  <c:v>5.1937888212960237</c:v>
                </c:pt>
                <c:pt idx="103">
                  <c:v>5.1636404597104084</c:v>
                </c:pt>
                <c:pt idx="104">
                  <c:v>5.1300576918753649</c:v>
                </c:pt>
                <c:pt idx="105">
                  <c:v>5.0940519605562988</c:v>
                </c:pt>
                <c:pt idx="106">
                  <c:v>5.0546890234377404</c:v>
                </c:pt>
                <c:pt idx="107">
                  <c:v>5.0120180352699357</c:v>
                </c:pt>
                <c:pt idx="108">
                  <c:v>4.9660897528150052</c:v>
                </c:pt>
                <c:pt idx="109">
                  <c:v>4.916961543950495</c:v>
                </c:pt>
                <c:pt idx="110">
                  <c:v>4.8646923112306846</c:v>
                </c:pt>
                <c:pt idx="111">
                  <c:v>4.8093460971763582</c:v>
                </c:pt>
                <c:pt idx="112">
                  <c:v>4.7500562574779037</c:v>
                </c:pt>
                <c:pt idx="113">
                  <c:v>4.6887680971827246</c:v>
                </c:pt>
                <c:pt idx="114">
                  <c:v>4.6236948405518747</c:v>
                </c:pt>
                <c:pt idx="115">
                  <c:v>4.5549368722674046</c:v>
                </c:pt>
                <c:pt idx="116">
                  <c:v>4.4844100405221594</c:v>
                </c:pt>
                <c:pt idx="117">
                  <c:v>4.4103815843259131</c:v>
                </c:pt>
                <c:pt idx="118">
                  <c:v>4.3329637843453517</c:v>
                </c:pt>
                <c:pt idx="119">
                  <c:v>4.2540404857473426</c:v>
                </c:pt>
                <c:pt idx="120">
                  <c:v>4.1719351060321461</c:v>
                </c:pt>
                <c:pt idx="121">
                  <c:v>4.0867728780363946</c:v>
                </c:pt>
                <c:pt idx="122">
                  <c:v>3.9986845404212192</c:v>
                </c:pt>
                <c:pt idx="123">
                  <c:v>3.9086529658296731</c:v>
                </c:pt>
                <c:pt idx="124">
                  <c:v>3.8151113531099887</c:v>
                </c:pt>
                <c:pt idx="125">
                  <c:v>3.7190617244040323</c:v>
                </c:pt>
                <c:pt idx="126">
                  <c:v>3.6206512280767322</c:v>
                </c:pt>
                <c:pt idx="127">
                  <c:v>3.5192229867229758</c:v>
                </c:pt>
                <c:pt idx="128">
                  <c:v>3.4149646080880376</c:v>
                </c:pt>
                <c:pt idx="129">
                  <c:v>3.3080682688447998</c:v>
                </c:pt>
                <c:pt idx="130">
                  <c:v>3.1979546293009653</c:v>
                </c:pt>
                <c:pt idx="131">
                  <c:v>3.1558431120401864</c:v>
                </c:pt>
                <c:pt idx="132">
                  <c:v>3.0856261154707973</c:v>
                </c:pt>
                <c:pt idx="133">
                  <c:v>2.969781365559272</c:v>
                </c:pt>
                <c:pt idx="134">
                  <c:v>2.85144584689382</c:v>
                </c:pt>
                <c:pt idx="135">
                  <c:v>2.7301426506964548</c:v>
                </c:pt>
                <c:pt idx="136">
                  <c:v>2.6076060533439929</c:v>
                </c:pt>
                <c:pt idx="137">
                  <c:v>2.4826511535483409</c:v>
                </c:pt>
                <c:pt idx="138">
                  <c:v>2.3555858869496626</c:v>
                </c:pt>
                <c:pt idx="139">
                  <c:v>2.2260419650323033</c:v>
                </c:pt>
                <c:pt idx="140">
                  <c:v>2.0937090233575635</c:v>
                </c:pt>
                <c:pt idx="141">
                  <c:v>1.958335556293002</c:v>
                </c:pt>
                <c:pt idx="142">
                  <c:v>1.8184456043749875</c:v>
                </c:pt>
                <c:pt idx="143">
                  <c:v>1.6733623664468285</c:v>
                </c:pt>
                <c:pt idx="144">
                  <c:v>1.5176050231927189</c:v>
                </c:pt>
              </c:numCache>
            </c:numRef>
          </c:xVal>
          <c:yVal>
            <c:numRef>
              <c:f>Summary!$C$190:$C$349</c:f>
              <c:numCache>
                <c:formatCode>General</c:formatCode>
                <c:ptCount val="160"/>
                <c:pt idx="0">
                  <c:v>-2.5980000495894253</c:v>
                </c:pt>
                <c:pt idx="1">
                  <c:v>-2.6056029893724251</c:v>
                </c:pt>
                <c:pt idx="2">
                  <c:v>-2.612407602453485</c:v>
                </c:pt>
                <c:pt idx="3">
                  <c:v>-2.6194050246914449</c:v>
                </c:pt>
                <c:pt idx="4">
                  <c:v>-2.6255883481815863</c:v>
                </c:pt>
                <c:pt idx="5">
                  <c:v>-2.6309499785785668</c:v>
                </c:pt>
                <c:pt idx="6">
                  <c:v>-2.6364772664807643</c:v>
                </c:pt>
                <c:pt idx="7">
                  <c:v>-2.6411649726481543</c:v>
                </c:pt>
                <c:pt idx="8">
                  <c:v>-2.645005616370133</c:v>
                </c:pt>
                <c:pt idx="9">
                  <c:v>-2.6479919879169946</c:v>
                </c:pt>
                <c:pt idx="10">
                  <c:v>-2.6511018887665467</c:v>
                </c:pt>
                <c:pt idx="11">
                  <c:v>-2.6523560104330253</c:v>
                </c:pt>
                <c:pt idx="12">
                  <c:v>-2.653713907241587</c:v>
                </c:pt>
                <c:pt idx="13">
                  <c:v>-2.6544288585810629</c:v>
                </c:pt>
                <c:pt idx="14">
                  <c:v>-2.6532090963428012</c:v>
                </c:pt>
                <c:pt idx="15">
                  <c:v>-2.6527877989822968</c:v>
                </c:pt>
                <c:pt idx="16">
                  <c:v>-2.6514655510543208</c:v>
                </c:pt>
                <c:pt idx="17">
                  <c:v>-2.6492364968551807</c:v>
                </c:pt>
                <c:pt idx="18">
                  <c:v>-2.6460943985134455</c:v>
                </c:pt>
                <c:pt idx="19">
                  <c:v>-2.6429852323100889</c:v>
                </c:pt>
                <c:pt idx="20">
                  <c:v>-2.6379958772043288</c:v>
                </c:pt>
                <c:pt idx="21">
                  <c:v>-2.6330178095467058</c:v>
                </c:pt>
                <c:pt idx="22">
                  <c:v>-2.6270942180154844</c:v>
                </c:pt>
                <c:pt idx="23">
                  <c:v>-2.6202205061698236</c:v>
                </c:pt>
                <c:pt idx="24">
                  <c:v>-2.6123917420453808</c:v>
                </c:pt>
                <c:pt idx="25">
                  <c:v>-2.6045170352802409</c:v>
                </c:pt>
                <c:pt idx="26">
                  <c:v>-2.5956644055995142</c:v>
                </c:pt>
                <c:pt idx="27">
                  <c:v>-2.5858293431159667</c:v>
                </c:pt>
                <c:pt idx="28">
                  <c:v>-2.5758986371265631</c:v>
                </c:pt>
                <c:pt idx="29">
                  <c:v>-2.5658443214548989</c:v>
                </c:pt>
                <c:pt idx="30">
                  <c:v>-2.5547628334129322</c:v>
                </c:pt>
                <c:pt idx="31">
                  <c:v>-2.5426493054677688</c:v>
                </c:pt>
                <c:pt idx="32">
                  <c:v>-2.5303563745390631</c:v>
                </c:pt>
                <c:pt idx="33">
                  <c:v>-2.5178534300580919</c:v>
                </c:pt>
                <c:pt idx="34">
                  <c:v>-2.5042688751469506</c:v>
                </c:pt>
                <c:pt idx="35">
                  <c:v>-2.4904272947168584</c:v>
                </c:pt>
                <c:pt idx="36">
                  <c:v>-2.4762950624263893</c:v>
                </c:pt>
                <c:pt idx="37">
                  <c:v>-2.4610281348006797</c:v>
                </c:pt>
                <c:pt idx="38">
                  <c:v>-2.4454203162001114</c:v>
                </c:pt>
                <c:pt idx="39">
                  <c:v>-2.4302235687160998</c:v>
                </c:pt>
                <c:pt idx="40">
                  <c:v>-2.414590869166374</c:v>
                </c:pt>
                <c:pt idx="41">
                  <c:v>-2.3984834251809604</c:v>
                </c:pt>
                <c:pt idx="42">
                  <c:v>-2.3826163970550827</c:v>
                </c:pt>
                <c:pt idx="43">
                  <c:v>-2.3661713008353429</c:v>
                </c:pt>
                <c:pt idx="44">
                  <c:v>-2.3498376130788015</c:v>
                </c:pt>
                <c:pt idx="45">
                  <c:v>-2.3342556565951296</c:v>
                </c:pt>
                <c:pt idx="46">
                  <c:v>-2.3178941581940622</c:v>
                </c:pt>
                <c:pt idx="47">
                  <c:v>-2.3020957706487333</c:v>
                </c:pt>
                <c:pt idx="48">
                  <c:v>-2.2860564668626275</c:v>
                </c:pt>
                <c:pt idx="49">
                  <c:v>-2.2696889134549769</c:v>
                </c:pt>
                <c:pt idx="50">
                  <c:v>-2.253560607660356</c:v>
                </c:pt>
                <c:pt idx="51">
                  <c:v>-2.2375414716109034</c:v>
                </c:pt>
                <c:pt idx="52">
                  <c:v>-2.2208694797433228</c:v>
                </c:pt>
                <c:pt idx="53">
                  <c:v>-2.2034501649770646</c:v>
                </c:pt>
                <c:pt idx="54">
                  <c:v>-2.1857898467724097</c:v>
                </c:pt>
                <c:pt idx="55">
                  <c:v>-2.1665741590045209</c:v>
                </c:pt>
                <c:pt idx="56">
                  <c:v>-2.1468942269615998</c:v>
                </c:pt>
                <c:pt idx="57">
                  <c:v>-2.1254898537068856</c:v>
                </c:pt>
                <c:pt idx="58">
                  <c:v>-2.1028488618557946</c:v>
                </c:pt>
                <c:pt idx="59">
                  <c:v>-2.0783407856123675</c:v>
                </c:pt>
                <c:pt idx="60">
                  <c:v>-2.0519090950369994</c:v>
                </c:pt>
                <c:pt idx="61">
                  <c:v>-2.0234973409876704</c:v>
                </c:pt>
                <c:pt idx="62">
                  <c:v>-1.9930497082157237</c:v>
                </c:pt>
                <c:pt idx="63">
                  <c:v>-1.9600411495827113</c:v>
                </c:pt>
                <c:pt idx="64">
                  <c:v>-1.924008942654825</c:v>
                </c:pt>
                <c:pt idx="65">
                  <c:v>-1.8858698944442935</c:v>
                </c:pt>
                <c:pt idx="66">
                  <c:v>-1.8443031896335444</c:v>
                </c:pt>
                <c:pt idx="67">
                  <c:v>-1.8002135537641075</c:v>
                </c:pt>
                <c:pt idx="68">
                  <c:v>-1.7528169542264218</c:v>
                </c:pt>
                <c:pt idx="69">
                  <c:v>-1.7029586290174579</c:v>
                </c:pt>
                <c:pt idx="70">
                  <c:v>-1.64992309508791</c:v>
                </c:pt>
                <c:pt idx="71">
                  <c:v>-1.5941528043721531</c:v>
                </c:pt>
                <c:pt idx="72">
                  <c:v>-1.5353764092967723</c:v>
                </c:pt>
                <c:pt idx="73">
                  <c:v>-1.4740079996812374</c:v>
                </c:pt>
                <c:pt idx="74">
                  <c:v>-1.4098132887755925</c:v>
                </c:pt>
                <c:pt idx="75">
                  <c:v>-1.3429021594413482</c:v>
                </c:pt>
                <c:pt idx="76">
                  <c:v>-1.2733866075731539</c:v>
                </c:pt>
                <c:pt idx="77">
                  <c:v>-1.2013810255856969</c:v>
                </c:pt>
                <c:pt idx="78">
                  <c:v>-1.1270016959147224</c:v>
                </c:pt>
                <c:pt idx="79">
                  <c:v>-1.0499509339624069</c:v>
                </c:pt>
                <c:pt idx="80">
                  <c:v>-0.97083298618189839</c:v>
                </c:pt>
                <c:pt idx="81">
                  <c:v>-0.88942285585789982</c:v>
                </c:pt>
                <c:pt idx="82">
                  <c:v>-0.80610363479338965</c:v>
                </c:pt>
                <c:pt idx="83">
                  <c:v>-0.72105273067057574</c:v>
                </c:pt>
                <c:pt idx="84">
                  <c:v>-0.63444865570062781</c:v>
                </c:pt>
                <c:pt idx="85">
                  <c:v>-0.54657622844124742</c:v>
                </c:pt>
                <c:pt idx="86">
                  <c:v>-0.4574773999000078</c:v>
                </c:pt>
                <c:pt idx="87">
                  <c:v>-0.36796231875442287</c:v>
                </c:pt>
                <c:pt idx="88">
                  <c:v>-0.27674947734716143</c:v>
                </c:pt>
                <c:pt idx="89">
                  <c:v>-0.18492938504820278</c:v>
                </c:pt>
                <c:pt idx="90">
                  <c:v>-9.2651811514874879E-2</c:v>
                </c:pt>
                <c:pt idx="91">
                  <c:v>2.9857860370281964E-6</c:v>
                </c:pt>
                <c:pt idx="92">
                  <c:v>9.2884663018211369E-2</c:v>
                </c:pt>
                <c:pt idx="93">
                  <c:v>0.18587765003819287</c:v>
                </c:pt>
                <c:pt idx="94">
                  <c:v>0.27884886726668079</c:v>
                </c:pt>
                <c:pt idx="95">
                  <c:v>0.37173510141083416</c:v>
                </c:pt>
                <c:pt idx="96">
                  <c:v>0.46436861886370179</c:v>
                </c:pt>
                <c:pt idx="97">
                  <c:v>0.55672139437431567</c:v>
                </c:pt>
                <c:pt idx="98">
                  <c:v>0.64859138497470892</c:v>
                </c:pt>
                <c:pt idx="99">
                  <c:v>0.73998606000876976</c:v>
                </c:pt>
                <c:pt idx="100">
                  <c:v>0.83051322791404991</c:v>
                </c:pt>
                <c:pt idx="101">
                  <c:v>0.92051161668351122</c:v>
                </c:pt>
                <c:pt idx="102">
                  <c:v>1.0095729340338941</c:v>
                </c:pt>
                <c:pt idx="103">
                  <c:v>1.097568288894798</c:v>
                </c:pt>
                <c:pt idx="104">
                  <c:v>1.1843697362410694</c:v>
                </c:pt>
                <c:pt idx="105">
                  <c:v>1.2700923679609013</c:v>
                </c:pt>
                <c:pt idx="106">
                  <c:v>1.3544023775295657</c:v>
                </c:pt>
                <c:pt idx="107">
                  <c:v>1.4371755498647569</c:v>
                </c:pt>
                <c:pt idx="108">
                  <c:v>1.5182884781783412</c:v>
                </c:pt>
                <c:pt idx="109">
                  <c:v>1.597620093824361</c:v>
                </c:pt>
                <c:pt idx="110">
                  <c:v>1.6750503039571321</c:v>
                </c:pt>
                <c:pt idx="111">
                  <c:v>1.7504612049264232</c:v>
                </c:pt>
                <c:pt idx="112">
                  <c:v>1.8233781084383327</c:v>
                </c:pt>
                <c:pt idx="113">
                  <c:v>1.8943875926745153</c:v>
                </c:pt>
                <c:pt idx="114">
                  <c:v>1.9626442992713196</c:v>
                </c:pt>
                <c:pt idx="115">
                  <c:v>2.0279908033078988</c:v>
                </c:pt>
                <c:pt idx="116">
                  <c:v>2.0911169588191663</c:v>
                </c:pt>
                <c:pt idx="117">
                  <c:v>2.1510890072415219</c:v>
                </c:pt>
                <c:pt idx="118">
                  <c:v>2.2077574656907419</c:v>
                </c:pt>
                <c:pt idx="119">
                  <c:v>2.261915560264967</c:v>
                </c:pt>
                <c:pt idx="120">
                  <c:v>2.3125434675040131</c:v>
                </c:pt>
                <c:pt idx="121">
                  <c:v>2.3595014615876124</c:v>
                </c:pt>
                <c:pt idx="122">
                  <c:v>2.4026540721221368</c:v>
                </c:pt>
                <c:pt idx="123">
                  <c:v>2.4423994127825264</c:v>
                </c:pt>
                <c:pt idx="124">
                  <c:v>2.4775642110405207</c:v>
                </c:pt>
                <c:pt idx="125">
                  <c:v>2.50854069882877</c:v>
                </c:pt>
                <c:pt idx="126">
                  <c:v>2.5352091351730595</c:v>
                </c:pt>
                <c:pt idx="127">
                  <c:v>2.5568669773814934</c:v>
                </c:pt>
                <c:pt idx="128">
                  <c:v>2.5733621822910706</c:v>
                </c:pt>
                <c:pt idx="129">
                  <c:v>2.5845479187517095</c:v>
                </c:pt>
                <c:pt idx="130">
                  <c:v>2.5896542829565239</c:v>
                </c:pt>
                <c:pt idx="131">
                  <c:v>2.5922405667266868</c:v>
                </c:pt>
                <c:pt idx="132">
                  <c:v>2.5891493761709032</c:v>
                </c:pt>
                <c:pt idx="133">
                  <c:v>2.5815931496755828</c:v>
                </c:pt>
                <c:pt idx="134">
                  <c:v>2.5674549192849261</c:v>
                </c:pt>
                <c:pt idx="135">
                  <c:v>2.5459007062125769</c:v>
                </c:pt>
                <c:pt idx="136">
                  <c:v>2.5181373414815496</c:v>
                </c:pt>
                <c:pt idx="137">
                  <c:v>2.482652547955273</c:v>
                </c:pt>
                <c:pt idx="138">
                  <c:v>2.4392819330920785</c:v>
                </c:pt>
                <c:pt idx="139">
                  <c:v>2.3871390348024613</c:v>
                </c:pt>
                <c:pt idx="140">
                  <c:v>2.325300669426225</c:v>
                </c:pt>
                <c:pt idx="141">
                  <c:v>2.2528085188672082</c:v>
                </c:pt>
                <c:pt idx="142">
                  <c:v>2.1671401805941692</c:v>
                </c:pt>
                <c:pt idx="143">
                  <c:v>2.0664314565312143</c:v>
                </c:pt>
                <c:pt idx="144">
                  <c:v>1.9424467998982471</c:v>
                </c:pt>
              </c:numCache>
            </c:numRef>
          </c:yVal>
          <c:smooth val="1"/>
        </c:ser>
        <c:ser>
          <c:idx val="1"/>
          <c:order val="1"/>
          <c:tx>
            <c:strRef>
              <c:f>Summary!$E$2</c:f>
              <c:strCache>
                <c:ptCount val="1"/>
                <c:pt idx="0">
                  <c:v>Symm</c:v>
                </c:pt>
              </c:strCache>
            </c:strRef>
          </c:tx>
          <c:spPr>
            <a:ln w="12700">
              <a:solidFill>
                <a:srgbClr val="0000FF"/>
              </a:solidFill>
              <a:prstDash val="solid"/>
            </a:ln>
          </c:spPr>
          <c:marker>
            <c:symbol val="none"/>
          </c:marker>
          <c:xVal>
            <c:numRef>
              <c:f>Summary!$D$190:$D$349</c:f>
              <c:numCache>
                <c:formatCode>General</c:formatCode>
                <c:ptCount val="160"/>
              </c:numCache>
            </c:numRef>
          </c:xVal>
          <c:yVal>
            <c:numRef>
              <c:f>Summary!$E$190:$E$349</c:f>
              <c:numCache>
                <c:formatCode>General</c:formatCode>
                <c:ptCount val="160"/>
              </c:numCache>
            </c:numRef>
          </c:yVal>
          <c:smooth val="1"/>
        </c:ser>
        <c:ser>
          <c:idx val="2"/>
          <c:order val="2"/>
          <c:tx>
            <c:strRef>
              <c:f>Summary!$G$2</c:f>
              <c:strCache>
                <c:ptCount val="1"/>
                <c:pt idx="0">
                  <c:v>Asym</c:v>
                </c:pt>
              </c:strCache>
            </c:strRef>
          </c:tx>
          <c:spPr>
            <a:ln w="12700">
              <a:solidFill>
                <a:srgbClr val="008000"/>
              </a:solidFill>
              <a:prstDash val="solid"/>
            </a:ln>
          </c:spPr>
          <c:marker>
            <c:symbol val="none"/>
          </c:marker>
          <c:xVal>
            <c:numRef>
              <c:f>Summary!$F$190:$F$349</c:f>
              <c:numCache>
                <c:formatCode>General</c:formatCode>
                <c:ptCount val="160"/>
              </c:numCache>
            </c:numRef>
          </c:xVal>
          <c:yVal>
            <c:numRef>
              <c:f>Summary!$G$190:$G$349</c:f>
              <c:numCache>
                <c:formatCode>General</c:formatCode>
                <c:ptCount val="160"/>
              </c:numCache>
            </c:numRef>
          </c:yVal>
          <c:smooth val="1"/>
        </c:ser>
        <c:ser>
          <c:idx val="3"/>
          <c:order val="3"/>
          <c:tx>
            <c:strRef>
              <c:f>Summary!$I$2</c:f>
              <c:strCache>
                <c:ptCount val="1"/>
                <c:pt idx="0">
                  <c:v>CL Asy</c:v>
                </c:pt>
              </c:strCache>
            </c:strRef>
          </c:tx>
          <c:spPr>
            <a:ln w="12700">
              <a:solidFill>
                <a:srgbClr val="FF00FF"/>
              </a:solidFill>
              <a:prstDash val="solid"/>
            </a:ln>
          </c:spPr>
          <c:marker>
            <c:symbol val="none"/>
          </c:marker>
          <c:xVal>
            <c:numRef>
              <c:f>Summary!$H$190:$H$349</c:f>
              <c:numCache>
                <c:formatCode>General</c:formatCode>
                <c:ptCount val="160"/>
                <c:pt idx="0">
                  <c:v>3.153160721031302E-6</c:v>
                </c:pt>
                <c:pt idx="1">
                  <c:v>4.9044399606441365E-2</c:v>
                </c:pt>
                <c:pt idx="2">
                  <c:v>9.8210303923771267E-2</c:v>
                </c:pt>
                <c:pt idx="3">
                  <c:v>0.14759050381009023</c:v>
                </c:pt>
                <c:pt idx="4">
                  <c:v>0.19720464198283194</c:v>
                </c:pt>
                <c:pt idx="5">
                  <c:v>0.24708961838472901</c:v>
                </c:pt>
                <c:pt idx="6">
                  <c:v>0.29728203141508519</c:v>
                </c:pt>
                <c:pt idx="7">
                  <c:v>0.34794003713095029</c:v>
                </c:pt>
                <c:pt idx="8">
                  <c:v>0.39901234226153581</c:v>
                </c:pt>
                <c:pt idx="9">
                  <c:v>0.45053431278456613</c:v>
                </c:pt>
                <c:pt idx="10">
                  <c:v>0.50254085908187296</c:v>
                </c:pt>
                <c:pt idx="11">
                  <c:v>0.55525720563378644</c:v>
                </c:pt>
                <c:pt idx="12">
                  <c:v>0.60856053024291457</c:v>
                </c:pt>
                <c:pt idx="13">
                  <c:v>0.66270882001356846</c:v>
                </c:pt>
                <c:pt idx="14">
                  <c:v>0.71754334308927259</c:v>
                </c:pt>
                <c:pt idx="15">
                  <c:v>0.77309545570067972</c:v>
                </c:pt>
                <c:pt idx="16">
                  <c:v>0.82939578132375524</c:v>
                </c:pt>
                <c:pt idx="17">
                  <c:v>0.88705868012459066</c:v>
                </c:pt>
                <c:pt idx="18">
                  <c:v>0.94528593175825637</c:v>
                </c:pt>
                <c:pt idx="19">
                  <c:v>1.0047062452006363</c:v>
                </c:pt>
                <c:pt idx="20">
                  <c:v>1.0653956724934623</c:v>
                </c:pt>
                <c:pt idx="21">
                  <c:v>1.1270701078880836</c:v>
                </c:pt>
                <c:pt idx="22">
                  <c:v>1.1901280689298357</c:v>
                </c:pt>
                <c:pt idx="23">
                  <c:v>1.2542498324445472</c:v>
                </c:pt>
                <c:pt idx="24">
                  <c:v>1.3194565382093315</c:v>
                </c:pt>
                <c:pt idx="25">
                  <c:v>1.3861907619115477</c:v>
                </c:pt>
                <c:pt idx="26">
                  <c:v>1.4545183654079548</c:v>
                </c:pt>
                <c:pt idx="27">
                  <c:v>1.5240490146922354</c:v>
                </c:pt>
                <c:pt idx="28">
                  <c:v>1.5947977788560375</c:v>
                </c:pt>
                <c:pt idx="29">
                  <c:v>1.6667782904024784</c:v>
                </c:pt>
                <c:pt idx="30">
                  <c:v>1.7405027952970071</c:v>
                </c:pt>
                <c:pt idx="31">
                  <c:v>1.8149969484230044</c:v>
                </c:pt>
                <c:pt idx="32">
                  <c:v>1.8907547709433414</c:v>
                </c:pt>
                <c:pt idx="33">
                  <c:v>1.9677835675643118</c:v>
                </c:pt>
                <c:pt idx="34">
                  <c:v>2.0466488393429598</c:v>
                </c:pt>
                <c:pt idx="35">
                  <c:v>2.1262506072060954</c:v>
                </c:pt>
                <c:pt idx="36">
                  <c:v>2.2077241629925557</c:v>
                </c:pt>
                <c:pt idx="37">
                  <c:v>2.2905106872651877</c:v>
                </c:pt>
                <c:pt idx="38">
                  <c:v>2.325037138478705</c:v>
                </c:pt>
                <c:pt idx="39">
                  <c:v>2.374609073015733</c:v>
                </c:pt>
                <c:pt idx="40">
                  <c:v>2.4606454568235767</c:v>
                </c:pt>
                <c:pt idx="41">
                  <c:v>2.5473699875828038</c:v>
                </c:pt>
                <c:pt idx="42">
                  <c:v>2.6367039036887068</c:v>
                </c:pt>
                <c:pt idx="43">
                  <c:v>2.7267097013073349</c:v>
                </c:pt>
                <c:pt idx="44">
                  <c:v>2.8187017362037268</c:v>
                </c:pt>
                <c:pt idx="45">
                  <c:v>2.9120103873402621</c:v>
                </c:pt>
                <c:pt idx="46">
                  <c:v>3.0066204641497989</c:v>
                </c:pt>
                <c:pt idx="47">
                  <c:v>3.1025152097507256</c:v>
                </c:pt>
                <c:pt idx="48">
                  <c:v>3.198943619856728</c:v>
                </c:pt>
                <c:pt idx="49">
                  <c:v>3.2965927945924611</c:v>
                </c:pt>
                <c:pt idx="50">
                  <c:v>3.3946862137288933</c:v>
                </c:pt>
                <c:pt idx="51">
                  <c:v>3.4923990053185672</c:v>
                </c:pt>
                <c:pt idx="52">
                  <c:v>3.5904165936330608</c:v>
                </c:pt>
                <c:pt idx="53">
                  <c:v>3.6886808230866888</c:v>
                </c:pt>
                <c:pt idx="54">
                  <c:v>3.7855343957033449</c:v>
                </c:pt>
                <c:pt idx="55">
                  <c:v>3.8824746012286355</c:v>
                </c:pt>
                <c:pt idx="56">
                  <c:v>3.9778044560758561</c:v>
                </c:pt>
                <c:pt idx="57">
                  <c:v>4.0722348305856997</c:v>
                </c:pt>
                <c:pt idx="58">
                  <c:v>4.1656787939171638</c:v>
                </c:pt>
                <c:pt idx="59">
                  <c:v>4.2563554648654804</c:v>
                </c:pt>
                <c:pt idx="60">
                  <c:v>4.3449828192134676</c:v>
                </c:pt>
                <c:pt idx="61">
                  <c:v>4.4314539963720696</c:v>
                </c:pt>
                <c:pt idx="62">
                  <c:v>4.5147889435842812</c:v>
                </c:pt>
                <c:pt idx="63">
                  <c:v>4.5948610689870097</c:v>
                </c:pt>
                <c:pt idx="64">
                  <c:v>4.6715489714853851</c:v>
                </c:pt>
                <c:pt idx="65">
                  <c:v>4.745634428612564</c:v>
                </c:pt>
                <c:pt idx="66">
                  <c:v>4.8161213096137656</c:v>
                </c:pt>
                <c:pt idx="67">
                  <c:v>4.883815741243267</c:v>
                </c:pt>
                <c:pt idx="68">
                  <c:v>4.9486355067548535</c:v>
                </c:pt>
                <c:pt idx="69">
                  <c:v>5.0095756677260201</c:v>
                </c:pt>
                <c:pt idx="70">
                  <c:v>5.06840939058847</c:v>
                </c:pt>
                <c:pt idx="71">
                  <c:v>5.1241452059659469</c:v>
                </c:pt>
                <c:pt idx="72">
                  <c:v>5.1767153237389296</c:v>
                </c:pt>
                <c:pt idx="73">
                  <c:v>5.2260565926724727</c:v>
                </c:pt>
                <c:pt idx="74">
                  <c:v>5.2730654425183339</c:v>
                </c:pt>
                <c:pt idx="75">
                  <c:v>5.3167395807496387</c:v>
                </c:pt>
                <c:pt idx="76">
                  <c:v>5.3589572888371855</c:v>
                </c:pt>
                <c:pt idx="77">
                  <c:v>5.3977561949172177</c:v>
                </c:pt>
                <c:pt idx="78">
                  <c:v>5.4340627952446754</c:v>
                </c:pt>
                <c:pt idx="79">
                  <c:v>5.466867900329925</c:v>
                </c:pt>
                <c:pt idx="80">
                  <c:v>5.4980943633495238</c:v>
                </c:pt>
                <c:pt idx="81">
                  <c:v>5.5267417067949429</c:v>
                </c:pt>
                <c:pt idx="82">
                  <c:v>5.5517965211311955</c:v>
                </c:pt>
                <c:pt idx="83">
                  <c:v>5.5752098195457931</c:v>
                </c:pt>
                <c:pt idx="84">
                  <c:v>5.5949831559572676</c:v>
                </c:pt>
                <c:pt idx="85">
                  <c:v>5.6120875341417031</c:v>
                </c:pt>
                <c:pt idx="86">
                  <c:v>5.6255115885040894</c:v>
                </c:pt>
                <c:pt idx="87">
                  <c:v>5.6422226367109314</c:v>
                </c:pt>
                <c:pt idx="88">
                  <c:v>5.6492475146972483</c:v>
                </c:pt>
                <c:pt idx="89">
                  <c:v>5.6525547681952268</c:v>
                </c:pt>
                <c:pt idx="90">
                  <c:v>5.6521389546946761</c:v>
                </c:pt>
                <c:pt idx="91">
                  <c:v>5.6500000953665399</c:v>
                </c:pt>
                <c:pt idx="92">
                  <c:v>5.6431403901498296</c:v>
                </c:pt>
                <c:pt idx="93">
                  <c:v>5.6345653861116372</c:v>
                </c:pt>
                <c:pt idx="94">
                  <c:v>5.6212856778475366</c:v>
                </c:pt>
                <c:pt idx="95">
                  <c:v>5.6053121461848292</c:v>
                </c:pt>
                <c:pt idx="96">
                  <c:v>5.5856632875687717</c:v>
                </c:pt>
                <c:pt idx="97">
                  <c:v>5.561366140069671</c:v>
                </c:pt>
                <c:pt idx="98">
                  <c:v>5.5344372015950638</c:v>
                </c:pt>
                <c:pt idx="99">
                  <c:v>5.5039096171098052</c:v>
                </c:pt>
                <c:pt idx="100">
                  <c:v>5.4688300811101547</c:v>
                </c:pt>
                <c:pt idx="101">
                  <c:v>5.4302294119674155</c:v>
                </c:pt>
                <c:pt idx="102">
                  <c:v>5.3881509400571987</c:v>
                </c:pt>
                <c:pt idx="103">
                  <c:v>5.3416634613406506</c:v>
                </c:pt>
                <c:pt idx="104">
                  <c:v>5.291803461510681</c:v>
                </c:pt>
                <c:pt idx="105">
                  <c:v>5.2376554815776002</c:v>
                </c:pt>
                <c:pt idx="106">
                  <c:v>5.1792936199529089</c:v>
                </c:pt>
                <c:pt idx="107">
                  <c:v>5.116795285900924</c:v>
                </c:pt>
                <c:pt idx="108">
                  <c:v>5.0502448441635286</c:v>
                </c:pt>
                <c:pt idx="109">
                  <c:v>4.9787802629043023</c:v>
                </c:pt>
                <c:pt idx="110">
                  <c:v>4.9044039122175382</c:v>
                </c:pt>
                <c:pt idx="111">
                  <c:v>4.8262606799543111</c:v>
                </c:pt>
                <c:pt idx="112">
                  <c:v>4.7444547366702263</c:v>
                </c:pt>
                <c:pt idx="113">
                  <c:v>4.660025275289926</c:v>
                </c:pt>
                <c:pt idx="114">
                  <c:v>4.5721468026400993</c:v>
                </c:pt>
                <c:pt idx="115">
                  <c:v>4.4809398396792108</c:v>
                </c:pt>
                <c:pt idx="116">
                  <c:v>4.388341481670162</c:v>
                </c:pt>
                <c:pt idx="117">
                  <c:v>4.2926395494821969</c:v>
                </c:pt>
                <c:pt idx="118">
                  <c:v>4.1957489804529997</c:v>
                </c:pt>
                <c:pt idx="119">
                  <c:v>4.096875870129165</c:v>
                </c:pt>
                <c:pt idx="120">
                  <c:v>3.9952618390235428</c:v>
                </c:pt>
                <c:pt idx="121">
                  <c:v>3.8919172869000316</c:v>
                </c:pt>
              </c:numCache>
            </c:numRef>
          </c:xVal>
          <c:yVal>
            <c:numRef>
              <c:f>Summary!$I$190:$I$349</c:f>
              <c:numCache>
                <c:formatCode>General</c:formatCode>
                <c:ptCount val="160"/>
                <c:pt idx="0">
                  <c:v>-2.806999921796935</c:v>
                </c:pt>
                <c:pt idx="1">
                  <c:v>-2.8095719113929558</c:v>
                </c:pt>
                <c:pt idx="2">
                  <c:v>-2.8122855694849695</c:v>
                </c:pt>
                <c:pt idx="3">
                  <c:v>-2.8161350583156461</c:v>
                </c:pt>
                <c:pt idx="4">
                  <c:v>-2.8201132564471281</c:v>
                </c:pt>
                <c:pt idx="5">
                  <c:v>-2.82421173724277</c:v>
                </c:pt>
                <c:pt idx="6">
                  <c:v>-2.8284200481531521</c:v>
                </c:pt>
                <c:pt idx="7">
                  <c:v>-2.8337189062203967</c:v>
                </c:pt>
                <c:pt idx="8">
                  <c:v>-2.8390982267802527</c:v>
                </c:pt>
                <c:pt idx="9">
                  <c:v>-2.8445420531578436</c:v>
                </c:pt>
                <c:pt idx="10">
                  <c:v>-2.8500331566607788</c:v>
                </c:pt>
                <c:pt idx="11">
                  <c:v>-2.8565346024731388</c:v>
                </c:pt>
                <c:pt idx="12">
                  <c:v>-2.8630374340908151</c:v>
                </c:pt>
                <c:pt idx="13">
                  <c:v>-2.870493616829227</c:v>
                </c:pt>
                <c:pt idx="14">
                  <c:v>-2.877896458525349</c:v>
                </c:pt>
                <c:pt idx="15">
                  <c:v>-2.8852196360083151</c:v>
                </c:pt>
                <c:pt idx="16">
                  <c:v>-2.8924356547225654</c:v>
                </c:pt>
                <c:pt idx="17">
                  <c:v>-2.9014276506431078</c:v>
                </c:pt>
                <c:pt idx="18">
                  <c:v>-2.9092809421871233</c:v>
                </c:pt>
                <c:pt idx="19">
                  <c:v>-2.9178692823627377</c:v>
                </c:pt>
                <c:pt idx="20">
                  <c:v>-2.9271414589059601</c:v>
                </c:pt>
                <c:pt idx="21">
                  <c:v>-2.936109305174607</c:v>
                </c:pt>
                <c:pt idx="22">
                  <c:v>-2.9456619749062143</c:v>
                </c:pt>
                <c:pt idx="23">
                  <c:v>-2.95481938580286</c:v>
                </c:pt>
                <c:pt idx="24">
                  <c:v>-2.9635401417104736</c:v>
                </c:pt>
                <c:pt idx="25">
                  <c:v>-2.972688174684317</c:v>
                </c:pt>
                <c:pt idx="26">
                  <c:v>-2.982197318024876</c:v>
                </c:pt>
                <c:pt idx="27">
                  <c:v>-2.9911075467736068</c:v>
                </c:pt>
                <c:pt idx="28">
                  <c:v>-2.9993715258264344</c:v>
                </c:pt>
                <c:pt idx="29">
                  <c:v>-3.0069409507769418</c:v>
                </c:pt>
                <c:pt idx="30">
                  <c:v>-3.0146327550387286</c:v>
                </c:pt>
                <c:pt idx="31">
                  <c:v>-3.020655819490933</c:v>
                </c:pt>
                <c:pt idx="32">
                  <c:v>-3.0258339270686081</c:v>
                </c:pt>
                <c:pt idx="33">
                  <c:v>-3.030114886401805</c:v>
                </c:pt>
                <c:pt idx="34">
                  <c:v>-3.0342757219304843</c:v>
                </c:pt>
                <c:pt idx="35">
                  <c:v>-3.036594718204169</c:v>
                </c:pt>
                <c:pt idx="36">
                  <c:v>-3.0386658808356812</c:v>
                </c:pt>
                <c:pt idx="37">
                  <c:v>-3.0396047025835027</c:v>
                </c:pt>
                <c:pt idx="38">
                  <c:v>-3.0410174005405759</c:v>
                </c:pt>
                <c:pt idx="39">
                  <c:v>-3.039355461020532</c:v>
                </c:pt>
                <c:pt idx="40">
                  <c:v>-3.0386386107942291</c:v>
                </c:pt>
                <c:pt idx="41">
                  <c:v>-3.0358319477549136</c:v>
                </c:pt>
                <c:pt idx="42">
                  <c:v>-3.0331755560053315</c:v>
                </c:pt>
                <c:pt idx="43">
                  <c:v>-3.0283126738015946</c:v>
                </c:pt>
                <c:pt idx="44">
                  <c:v>-3.0226823635556452</c:v>
                </c:pt>
                <c:pt idx="45">
                  <c:v>-3.015469908393503</c:v>
                </c:pt>
                <c:pt idx="46">
                  <c:v>-3.006615398056196</c:v>
                </c:pt>
                <c:pt idx="47">
                  <c:v>-2.9960590977584403</c:v>
                </c:pt>
                <c:pt idx="48">
                  <c:v>-2.9830582211928753</c:v>
                </c:pt>
                <c:pt idx="49">
                  <c:v>-2.968260567393854</c:v>
                </c:pt>
                <c:pt idx="50">
                  <c:v>-2.9509508322514701</c:v>
                </c:pt>
                <c:pt idx="51">
                  <c:v>-2.9304658890319</c:v>
                </c:pt>
                <c:pt idx="52">
                  <c:v>-2.9074572441792328</c:v>
                </c:pt>
                <c:pt idx="53">
                  <c:v>-2.8819085627232361</c:v>
                </c:pt>
                <c:pt idx="54">
                  <c:v>-2.8526000717147784</c:v>
                </c:pt>
                <c:pt idx="55">
                  <c:v>-2.8207782473034975</c:v>
                </c:pt>
                <c:pt idx="56">
                  <c:v>-2.7852840412687372</c:v>
                </c:pt>
                <c:pt idx="57">
                  <c:v>-2.7467524908366303</c:v>
                </c:pt>
                <c:pt idx="58">
                  <c:v>-2.7052188934907373</c:v>
                </c:pt>
                <c:pt idx="59">
                  <c:v>-2.6596615748618846</c:v>
                </c:pt>
                <c:pt idx="60">
                  <c:v>-2.6107246008842799</c:v>
                </c:pt>
                <c:pt idx="61">
                  <c:v>-2.5584967328702106</c:v>
                </c:pt>
                <c:pt idx="62">
                  <c:v>-2.5025839937726539</c:v>
                </c:pt>
                <c:pt idx="63">
                  <c:v>-2.4431266272962975</c:v>
                </c:pt>
                <c:pt idx="64">
                  <c:v>-2.3802687930192183</c:v>
                </c:pt>
                <c:pt idx="65">
                  <c:v>-2.3145963115721315</c:v>
                </c:pt>
                <c:pt idx="66">
                  <c:v>-2.2457900412845127</c:v>
                </c:pt>
                <c:pt idx="67">
                  <c:v>-2.1744106984901488</c:v>
                </c:pt>
                <c:pt idx="68">
                  <c:v>-2.1005670286825571</c:v>
                </c:pt>
                <c:pt idx="69">
                  <c:v>-2.0239958770302908</c:v>
                </c:pt>
                <c:pt idx="70">
                  <c:v>-1.9455760515783167</c:v>
                </c:pt>
                <c:pt idx="71">
                  <c:v>-1.8650323474491806</c:v>
                </c:pt>
                <c:pt idx="72">
                  <c:v>-1.7824820932321253</c:v>
                </c:pt>
                <c:pt idx="73">
                  <c:v>-1.6980448264044457</c:v>
                </c:pt>
                <c:pt idx="74">
                  <c:v>-1.6121340408983451</c:v>
                </c:pt>
                <c:pt idx="75">
                  <c:v>-1.5245467357954927</c:v>
                </c:pt>
                <c:pt idx="76">
                  <c:v>-1.4359245141327008</c:v>
                </c:pt>
                <c:pt idx="77">
                  <c:v>-1.3458080508289039</c:v>
                </c:pt>
                <c:pt idx="78">
                  <c:v>-1.2545485688707241</c:v>
                </c:pt>
                <c:pt idx="79">
                  <c:v>-1.1620150068492221</c:v>
                </c:pt>
                <c:pt idx="80">
                  <c:v>-1.0687176855866622</c:v>
                </c:pt>
                <c:pt idx="81">
                  <c:v>-0.97451012202276743</c:v>
                </c:pt>
                <c:pt idx="82">
                  <c:v>-0.87931466870460584</c:v>
                </c:pt>
                <c:pt idx="83">
                  <c:v>-0.78354116461416035</c:v>
                </c:pt>
                <c:pt idx="84">
                  <c:v>-0.68697411210772608</c:v>
                </c:pt>
                <c:pt idx="85">
                  <c:v>-0.58985076915227808</c:v>
                </c:pt>
                <c:pt idx="86">
                  <c:v>-0.49216512983857125</c:v>
                </c:pt>
                <c:pt idx="87">
                  <c:v>-0.39453931521909941</c:v>
                </c:pt>
                <c:pt idx="88">
                  <c:v>-0.29606122913716043</c:v>
                </c:pt>
                <c:pt idx="89">
                  <c:v>-0.1973883127751489</c:v>
                </c:pt>
                <c:pt idx="90">
                  <c:v>-9.8655241604481553E-2</c:v>
                </c:pt>
                <c:pt idx="91">
                  <c:v>3.1733806325015054E-6</c:v>
                </c:pt>
                <c:pt idx="92">
                  <c:v>9.850451717493551E-2</c:v>
                </c:pt>
                <c:pt idx="93">
                  <c:v>0.19676645719276797</c:v>
                </c:pt>
                <c:pt idx="94">
                  <c:v>0.29460215948534119</c:v>
                </c:pt>
                <c:pt idx="95">
                  <c:v>0.39196463139877613</c:v>
                </c:pt>
                <c:pt idx="96">
                  <c:v>0.48868520156838929</c:v>
                </c:pt>
                <c:pt idx="97">
                  <c:v>0.58452608274885054</c:v>
                </c:pt>
                <c:pt idx="98">
                  <c:v>0.67954635156467491</c:v>
                </c:pt>
                <c:pt idx="99">
                  <c:v>0.77352692388967481</c:v>
                </c:pt>
                <c:pt idx="100">
                  <c:v>0.86618042543729268</c:v>
                </c:pt>
                <c:pt idx="101">
                  <c:v>0.95749875211841284</c:v>
                </c:pt>
                <c:pt idx="102">
                  <c:v>1.0473532022069461</c:v>
                </c:pt>
                <c:pt idx="103">
                  <c:v>1.135408336591337</c:v>
                </c:pt>
                <c:pt idx="104">
                  <c:v>1.2217117713656409</c:v>
                </c:pt>
                <c:pt idx="105">
                  <c:v>1.3058968194022547</c:v>
                </c:pt>
                <c:pt idx="106">
                  <c:v>1.387790141047504</c:v>
                </c:pt>
                <c:pt idx="107">
                  <c:v>1.4672199953813616</c:v>
                </c:pt>
                <c:pt idx="108">
                  <c:v>1.5440173135265309</c:v>
                </c:pt>
                <c:pt idx="109">
                  <c:v>1.6177062439177239</c:v>
                </c:pt>
                <c:pt idx="110">
                  <c:v>1.6887241244267406</c:v>
                </c:pt>
                <c:pt idx="111">
                  <c:v>1.7566176179505777</c:v>
                </c:pt>
                <c:pt idx="112">
                  <c:v>1.8212278832912934</c:v>
                </c:pt>
                <c:pt idx="113">
                  <c:v>1.8827747246367708</c:v>
                </c:pt>
                <c:pt idx="114">
                  <c:v>1.9407634299157432</c:v>
                </c:pt>
                <c:pt idx="115">
                  <c:v>1.9950451652520564</c:v>
                </c:pt>
                <c:pt idx="116">
                  <c:v>2.0463194066753085</c:v>
                </c:pt>
                <c:pt idx="117">
                  <c:v>2.0936623215908567</c:v>
                </c:pt>
                <c:pt idx="118">
                  <c:v>2.137842963106825</c:v>
                </c:pt>
                <c:pt idx="119">
                  <c:v>2.1783495738149425</c:v>
                </c:pt>
                <c:pt idx="120">
                  <c:v>2.2146117885302439</c:v>
                </c:pt>
                <c:pt idx="121">
                  <c:v>2.2470014363095565</c:v>
                </c:pt>
              </c:numCache>
            </c:numRef>
          </c:yVal>
          <c:smooth val="1"/>
        </c:ser>
        <c:ser>
          <c:idx val="4"/>
          <c:order val="4"/>
          <c:tx>
            <c:strRef>
              <c:f>Summary!$K$2</c:f>
              <c:strCache>
                <c:ptCount val="1"/>
                <c:pt idx="0">
                  <c:v>Poled Jib</c:v>
                </c:pt>
              </c:strCache>
            </c:strRef>
          </c:tx>
          <c:spPr>
            <a:ln w="12700">
              <a:solidFill>
                <a:srgbClr val="FF0000"/>
              </a:solidFill>
              <a:prstDash val="solid"/>
            </a:ln>
          </c:spPr>
          <c:marker>
            <c:symbol val="none"/>
          </c:marker>
          <c:xVal>
            <c:numRef>
              <c:f>Summary!$J$190:$J$349</c:f>
              <c:numCache>
                <c:formatCode>General</c:formatCode>
                <c:ptCount val="160"/>
              </c:numCache>
            </c:numRef>
          </c:xVal>
          <c:yVal>
            <c:numRef>
              <c:f>Summary!$K$190:$K$349</c:f>
              <c:numCache>
                <c:formatCode>General</c:formatCode>
                <c:ptCount val="160"/>
              </c:numCache>
            </c:numRef>
          </c:yVal>
          <c:smooth val="1"/>
        </c:ser>
        <c:ser>
          <c:idx val="5"/>
          <c:order val="5"/>
          <c:spPr>
            <a:ln w="12700">
              <a:solidFill>
                <a:srgbClr val="0000FF"/>
              </a:solidFill>
              <a:prstDash val="solid"/>
            </a:ln>
          </c:spPr>
          <c:marker>
            <c:symbol val="none"/>
          </c:marker>
          <c:yVal>
            <c:numLit>
              <c:formatCode>General</c:formatCode>
              <c:ptCount val="1"/>
              <c:pt idx="0">
                <c:v>0</c:v>
              </c:pt>
            </c:numLit>
          </c:yVal>
          <c:smooth val="1"/>
        </c:ser>
        <c:ser>
          <c:idx val="6"/>
          <c:order val="6"/>
          <c:spPr>
            <a:ln w="12700">
              <a:solidFill>
                <a:srgbClr val="339966"/>
              </a:solidFill>
              <a:prstDash val="solid"/>
            </a:ln>
          </c:spPr>
          <c:marker>
            <c:symbol val="none"/>
          </c:marker>
          <c:yVal>
            <c:numLit>
              <c:formatCode>General</c:formatCode>
              <c:ptCount val="1"/>
              <c:pt idx="0">
                <c:v>0</c:v>
              </c:pt>
            </c:numLit>
          </c:yVal>
          <c:smooth val="1"/>
        </c:ser>
        <c:ser>
          <c:idx val="7"/>
          <c:order val="7"/>
          <c:spPr>
            <a:ln w="12700">
              <a:solidFill>
                <a:srgbClr val="808080"/>
              </a:solidFill>
              <a:prstDash val="lgDash"/>
            </a:ln>
          </c:spPr>
          <c:marker>
            <c:symbol val="none"/>
          </c:marker>
          <c:xVal>
            <c:numRef>
              <c:f>'Graphics Grid'!$E$10:$F$10</c:f>
              <c:numCache>
                <c:formatCode>General</c:formatCode>
                <c:ptCount val="2"/>
                <c:pt idx="0">
                  <c:v>0.99999999999999989</c:v>
                </c:pt>
                <c:pt idx="1">
                  <c:v>4.9999999999999991</c:v>
                </c:pt>
              </c:numCache>
            </c:numRef>
          </c:xVal>
          <c:yVal>
            <c:numRef>
              <c:f>'Graphics Grid'!$E$11:$F$11</c:f>
              <c:numCache>
                <c:formatCode>General</c:formatCode>
                <c:ptCount val="2"/>
                <c:pt idx="0">
                  <c:v>1.7320508075688774</c:v>
                </c:pt>
                <c:pt idx="1">
                  <c:v>8.6602540378443873</c:v>
                </c:pt>
              </c:numCache>
            </c:numRef>
          </c:yVal>
          <c:smooth val="1"/>
        </c:ser>
        <c:ser>
          <c:idx val="8"/>
          <c:order val="8"/>
          <c:spPr>
            <a:ln w="12700">
              <a:solidFill>
                <a:srgbClr val="808080"/>
              </a:solidFill>
              <a:prstDash val="lgDash"/>
            </a:ln>
          </c:spPr>
          <c:marker>
            <c:symbol val="none"/>
          </c:marker>
          <c:xVal>
            <c:numRef>
              <c:f>'Graphics Grid'!$E$12:$F$12</c:f>
              <c:numCache>
                <c:formatCode>General</c:formatCode>
                <c:ptCount val="2"/>
                <c:pt idx="0">
                  <c:v>1.2855752193730785</c:v>
                </c:pt>
                <c:pt idx="1">
                  <c:v>6.4278760968653925</c:v>
                </c:pt>
              </c:numCache>
            </c:numRef>
          </c:xVal>
          <c:yVal>
            <c:numRef>
              <c:f>'Graphics Grid'!$E$13:$F$13</c:f>
              <c:numCache>
                <c:formatCode>General</c:formatCode>
                <c:ptCount val="2"/>
                <c:pt idx="0">
                  <c:v>1.532088886237956</c:v>
                </c:pt>
                <c:pt idx="1">
                  <c:v>7.6604444311897799</c:v>
                </c:pt>
              </c:numCache>
            </c:numRef>
          </c:yVal>
          <c:smooth val="1"/>
        </c:ser>
        <c:ser>
          <c:idx val="9"/>
          <c:order val="9"/>
          <c:spPr>
            <a:ln w="12700">
              <a:solidFill>
                <a:srgbClr val="808080"/>
              </a:solidFill>
              <a:prstDash val="lgDash"/>
            </a:ln>
          </c:spPr>
          <c:marker>
            <c:symbol val="none"/>
          </c:marker>
          <c:xVal>
            <c:numRef>
              <c:f>'Graphics Grid'!$E$14:$F$14</c:f>
              <c:numCache>
                <c:formatCode>General</c:formatCode>
                <c:ptCount val="2"/>
                <c:pt idx="0">
                  <c:v>1.532088886237956</c:v>
                </c:pt>
                <c:pt idx="1">
                  <c:v>7.6604444311897799</c:v>
                </c:pt>
              </c:numCache>
            </c:numRef>
          </c:xVal>
          <c:yVal>
            <c:numRef>
              <c:f>'Graphics Grid'!$E$15:$F$15</c:f>
              <c:numCache>
                <c:formatCode>General</c:formatCode>
                <c:ptCount val="2"/>
                <c:pt idx="0">
                  <c:v>1.2855752193730787</c:v>
                </c:pt>
                <c:pt idx="1">
                  <c:v>6.4278760968653934</c:v>
                </c:pt>
              </c:numCache>
            </c:numRef>
          </c:yVal>
          <c:smooth val="1"/>
        </c:ser>
        <c:ser>
          <c:idx val="10"/>
          <c:order val="10"/>
          <c:spPr>
            <a:ln w="12700">
              <a:solidFill>
                <a:srgbClr val="808080"/>
              </a:solidFill>
              <a:prstDash val="lgDash"/>
            </a:ln>
          </c:spPr>
          <c:marker>
            <c:symbol val="none"/>
          </c:marker>
          <c:xVal>
            <c:numRef>
              <c:f>'Graphics Grid'!$E$16:$F$16</c:f>
              <c:numCache>
                <c:formatCode>General</c:formatCode>
                <c:ptCount val="2"/>
                <c:pt idx="0">
                  <c:v>1.7320508075688772</c:v>
                </c:pt>
                <c:pt idx="1">
                  <c:v>8.6602540378443855</c:v>
                </c:pt>
              </c:numCache>
            </c:numRef>
          </c:xVal>
          <c:yVal>
            <c:numRef>
              <c:f>'Graphics Grid'!$E$17:$F$17</c:f>
              <c:numCache>
                <c:formatCode>General</c:formatCode>
                <c:ptCount val="2"/>
                <c:pt idx="0">
                  <c:v>1.0000000000000002</c:v>
                </c:pt>
                <c:pt idx="1">
                  <c:v>5.0000000000000009</c:v>
                </c:pt>
              </c:numCache>
            </c:numRef>
          </c:yVal>
          <c:smooth val="1"/>
        </c:ser>
        <c:ser>
          <c:idx val="11"/>
          <c:order val="11"/>
          <c:spPr>
            <a:ln w="12700">
              <a:solidFill>
                <a:srgbClr val="808080"/>
              </a:solidFill>
              <a:prstDash val="lgDash"/>
            </a:ln>
          </c:spPr>
          <c:marker>
            <c:symbol val="none"/>
          </c:marker>
          <c:xVal>
            <c:numRef>
              <c:f>'Graphics Grid'!$E$18:$F$18</c:f>
              <c:numCache>
                <c:formatCode>General</c:formatCode>
                <c:ptCount val="2"/>
                <c:pt idx="0">
                  <c:v>1.8793852415718166</c:v>
                </c:pt>
                <c:pt idx="1">
                  <c:v>9.3969262078590834</c:v>
                </c:pt>
              </c:numCache>
            </c:numRef>
          </c:xVal>
          <c:yVal>
            <c:numRef>
              <c:f>'Graphics Grid'!$E$19:$F$19</c:f>
              <c:numCache>
                <c:formatCode>General</c:formatCode>
                <c:ptCount val="2"/>
                <c:pt idx="0">
                  <c:v>0.68404028665133765</c:v>
                </c:pt>
                <c:pt idx="1">
                  <c:v>3.4202014332566884</c:v>
                </c:pt>
              </c:numCache>
            </c:numRef>
          </c:yVal>
          <c:smooth val="1"/>
        </c:ser>
        <c:ser>
          <c:idx val="12"/>
          <c:order val="12"/>
          <c:spPr>
            <a:ln w="12700">
              <a:solidFill>
                <a:srgbClr val="808080"/>
              </a:solidFill>
              <a:prstDash val="lgDash"/>
            </a:ln>
          </c:spPr>
          <c:marker>
            <c:symbol val="none"/>
          </c:marker>
          <c:xVal>
            <c:numRef>
              <c:f>'Graphics Grid'!$E$20:$F$20</c:f>
              <c:numCache>
                <c:formatCode>General</c:formatCode>
                <c:ptCount val="2"/>
                <c:pt idx="0">
                  <c:v>1.969615506024416</c:v>
                </c:pt>
                <c:pt idx="1">
                  <c:v>9.8480775301220795</c:v>
                </c:pt>
              </c:numCache>
            </c:numRef>
          </c:xVal>
          <c:yVal>
            <c:numRef>
              <c:f>'Graphics Grid'!$E$21:$F$21</c:f>
              <c:numCache>
                <c:formatCode>General</c:formatCode>
                <c:ptCount val="2"/>
                <c:pt idx="0">
                  <c:v>0.34729635533386083</c:v>
                </c:pt>
                <c:pt idx="1">
                  <c:v>1.7364817766693041</c:v>
                </c:pt>
              </c:numCache>
            </c:numRef>
          </c:yVal>
          <c:smooth val="1"/>
        </c:ser>
        <c:ser>
          <c:idx val="13"/>
          <c:order val="13"/>
          <c:spPr>
            <a:ln w="12700">
              <a:solidFill>
                <a:srgbClr val="808080"/>
              </a:solidFill>
              <a:prstDash val="lgDash"/>
            </a:ln>
          </c:spPr>
          <c:marker>
            <c:symbol val="none"/>
          </c:marker>
          <c:xVal>
            <c:numRef>
              <c:f>'Graphics Grid'!$E$22:$F$22</c:f>
              <c:numCache>
                <c:formatCode>General</c:formatCode>
                <c:ptCount val="2"/>
                <c:pt idx="0">
                  <c:v>1.969615506024416</c:v>
                </c:pt>
                <c:pt idx="1">
                  <c:v>9.8480775301220795</c:v>
                </c:pt>
              </c:numCache>
            </c:numRef>
          </c:xVal>
          <c:yVal>
            <c:numRef>
              <c:f>'Graphics Grid'!$E$23:$F$23</c:f>
              <c:numCache>
                <c:formatCode>General</c:formatCode>
                <c:ptCount val="2"/>
                <c:pt idx="0">
                  <c:v>-0.34729635533386061</c:v>
                </c:pt>
                <c:pt idx="1">
                  <c:v>-1.736481776669303</c:v>
                </c:pt>
              </c:numCache>
            </c:numRef>
          </c:yVal>
          <c:smooth val="1"/>
        </c:ser>
        <c:ser>
          <c:idx val="14"/>
          <c:order val="14"/>
          <c:spPr>
            <a:ln w="12700">
              <a:solidFill>
                <a:srgbClr val="808080"/>
              </a:solidFill>
              <a:prstDash val="lgDash"/>
            </a:ln>
          </c:spPr>
          <c:marker>
            <c:symbol val="none"/>
          </c:marker>
          <c:xVal>
            <c:numRef>
              <c:f>'Graphics Grid'!$E$24:$F$24</c:f>
              <c:numCache>
                <c:formatCode>General</c:formatCode>
                <c:ptCount val="2"/>
                <c:pt idx="0">
                  <c:v>1.8793852415718169</c:v>
                </c:pt>
                <c:pt idx="1">
                  <c:v>9.3969262078590852</c:v>
                </c:pt>
              </c:numCache>
            </c:numRef>
          </c:xVal>
          <c:yVal>
            <c:numRef>
              <c:f>'Graphics Grid'!$E$25:$F$25</c:f>
              <c:numCache>
                <c:formatCode>General</c:formatCode>
                <c:ptCount val="2"/>
                <c:pt idx="0">
                  <c:v>-0.68404028665133743</c:v>
                </c:pt>
                <c:pt idx="1">
                  <c:v>-3.420201433256687</c:v>
                </c:pt>
              </c:numCache>
            </c:numRef>
          </c:yVal>
          <c:smooth val="1"/>
        </c:ser>
        <c:ser>
          <c:idx val="15"/>
          <c:order val="15"/>
          <c:spPr>
            <a:ln w="12700">
              <a:solidFill>
                <a:srgbClr val="808080"/>
              </a:solidFill>
              <a:prstDash val="lgDash"/>
            </a:ln>
          </c:spPr>
          <c:marker>
            <c:symbol val="none"/>
          </c:marker>
          <c:xVal>
            <c:numRef>
              <c:f>'Graphics Grid'!$E$26:$F$26</c:f>
              <c:numCache>
                <c:formatCode>General</c:formatCode>
                <c:ptCount val="2"/>
                <c:pt idx="0">
                  <c:v>1.7320508075688774</c:v>
                </c:pt>
                <c:pt idx="1">
                  <c:v>8.6602540378443873</c:v>
                </c:pt>
              </c:numCache>
            </c:numRef>
          </c:xVal>
          <c:yVal>
            <c:numRef>
              <c:f>'Graphics Grid'!$E$27:$F$27</c:f>
              <c:numCache>
                <c:formatCode>General</c:formatCode>
                <c:ptCount val="2"/>
                <c:pt idx="0">
                  <c:v>-0.99999999999999956</c:v>
                </c:pt>
                <c:pt idx="1">
                  <c:v>-4.9999999999999982</c:v>
                </c:pt>
              </c:numCache>
            </c:numRef>
          </c:yVal>
          <c:smooth val="1"/>
        </c:ser>
        <c:ser>
          <c:idx val="16"/>
          <c:order val="16"/>
          <c:spPr>
            <a:ln w="12700">
              <a:solidFill>
                <a:srgbClr val="808080"/>
              </a:solidFill>
              <a:prstDash val="lgDash"/>
            </a:ln>
          </c:spPr>
          <c:marker>
            <c:symbol val="none"/>
          </c:marker>
          <c:xVal>
            <c:numRef>
              <c:f>'Graphics Grid'!$E$28:$F$28</c:f>
              <c:numCache>
                <c:formatCode>General</c:formatCode>
                <c:ptCount val="2"/>
                <c:pt idx="0">
                  <c:v>1.532088886237956</c:v>
                </c:pt>
                <c:pt idx="1">
                  <c:v>7.6604444311897799</c:v>
                </c:pt>
              </c:numCache>
            </c:numRef>
          </c:xVal>
          <c:yVal>
            <c:numRef>
              <c:f>'Graphics Grid'!$E$29:$F$29</c:f>
              <c:numCache>
                <c:formatCode>General</c:formatCode>
                <c:ptCount val="2"/>
                <c:pt idx="0">
                  <c:v>-1.2855752193730787</c:v>
                </c:pt>
                <c:pt idx="1">
                  <c:v>-6.4278760968653934</c:v>
                </c:pt>
              </c:numCache>
            </c:numRef>
          </c:yVal>
          <c:smooth val="1"/>
        </c:ser>
        <c:ser>
          <c:idx val="17"/>
          <c:order val="17"/>
          <c:spPr>
            <a:ln w="12700">
              <a:solidFill>
                <a:srgbClr val="808080"/>
              </a:solidFill>
              <a:prstDash val="lgDash"/>
            </a:ln>
          </c:spPr>
          <c:marker>
            <c:symbol val="none"/>
          </c:marker>
          <c:xVal>
            <c:numRef>
              <c:f>'Graphics Grid'!$E$30:$F$30</c:f>
              <c:numCache>
                <c:formatCode>General</c:formatCode>
                <c:ptCount val="2"/>
                <c:pt idx="0">
                  <c:v>1.2855752193730789</c:v>
                </c:pt>
                <c:pt idx="1">
                  <c:v>6.4278760968653952</c:v>
                </c:pt>
              </c:numCache>
            </c:numRef>
          </c:xVal>
          <c:yVal>
            <c:numRef>
              <c:f>'Graphics Grid'!$E$31:$F$31</c:f>
              <c:numCache>
                <c:formatCode>General</c:formatCode>
                <c:ptCount val="2"/>
                <c:pt idx="0">
                  <c:v>-1.5320888862379558</c:v>
                </c:pt>
                <c:pt idx="1">
                  <c:v>-7.660444431189779</c:v>
                </c:pt>
              </c:numCache>
            </c:numRef>
          </c:yVal>
          <c:smooth val="1"/>
        </c:ser>
        <c:ser>
          <c:idx val="18"/>
          <c:order val="18"/>
          <c:spPr>
            <a:ln w="12700">
              <a:solidFill>
                <a:srgbClr val="808080"/>
              </a:solidFill>
              <a:prstDash val="lgDash"/>
            </a:ln>
          </c:spPr>
          <c:marker>
            <c:symbol val="none"/>
          </c:marker>
          <c:xVal>
            <c:numRef>
              <c:f>'Graphics Grid'!$E$32:$F$32</c:f>
              <c:numCache>
                <c:formatCode>General</c:formatCode>
                <c:ptCount val="2"/>
                <c:pt idx="0">
                  <c:v>0.99999999999999989</c:v>
                </c:pt>
                <c:pt idx="1">
                  <c:v>4.9999999999999991</c:v>
                </c:pt>
              </c:numCache>
            </c:numRef>
          </c:xVal>
          <c:yVal>
            <c:numRef>
              <c:f>'Graphics Grid'!$E$33:$F$33</c:f>
              <c:numCache>
                <c:formatCode>General</c:formatCode>
                <c:ptCount val="2"/>
                <c:pt idx="0">
                  <c:v>-1.7320508075688774</c:v>
                </c:pt>
                <c:pt idx="1">
                  <c:v>-8.6602540378443873</c:v>
                </c:pt>
              </c:numCache>
            </c:numRef>
          </c:yVal>
          <c:smooth val="1"/>
        </c:ser>
        <c:ser>
          <c:idx val="19"/>
          <c:order val="19"/>
          <c:spPr>
            <a:ln w="12700">
              <a:solidFill>
                <a:srgbClr val="808080"/>
              </a:solidFill>
              <a:prstDash val="lgDash"/>
            </a:ln>
          </c:spPr>
          <c:marker>
            <c:symbol val="none"/>
          </c:marker>
          <c:xVal>
            <c:numRef>
              <c:f>'Graphics Grid'!$E$34:$F$34</c:f>
              <c:numCache>
                <c:formatCode>General</c:formatCode>
                <c:ptCount val="2"/>
                <c:pt idx="0">
                  <c:v>0.68404028665133776</c:v>
                </c:pt>
                <c:pt idx="1">
                  <c:v>3.4202014332566888</c:v>
                </c:pt>
              </c:numCache>
            </c:numRef>
          </c:xVal>
          <c:yVal>
            <c:numRef>
              <c:f>'Graphics Grid'!$E$35:$F$35</c:f>
              <c:numCache>
                <c:formatCode>General</c:formatCode>
                <c:ptCount val="2"/>
                <c:pt idx="0">
                  <c:v>-1.8793852415718166</c:v>
                </c:pt>
                <c:pt idx="1">
                  <c:v>-9.3969262078590834</c:v>
                </c:pt>
              </c:numCache>
            </c:numRef>
          </c:yVal>
          <c:smooth val="1"/>
        </c:ser>
        <c:ser>
          <c:idx val="20"/>
          <c:order val="20"/>
          <c:spPr>
            <a:ln w="12700">
              <a:solidFill>
                <a:srgbClr val="808080"/>
              </a:solidFill>
              <a:prstDash val="lgDash"/>
            </a:ln>
          </c:spPr>
          <c:marker>
            <c:symbol val="none"/>
          </c:marker>
          <c:xVal>
            <c:numRef>
              <c:f>'Graphics Grid'!$E$36:$F$36</c:f>
              <c:numCache>
                <c:formatCode>General</c:formatCode>
                <c:ptCount val="2"/>
                <c:pt idx="0">
                  <c:v>0.34729635533386055</c:v>
                </c:pt>
                <c:pt idx="1">
                  <c:v>1.7364817766693028</c:v>
                </c:pt>
              </c:numCache>
            </c:numRef>
          </c:xVal>
          <c:yVal>
            <c:numRef>
              <c:f>'Graphics Grid'!$E$37:$F$37</c:f>
              <c:numCache>
                <c:formatCode>General</c:formatCode>
                <c:ptCount val="2"/>
                <c:pt idx="0">
                  <c:v>-1.969615506024416</c:v>
                </c:pt>
                <c:pt idx="1">
                  <c:v>-9.8480775301220795</c:v>
                </c:pt>
              </c:numCache>
            </c:numRef>
          </c:yVal>
          <c:smooth val="1"/>
        </c:ser>
        <c:ser>
          <c:idx val="21"/>
          <c:order val="21"/>
          <c:spPr>
            <a:ln w="3175">
              <a:solidFill>
                <a:srgbClr val="000000"/>
              </a:solidFill>
              <a:prstDash val="solid"/>
            </a:ln>
          </c:spPr>
          <c:marker>
            <c:symbol val="none"/>
          </c:marker>
          <c:xVal>
            <c:numRef>
              <c:f>'Graphics Grid'!$B$46:$AF$46</c:f>
              <c:numCache>
                <c:formatCode>0.000</c:formatCode>
                <c:ptCount val="31"/>
                <c:pt idx="0">
                  <c:v>0.99999967572526893</c:v>
                </c:pt>
                <c:pt idx="1">
                  <c:v>1.1471525148580466</c:v>
                </c:pt>
                <c:pt idx="2">
                  <c:v>1.2855748369226065</c:v>
                </c:pt>
                <c:pt idx="3">
                  <c:v>1.4142131652192469</c:v>
                </c:pt>
                <c:pt idx="4">
                  <c:v>1.5320884850953611</c:v>
                </c:pt>
                <c:pt idx="5">
                  <c:v>1.6383036948327629</c:v>
                </c:pt>
                <c:pt idx="6">
                  <c:v>1.7320504331285695</c:v>
                </c:pt>
                <c:pt idx="7">
                  <c:v>1.8126152312084194</c:v>
                </c:pt>
                <c:pt idx="8">
                  <c:v>1.8793849427507696</c:v>
                </c:pt>
                <c:pt idx="9">
                  <c:v>1.9318514102972963</c:v>
                </c:pt>
                <c:pt idx="10">
                  <c:v>1.9696153326352213</c:v>
                </c:pt>
                <c:pt idx="11">
                  <c:v>1.9923893037184752</c:v>
                </c:pt>
                <c:pt idx="12">
                  <c:v>1.9999999999996845</c:v>
                </c:pt>
                <c:pt idx="13">
                  <c:v>1.9923894995260807</c:v>
                </c:pt>
                <c:pt idx="14">
                  <c:v>1.9696157227602191</c:v>
                </c:pt>
                <c:pt idx="15">
                  <c:v>1.9318519917706019</c:v>
                </c:pt>
                <c:pt idx="16">
                  <c:v>1.8793857111470234</c:v>
                </c:pt>
                <c:pt idx="17">
                  <c:v>1.8126161806796657</c:v>
                </c:pt>
                <c:pt idx="18">
                  <c:v>1.7320515564487642</c:v>
                </c:pt>
                <c:pt idx="19">
                  <c:v>1.6383049834527672</c:v>
                </c:pt>
                <c:pt idx="20">
                  <c:v>1.5320899292080055</c:v>
                </c:pt>
                <c:pt idx="21">
                  <c:v>1.4142135623730951</c:v>
                </c:pt>
                <c:pt idx="22">
                  <c:v>1.2855752193730789</c:v>
                </c:pt>
                <c:pt idx="23">
                  <c:v>1.1471528727020919</c:v>
                </c:pt>
                <c:pt idx="24">
                  <c:v>0.99999999999999989</c:v>
                </c:pt>
                <c:pt idx="25">
                  <c:v>0.84523652348139899</c:v>
                </c:pt>
                <c:pt idx="26">
                  <c:v>0.68404028665133776</c:v>
                </c:pt>
                <c:pt idx="27">
                  <c:v>0.51763809020504203</c:v>
                </c:pt>
                <c:pt idx="28">
                  <c:v>0.34729635533386055</c:v>
                </c:pt>
                <c:pt idx="29">
                  <c:v>0.17431148549531639</c:v>
                </c:pt>
                <c:pt idx="30">
                  <c:v>2.45029690981724E-16</c:v>
                </c:pt>
              </c:numCache>
            </c:numRef>
          </c:xVal>
          <c:yVal>
            <c:numRef>
              <c:f>'Graphics Grid'!$B$47:$AF$47</c:f>
              <c:numCache>
                <c:formatCode>0.000</c:formatCode>
                <c:ptCount val="31"/>
                <c:pt idx="0">
                  <c:v>1.7320509947889402</c:v>
                </c:pt>
                <c:pt idx="1">
                  <c:v>1.6383043391430234</c:v>
                </c:pt>
                <c:pt idx="2">
                  <c:v>1.5320892071519248</c:v>
                </c:pt>
                <c:pt idx="3">
                  <c:v>1.4142139595268317</c:v>
                </c:pt>
                <c:pt idx="4">
                  <c:v>1.2855756974360559</c:v>
                </c:pt>
                <c:pt idx="5">
                  <c:v>1.1471534350283388</c:v>
                </c:pt>
                <c:pt idx="6">
                  <c:v>1.0000006485493569</c:v>
                </c:pt>
                <c:pt idx="7">
                  <c:v>0.84523725875711875</c:v>
                </c:pt>
                <c:pt idx="8">
                  <c:v>0.68404110765485904</c:v>
                </c:pt>
                <c:pt idx="9">
                  <c:v>0.51763899440860051</c:v>
                </c:pt>
                <c:pt idx="10">
                  <c:v>0.34729733867141332</c:v>
                </c:pt>
                <c:pt idx="11">
                  <c:v>0.1743125423720554</c:v>
                </c:pt>
                <c:pt idx="12">
                  <c:v>1.1233205589158962E-6</c:v>
                </c:pt>
                <c:pt idx="13">
                  <c:v>-0.17431030428007921</c:v>
                </c:pt>
                <c:pt idx="14">
                  <c:v>-0.34729512616179831</c:v>
                </c:pt>
                <c:pt idx="15">
                  <c:v>-0.51763682431986835</c:v>
                </c:pt>
                <c:pt idx="16">
                  <c:v>-0.68403899650268307</c:v>
                </c:pt>
                <c:pt idx="17">
                  <c:v>-0.84523522260863082</c:v>
                </c:pt>
                <c:pt idx="18">
                  <c:v>-0.99999870290086545</c:v>
                </c:pt>
                <c:pt idx="19">
                  <c:v>-1.1471515946873927</c:v>
                </c:pt>
                <c:pt idx="20">
                  <c:v>-1.2855739764087515</c:v>
                </c:pt>
                <c:pt idx="21">
                  <c:v>-1.4142135623730949</c:v>
                </c:pt>
                <c:pt idx="22">
                  <c:v>-1.5320888862379558</c:v>
                </c:pt>
                <c:pt idx="23">
                  <c:v>-1.6383040885779838</c:v>
                </c:pt>
                <c:pt idx="24">
                  <c:v>-1.7320508075688774</c:v>
                </c:pt>
                <c:pt idx="25">
                  <c:v>-1.8126155740732999</c:v>
                </c:pt>
                <c:pt idx="26">
                  <c:v>-1.8793852415718166</c:v>
                </c:pt>
                <c:pt idx="27">
                  <c:v>-1.9318516525781364</c:v>
                </c:pt>
                <c:pt idx="28">
                  <c:v>-1.969615506024416</c:v>
                </c:pt>
                <c:pt idx="29">
                  <c:v>-1.9923893961834911</c:v>
                </c:pt>
                <c:pt idx="30">
                  <c:v>-2</c:v>
                </c:pt>
              </c:numCache>
            </c:numRef>
          </c:yVal>
          <c:smooth val="1"/>
        </c:ser>
        <c:ser>
          <c:idx val="22"/>
          <c:order val="22"/>
          <c:spPr>
            <a:ln w="12700">
              <a:solidFill>
                <a:srgbClr val="808080"/>
              </a:solidFill>
              <a:prstDash val="sysDash"/>
            </a:ln>
          </c:spPr>
          <c:marker>
            <c:symbol val="none"/>
          </c:marker>
          <c:xVal>
            <c:numRef>
              <c:f>'Graphics Grid'!$B$48:$AF$48</c:f>
              <c:numCache>
                <c:formatCode>0.000</c:formatCode>
                <c:ptCount val="31"/>
                <c:pt idx="0">
                  <c:v>1.4999995135879034</c:v>
                </c:pt>
                <c:pt idx="1">
                  <c:v>1.7207287722870699</c:v>
                </c:pt>
                <c:pt idx="2">
                  <c:v>1.9283622553839099</c:v>
                </c:pt>
                <c:pt idx="3">
                  <c:v>2.1213197478288706</c:v>
                </c:pt>
                <c:pt idx="4">
                  <c:v>2.2981327276430417</c:v>
                </c:pt>
                <c:pt idx="5">
                  <c:v>2.4574555422491446</c:v>
                </c:pt>
                <c:pt idx="6">
                  <c:v>2.5980756496928543</c:v>
                </c:pt>
                <c:pt idx="7">
                  <c:v>2.718922846812629</c:v>
                </c:pt>
                <c:pt idx="8">
                  <c:v>2.8190774141261543</c:v>
                </c:pt>
                <c:pt idx="9">
                  <c:v>2.8977771154459444</c:v>
                </c:pt>
                <c:pt idx="10">
                  <c:v>2.9544229989528317</c:v>
                </c:pt>
                <c:pt idx="11">
                  <c:v>2.9885839555777127</c:v>
                </c:pt>
                <c:pt idx="12">
                  <c:v>2.9999999999995266</c:v>
                </c:pt>
                <c:pt idx="13">
                  <c:v>2.9885842492891213</c:v>
                </c:pt>
                <c:pt idx="14">
                  <c:v>2.9544235841403288</c:v>
                </c:pt>
                <c:pt idx="15">
                  <c:v>2.8977779876559029</c:v>
                </c:pt>
                <c:pt idx="16">
                  <c:v>2.8190785667205351</c:v>
                </c:pt>
                <c:pt idx="17">
                  <c:v>2.7189242710194987</c:v>
                </c:pt>
                <c:pt idx="18">
                  <c:v>2.5980773346731461</c:v>
                </c:pt>
                <c:pt idx="19">
                  <c:v>2.4574574751791509</c:v>
                </c:pt>
                <c:pt idx="20">
                  <c:v>2.2981348938120081</c:v>
                </c:pt>
                <c:pt idx="21">
                  <c:v>2.1213203435596428</c:v>
                </c:pt>
                <c:pt idx="22">
                  <c:v>1.9283628290596184</c:v>
                </c:pt>
                <c:pt idx="23">
                  <c:v>1.7207293090531377</c:v>
                </c:pt>
                <c:pt idx="24">
                  <c:v>1.4999999999999998</c:v>
                </c:pt>
                <c:pt idx="25">
                  <c:v>1.2678547852220985</c:v>
                </c:pt>
                <c:pt idx="26">
                  <c:v>1.0260604299770066</c:v>
                </c:pt>
                <c:pt idx="27">
                  <c:v>0.77645713530756311</c:v>
                </c:pt>
                <c:pt idx="28">
                  <c:v>0.5209445330007908</c:v>
                </c:pt>
                <c:pt idx="29">
                  <c:v>0.26146722824297458</c:v>
                </c:pt>
                <c:pt idx="30">
                  <c:v>3.67544536472586E-16</c:v>
                </c:pt>
              </c:numCache>
            </c:numRef>
          </c:xVal>
          <c:yVal>
            <c:numRef>
              <c:f>'Graphics Grid'!$B$49:$AF$49</c:f>
              <c:numCache>
                <c:formatCode>0.000</c:formatCode>
                <c:ptCount val="31"/>
                <c:pt idx="0">
                  <c:v>2.5980764921834103</c:v>
                </c:pt>
                <c:pt idx="1">
                  <c:v>2.457456508714535</c:v>
                </c:pt>
                <c:pt idx="2">
                  <c:v>2.298133810727887</c:v>
                </c:pt>
                <c:pt idx="3">
                  <c:v>2.1213209392902477</c:v>
                </c:pt>
                <c:pt idx="4">
                  <c:v>1.9283635461540838</c:v>
                </c:pt>
                <c:pt idx="5">
                  <c:v>1.7207301525425081</c:v>
                </c:pt>
                <c:pt idx="6">
                  <c:v>1.5000009728240353</c:v>
                </c:pt>
                <c:pt idx="7">
                  <c:v>1.2678558881356781</c:v>
                </c:pt>
                <c:pt idx="8">
                  <c:v>1.0260616614822886</c:v>
                </c:pt>
                <c:pt idx="9">
                  <c:v>0.7764584916129007</c:v>
                </c:pt>
                <c:pt idx="10">
                  <c:v>0.52094600800711999</c:v>
                </c:pt>
                <c:pt idx="11">
                  <c:v>0.2614688135580831</c:v>
                </c:pt>
                <c:pt idx="12">
                  <c:v>1.6849808383738445E-6</c:v>
                </c:pt>
                <c:pt idx="13">
                  <c:v>-0.26146545642011881</c:v>
                </c:pt>
                <c:pt idx="14">
                  <c:v>-0.52094268924269749</c:v>
                </c:pt>
                <c:pt idx="15">
                  <c:v>-0.77645523647980252</c:v>
                </c:pt>
                <c:pt idx="16">
                  <c:v>-1.0260584947540246</c:v>
                </c:pt>
                <c:pt idx="17">
                  <c:v>-1.2678528339129462</c:v>
                </c:pt>
                <c:pt idx="18">
                  <c:v>-1.4999980543512983</c:v>
                </c:pt>
                <c:pt idx="19">
                  <c:v>-1.720727392031089</c:v>
                </c:pt>
                <c:pt idx="20">
                  <c:v>-1.9283609646131272</c:v>
                </c:pt>
                <c:pt idx="21">
                  <c:v>-2.1213203435596424</c:v>
                </c:pt>
                <c:pt idx="22">
                  <c:v>-2.2981333293569337</c:v>
                </c:pt>
                <c:pt idx="23">
                  <c:v>-2.4574561328669757</c:v>
                </c:pt>
                <c:pt idx="24">
                  <c:v>-2.598076211353316</c:v>
                </c:pt>
                <c:pt idx="25">
                  <c:v>-2.7189233611099497</c:v>
                </c:pt>
                <c:pt idx="26">
                  <c:v>-2.8190778623577248</c:v>
                </c:pt>
                <c:pt idx="27">
                  <c:v>-2.8977774788672046</c:v>
                </c:pt>
                <c:pt idx="28">
                  <c:v>-2.9544232590366239</c:v>
                </c:pt>
                <c:pt idx="29">
                  <c:v>-2.9885840942752369</c:v>
                </c:pt>
                <c:pt idx="30">
                  <c:v>-3</c:v>
                </c:pt>
              </c:numCache>
            </c:numRef>
          </c:yVal>
          <c:smooth val="1"/>
        </c:ser>
        <c:ser>
          <c:idx val="23"/>
          <c:order val="23"/>
          <c:spPr>
            <a:ln w="12700">
              <a:solidFill>
                <a:srgbClr val="808080"/>
              </a:solidFill>
              <a:prstDash val="sysDash"/>
            </a:ln>
          </c:spPr>
          <c:marker>
            <c:symbol val="none"/>
          </c:marker>
          <c:xVal>
            <c:numRef>
              <c:f>'Graphics Grid'!$B$50:$AF$50</c:f>
              <c:numCache>
                <c:formatCode>0.000</c:formatCode>
                <c:ptCount val="31"/>
                <c:pt idx="0">
                  <c:v>1.9999993514505379</c:v>
                </c:pt>
                <c:pt idx="1">
                  <c:v>2.2943050297160932</c:v>
                </c:pt>
                <c:pt idx="2">
                  <c:v>2.5711496738452131</c:v>
                </c:pt>
                <c:pt idx="3">
                  <c:v>2.8284263304384938</c:v>
                </c:pt>
                <c:pt idx="4">
                  <c:v>3.0641769701907222</c:v>
                </c:pt>
                <c:pt idx="5">
                  <c:v>3.2766073896655259</c:v>
                </c:pt>
                <c:pt idx="6">
                  <c:v>3.4641008662571391</c:v>
                </c:pt>
                <c:pt idx="7">
                  <c:v>3.6252304624168388</c:v>
                </c:pt>
                <c:pt idx="8">
                  <c:v>3.7587698855015392</c:v>
                </c:pt>
                <c:pt idx="9">
                  <c:v>3.8637028205945927</c:v>
                </c:pt>
                <c:pt idx="10">
                  <c:v>3.9392306652704425</c:v>
                </c:pt>
                <c:pt idx="11">
                  <c:v>3.9847786074369504</c:v>
                </c:pt>
                <c:pt idx="12">
                  <c:v>3.9999999999993689</c:v>
                </c:pt>
                <c:pt idx="13">
                  <c:v>3.9847789990521614</c:v>
                </c:pt>
                <c:pt idx="14">
                  <c:v>3.9392314455204382</c:v>
                </c:pt>
                <c:pt idx="15">
                  <c:v>3.8637039835412037</c:v>
                </c:pt>
                <c:pt idx="16">
                  <c:v>3.7587714222940467</c:v>
                </c:pt>
                <c:pt idx="17">
                  <c:v>3.6252323613593314</c:v>
                </c:pt>
                <c:pt idx="18">
                  <c:v>3.4641031128975284</c:v>
                </c:pt>
                <c:pt idx="19">
                  <c:v>3.2766099669055344</c:v>
                </c:pt>
                <c:pt idx="20">
                  <c:v>3.0641798584160109</c:v>
                </c:pt>
                <c:pt idx="21">
                  <c:v>2.8284271247461903</c:v>
                </c:pt>
                <c:pt idx="22">
                  <c:v>2.5711504387461579</c:v>
                </c:pt>
                <c:pt idx="23">
                  <c:v>2.2943057454041837</c:v>
                </c:pt>
                <c:pt idx="24">
                  <c:v>1.9999999999999998</c:v>
                </c:pt>
                <c:pt idx="25">
                  <c:v>1.690473046962798</c:v>
                </c:pt>
                <c:pt idx="26">
                  <c:v>1.3680805733026755</c:v>
                </c:pt>
                <c:pt idx="27">
                  <c:v>1.0352761804100841</c:v>
                </c:pt>
                <c:pt idx="28">
                  <c:v>0.6945927106677211</c:v>
                </c:pt>
                <c:pt idx="29">
                  <c:v>0.34862297099063277</c:v>
                </c:pt>
                <c:pt idx="30">
                  <c:v>4.90059381963448E-16</c:v>
                </c:pt>
              </c:numCache>
            </c:numRef>
          </c:xVal>
          <c:yVal>
            <c:numRef>
              <c:f>'Graphics Grid'!$B$51:$AF$51</c:f>
              <c:numCache>
                <c:formatCode>0.000</c:formatCode>
                <c:ptCount val="31"/>
                <c:pt idx="0">
                  <c:v>3.4641019895778804</c:v>
                </c:pt>
                <c:pt idx="1">
                  <c:v>3.2766086782860468</c:v>
                </c:pt>
                <c:pt idx="2">
                  <c:v>3.0641784143038495</c:v>
                </c:pt>
                <c:pt idx="3">
                  <c:v>2.8284279190536634</c:v>
                </c:pt>
                <c:pt idx="4">
                  <c:v>2.5711513948721119</c:v>
                </c:pt>
                <c:pt idx="5">
                  <c:v>2.2943068700566775</c:v>
                </c:pt>
                <c:pt idx="6">
                  <c:v>2.0000012970987138</c:v>
                </c:pt>
                <c:pt idx="7">
                  <c:v>1.6904745175142375</c:v>
                </c:pt>
                <c:pt idx="8">
                  <c:v>1.3680822153097181</c:v>
                </c:pt>
                <c:pt idx="9">
                  <c:v>1.035277988817201</c:v>
                </c:pt>
                <c:pt idx="10">
                  <c:v>0.69459467734282665</c:v>
                </c:pt>
                <c:pt idx="11">
                  <c:v>0.3486250847441108</c:v>
                </c:pt>
                <c:pt idx="12">
                  <c:v>2.2466411178317925E-6</c:v>
                </c:pt>
                <c:pt idx="13">
                  <c:v>-0.34862060856015842</c:v>
                </c:pt>
                <c:pt idx="14">
                  <c:v>-0.69459025232359661</c:v>
                </c:pt>
                <c:pt idx="15">
                  <c:v>-1.0352736486397367</c:v>
                </c:pt>
                <c:pt idx="16">
                  <c:v>-1.3680779930053661</c:v>
                </c:pt>
                <c:pt idx="17">
                  <c:v>-1.6904704452172616</c:v>
                </c:pt>
                <c:pt idx="18">
                  <c:v>-1.9999974058017309</c:v>
                </c:pt>
                <c:pt idx="19">
                  <c:v>-2.2943031893747854</c:v>
                </c:pt>
                <c:pt idx="20">
                  <c:v>-2.571147952817503</c:v>
                </c:pt>
                <c:pt idx="21">
                  <c:v>-2.8284271247461898</c:v>
                </c:pt>
                <c:pt idx="22">
                  <c:v>-3.0641777724759116</c:v>
                </c:pt>
                <c:pt idx="23">
                  <c:v>-3.2766081771559676</c:v>
                </c:pt>
                <c:pt idx="24">
                  <c:v>-3.4641016151377548</c:v>
                </c:pt>
                <c:pt idx="25">
                  <c:v>-3.6252311481465997</c:v>
                </c:pt>
                <c:pt idx="26">
                  <c:v>-3.7587704831436333</c:v>
                </c:pt>
                <c:pt idx="27">
                  <c:v>-3.8637033051562728</c:v>
                </c:pt>
                <c:pt idx="28">
                  <c:v>-3.9392310120488321</c:v>
                </c:pt>
                <c:pt idx="29">
                  <c:v>-3.9847787923669822</c:v>
                </c:pt>
                <c:pt idx="30">
                  <c:v>-4</c:v>
                </c:pt>
              </c:numCache>
            </c:numRef>
          </c:yVal>
          <c:smooth val="1"/>
        </c:ser>
        <c:ser>
          <c:idx val="24"/>
          <c:order val="24"/>
          <c:spPr>
            <a:ln w="12700">
              <a:solidFill>
                <a:srgbClr val="808080"/>
              </a:solidFill>
              <a:prstDash val="sysDash"/>
            </a:ln>
          </c:spPr>
          <c:marker>
            <c:symbol val="none"/>
          </c:marker>
          <c:xVal>
            <c:numRef>
              <c:f>'Graphics Grid'!$B$52:$AF$52</c:f>
              <c:numCache>
                <c:formatCode>0.000</c:formatCode>
                <c:ptCount val="31"/>
                <c:pt idx="0">
                  <c:v>2.4999991893131721</c:v>
                </c:pt>
                <c:pt idx="1">
                  <c:v>2.8678812871451163</c:v>
                </c:pt>
                <c:pt idx="2">
                  <c:v>3.2139370923065163</c:v>
                </c:pt>
                <c:pt idx="3">
                  <c:v>3.535532913048117</c:v>
                </c:pt>
                <c:pt idx="4">
                  <c:v>3.8302212127384028</c:v>
                </c:pt>
                <c:pt idx="5">
                  <c:v>4.0957592370819071</c:v>
                </c:pt>
                <c:pt idx="6">
                  <c:v>4.3301260828214243</c:v>
                </c:pt>
                <c:pt idx="7">
                  <c:v>4.5315380780210486</c:v>
                </c:pt>
                <c:pt idx="8">
                  <c:v>4.6984623568769237</c:v>
                </c:pt>
                <c:pt idx="9">
                  <c:v>4.8296285257432405</c:v>
                </c:pt>
                <c:pt idx="10">
                  <c:v>4.9240383315880534</c:v>
                </c:pt>
                <c:pt idx="11">
                  <c:v>4.9809732592961877</c:v>
                </c:pt>
                <c:pt idx="12">
                  <c:v>4.9999999999992113</c:v>
                </c:pt>
                <c:pt idx="13">
                  <c:v>4.9809737488152015</c:v>
                </c:pt>
                <c:pt idx="14">
                  <c:v>4.9240393069005481</c:v>
                </c:pt>
                <c:pt idx="15">
                  <c:v>4.829629979426505</c:v>
                </c:pt>
                <c:pt idx="16">
                  <c:v>4.6984642778675587</c:v>
                </c:pt>
                <c:pt idx="17">
                  <c:v>4.531540451699164</c:v>
                </c:pt>
                <c:pt idx="18">
                  <c:v>4.3301288911219107</c:v>
                </c:pt>
                <c:pt idx="19">
                  <c:v>4.0957624586319179</c:v>
                </c:pt>
                <c:pt idx="20">
                  <c:v>3.8302248230200138</c:v>
                </c:pt>
                <c:pt idx="21">
                  <c:v>3.5355339059327378</c:v>
                </c:pt>
                <c:pt idx="22">
                  <c:v>3.2139380484326976</c:v>
                </c:pt>
                <c:pt idx="23">
                  <c:v>2.8678821817552298</c:v>
                </c:pt>
                <c:pt idx="24">
                  <c:v>2.4999999999999996</c:v>
                </c:pt>
                <c:pt idx="25">
                  <c:v>2.1130913087034973</c:v>
                </c:pt>
                <c:pt idx="26">
                  <c:v>1.7101007166283444</c:v>
                </c:pt>
                <c:pt idx="27">
                  <c:v>1.294095225512605</c:v>
                </c:pt>
                <c:pt idx="28">
                  <c:v>0.86824088833465141</c:v>
                </c:pt>
                <c:pt idx="29">
                  <c:v>0.43577871373829097</c:v>
                </c:pt>
                <c:pt idx="30">
                  <c:v>6.1257422745431001E-16</c:v>
                </c:pt>
              </c:numCache>
            </c:numRef>
          </c:xVal>
          <c:yVal>
            <c:numRef>
              <c:f>'Graphics Grid'!$B$53:$AF$53</c:f>
              <c:numCache>
                <c:formatCode>0.000</c:formatCode>
                <c:ptCount val="31"/>
                <c:pt idx="0">
                  <c:v>4.3301274869723505</c:v>
                </c:pt>
                <c:pt idx="1">
                  <c:v>4.0957608478575587</c:v>
                </c:pt>
                <c:pt idx="2">
                  <c:v>3.830223017879812</c:v>
                </c:pt>
                <c:pt idx="3">
                  <c:v>3.5355348988170792</c:v>
                </c:pt>
                <c:pt idx="4">
                  <c:v>3.2139392435901399</c:v>
                </c:pt>
                <c:pt idx="5">
                  <c:v>2.867883587570847</c:v>
                </c:pt>
                <c:pt idx="6">
                  <c:v>2.500001621373392</c:v>
                </c:pt>
                <c:pt idx="7">
                  <c:v>2.1130931468927967</c:v>
                </c:pt>
                <c:pt idx="8">
                  <c:v>1.7101027691371475</c:v>
                </c:pt>
                <c:pt idx="9">
                  <c:v>1.2940974860215013</c:v>
                </c:pt>
                <c:pt idx="10">
                  <c:v>0.86824334667853331</c:v>
                </c:pt>
                <c:pt idx="11">
                  <c:v>0.4357813559301385</c:v>
                </c:pt>
                <c:pt idx="12">
                  <c:v>2.8083013972897405E-6</c:v>
                </c:pt>
                <c:pt idx="13">
                  <c:v>-0.43577576070019802</c:v>
                </c:pt>
                <c:pt idx="14">
                  <c:v>-0.86823781540449574</c:v>
                </c:pt>
                <c:pt idx="15">
                  <c:v>-1.2940920607996709</c:v>
                </c:pt>
                <c:pt idx="16">
                  <c:v>-1.7100974912567077</c:v>
                </c:pt>
                <c:pt idx="17">
                  <c:v>-2.1130880565215771</c:v>
                </c:pt>
                <c:pt idx="18">
                  <c:v>-2.4999967572521635</c:v>
                </c:pt>
                <c:pt idx="19">
                  <c:v>-2.8678789867184817</c:v>
                </c:pt>
                <c:pt idx="20">
                  <c:v>-3.2139349410218787</c:v>
                </c:pt>
                <c:pt idx="21">
                  <c:v>-3.5355339059327373</c:v>
                </c:pt>
                <c:pt idx="22">
                  <c:v>-3.8302222155948895</c:v>
                </c:pt>
                <c:pt idx="23">
                  <c:v>-4.0957602214449595</c:v>
                </c:pt>
                <c:pt idx="24">
                  <c:v>-4.3301270189221936</c:v>
                </c:pt>
                <c:pt idx="25">
                  <c:v>-4.5315389351832494</c:v>
                </c:pt>
                <c:pt idx="26">
                  <c:v>-4.6984631039295417</c:v>
                </c:pt>
                <c:pt idx="27">
                  <c:v>-4.8296291314453406</c:v>
                </c:pt>
                <c:pt idx="28">
                  <c:v>-4.9240387650610398</c:v>
                </c:pt>
                <c:pt idx="29">
                  <c:v>-4.9809734904587275</c:v>
                </c:pt>
                <c:pt idx="30">
                  <c:v>-5</c:v>
                </c:pt>
              </c:numCache>
            </c:numRef>
          </c:yVal>
          <c:smooth val="1"/>
        </c:ser>
        <c:ser>
          <c:idx val="25"/>
          <c:order val="25"/>
          <c:spPr>
            <a:ln w="12700">
              <a:solidFill>
                <a:srgbClr val="808080"/>
              </a:solidFill>
              <a:prstDash val="sysDash"/>
            </a:ln>
          </c:spPr>
          <c:marker>
            <c:symbol val="none"/>
          </c:marker>
          <c:xVal>
            <c:numRef>
              <c:f>'Graphics Grid'!$B$54:$AF$54</c:f>
              <c:numCache>
                <c:formatCode>0.000</c:formatCode>
                <c:ptCount val="31"/>
                <c:pt idx="0">
                  <c:v>2.9999990271758068</c:v>
                </c:pt>
                <c:pt idx="1">
                  <c:v>3.4414575445741398</c:v>
                </c:pt>
                <c:pt idx="2">
                  <c:v>3.8567245107678199</c:v>
                </c:pt>
                <c:pt idx="3">
                  <c:v>4.2426394956577411</c:v>
                </c:pt>
                <c:pt idx="4">
                  <c:v>4.5962654552860833</c:v>
                </c:pt>
                <c:pt idx="5">
                  <c:v>4.9149110844982893</c:v>
                </c:pt>
                <c:pt idx="6">
                  <c:v>5.1961512993857086</c:v>
                </c:pt>
                <c:pt idx="7">
                  <c:v>5.4378456936252579</c:v>
                </c:pt>
                <c:pt idx="8">
                  <c:v>5.6381548282523086</c:v>
                </c:pt>
                <c:pt idx="9">
                  <c:v>5.7955542308918888</c:v>
                </c:pt>
                <c:pt idx="10">
                  <c:v>5.9088459979056633</c:v>
                </c:pt>
                <c:pt idx="11">
                  <c:v>5.9771679111554255</c:v>
                </c:pt>
                <c:pt idx="12">
                  <c:v>5.9999999999990532</c:v>
                </c:pt>
                <c:pt idx="13">
                  <c:v>5.9771684985782425</c:v>
                </c:pt>
                <c:pt idx="14">
                  <c:v>5.9088471682806576</c:v>
                </c:pt>
                <c:pt idx="15">
                  <c:v>5.7955559753118058</c:v>
                </c:pt>
                <c:pt idx="16">
                  <c:v>5.6381571334410703</c:v>
                </c:pt>
                <c:pt idx="17">
                  <c:v>5.4378485420389975</c:v>
                </c:pt>
                <c:pt idx="18">
                  <c:v>5.1961546693462921</c:v>
                </c:pt>
                <c:pt idx="19">
                  <c:v>4.9149149503583018</c:v>
                </c:pt>
                <c:pt idx="20">
                  <c:v>4.5962697876240162</c:v>
                </c:pt>
                <c:pt idx="21">
                  <c:v>4.2426406871192857</c:v>
                </c:pt>
                <c:pt idx="22">
                  <c:v>3.8567256581192368</c:v>
                </c:pt>
                <c:pt idx="23">
                  <c:v>3.4414586181062754</c:v>
                </c:pt>
                <c:pt idx="24">
                  <c:v>2.9999999999999996</c:v>
                </c:pt>
                <c:pt idx="25">
                  <c:v>2.535709570444197</c:v>
                </c:pt>
                <c:pt idx="26">
                  <c:v>2.0521208599540133</c:v>
                </c:pt>
                <c:pt idx="27">
                  <c:v>1.5529142706151262</c:v>
                </c:pt>
                <c:pt idx="28">
                  <c:v>1.0418890660015816</c:v>
                </c:pt>
                <c:pt idx="29">
                  <c:v>0.52293445648594916</c:v>
                </c:pt>
                <c:pt idx="30">
                  <c:v>7.3508907294517201E-16</c:v>
                </c:pt>
              </c:numCache>
            </c:numRef>
          </c:xVal>
          <c:yVal>
            <c:numRef>
              <c:f>'Graphics Grid'!$B$55:$AF$55</c:f>
              <c:numCache>
                <c:formatCode>0.000</c:formatCode>
                <c:ptCount val="31"/>
                <c:pt idx="0">
                  <c:v>5.1961529843668206</c:v>
                </c:pt>
                <c:pt idx="1">
                  <c:v>4.9149130174290701</c:v>
                </c:pt>
                <c:pt idx="2">
                  <c:v>4.5962676214557741</c:v>
                </c:pt>
                <c:pt idx="3">
                  <c:v>4.2426418785804954</c:v>
                </c:pt>
                <c:pt idx="4">
                  <c:v>3.8567270923081676</c:v>
                </c:pt>
                <c:pt idx="5">
                  <c:v>3.4414603050850161</c:v>
                </c:pt>
                <c:pt idx="6">
                  <c:v>3.0000019456480707</c:v>
                </c:pt>
                <c:pt idx="7">
                  <c:v>2.5357117762713561</c:v>
                </c:pt>
                <c:pt idx="8">
                  <c:v>2.0521233229645772</c:v>
                </c:pt>
                <c:pt idx="9">
                  <c:v>1.5529169832258014</c:v>
                </c:pt>
                <c:pt idx="10">
                  <c:v>1.04189201601424</c:v>
                </c:pt>
                <c:pt idx="11">
                  <c:v>0.5229376271161662</c:v>
                </c:pt>
                <c:pt idx="12">
                  <c:v>3.3699616767476889E-6</c:v>
                </c:pt>
                <c:pt idx="13">
                  <c:v>-0.52293091284023763</c:v>
                </c:pt>
                <c:pt idx="14">
                  <c:v>-1.041885378485395</c:v>
                </c:pt>
                <c:pt idx="15">
                  <c:v>-1.552910472959605</c:v>
                </c:pt>
                <c:pt idx="16">
                  <c:v>-2.0521169895080491</c:v>
                </c:pt>
                <c:pt idx="17">
                  <c:v>-2.5357056678258925</c:v>
                </c:pt>
                <c:pt idx="18">
                  <c:v>-2.9999961087025966</c:v>
                </c:pt>
                <c:pt idx="19">
                  <c:v>-3.4414547840621781</c:v>
                </c:pt>
                <c:pt idx="20">
                  <c:v>-3.8567219292262545</c:v>
                </c:pt>
                <c:pt idx="21">
                  <c:v>-4.2426406871192848</c:v>
                </c:pt>
                <c:pt idx="22">
                  <c:v>-4.5962666587138674</c:v>
                </c:pt>
                <c:pt idx="23">
                  <c:v>-4.9149122657339515</c:v>
                </c:pt>
                <c:pt idx="24">
                  <c:v>-5.196152422706632</c:v>
                </c:pt>
                <c:pt idx="25">
                  <c:v>-5.4378467222198994</c:v>
                </c:pt>
                <c:pt idx="26">
                  <c:v>-5.6381557247154497</c:v>
                </c:pt>
                <c:pt idx="27">
                  <c:v>-5.7955549577344092</c:v>
                </c:pt>
                <c:pt idx="28">
                  <c:v>-5.9088465180732479</c:v>
                </c:pt>
                <c:pt idx="29">
                  <c:v>-5.9771681885504737</c:v>
                </c:pt>
                <c:pt idx="30">
                  <c:v>-6</c:v>
                </c:pt>
              </c:numCache>
            </c:numRef>
          </c:yVal>
          <c:smooth val="1"/>
        </c:ser>
        <c:ser>
          <c:idx val="26"/>
          <c:order val="26"/>
          <c:spPr>
            <a:ln w="12700">
              <a:solidFill>
                <a:srgbClr val="808080"/>
              </a:solidFill>
              <a:prstDash val="sysDash"/>
            </a:ln>
          </c:spPr>
          <c:marker>
            <c:symbol val="none"/>
          </c:marker>
          <c:xVal>
            <c:numRef>
              <c:f>'Graphics Grid'!$B$56:$AF$56</c:f>
              <c:numCache>
                <c:formatCode>0.000</c:formatCode>
                <c:ptCount val="31"/>
                <c:pt idx="0">
                  <c:v>3.4999988650384415</c:v>
                </c:pt>
                <c:pt idx="1">
                  <c:v>4.0150338020031633</c:v>
                </c:pt>
                <c:pt idx="2">
                  <c:v>4.499511929229123</c:v>
                </c:pt>
                <c:pt idx="3">
                  <c:v>4.9497460782673643</c:v>
                </c:pt>
                <c:pt idx="4">
                  <c:v>5.3623096978337639</c:v>
                </c:pt>
                <c:pt idx="5">
                  <c:v>5.7340629319146705</c:v>
                </c:pt>
                <c:pt idx="6">
                  <c:v>6.062176515949993</c:v>
                </c:pt>
                <c:pt idx="7">
                  <c:v>6.3441533092294682</c:v>
                </c:pt>
                <c:pt idx="8">
                  <c:v>6.5778472996276935</c:v>
                </c:pt>
                <c:pt idx="9">
                  <c:v>6.7614799360405371</c:v>
                </c:pt>
                <c:pt idx="10">
                  <c:v>6.8936536642232742</c:v>
                </c:pt>
                <c:pt idx="11">
                  <c:v>6.9733625630146632</c:v>
                </c:pt>
                <c:pt idx="12">
                  <c:v>6.999999999998896</c:v>
                </c:pt>
                <c:pt idx="13">
                  <c:v>6.9733632483412826</c:v>
                </c:pt>
                <c:pt idx="14">
                  <c:v>6.893655029660767</c:v>
                </c:pt>
                <c:pt idx="15">
                  <c:v>6.7614819711971066</c:v>
                </c:pt>
                <c:pt idx="16">
                  <c:v>6.5778499890145818</c:v>
                </c:pt>
                <c:pt idx="17">
                  <c:v>6.3441566323788301</c:v>
                </c:pt>
                <c:pt idx="18">
                  <c:v>6.0621804475706744</c:v>
                </c:pt>
                <c:pt idx="19">
                  <c:v>5.7340674420846849</c:v>
                </c:pt>
                <c:pt idx="20">
                  <c:v>5.362314752228019</c:v>
                </c:pt>
                <c:pt idx="21">
                  <c:v>4.9497474683058327</c:v>
                </c:pt>
                <c:pt idx="22">
                  <c:v>4.4995132678057761</c:v>
                </c:pt>
                <c:pt idx="23">
                  <c:v>4.0150350544573215</c:v>
                </c:pt>
                <c:pt idx="24">
                  <c:v>3.4999999999999996</c:v>
                </c:pt>
                <c:pt idx="25">
                  <c:v>2.9583278321848967</c:v>
                </c:pt>
                <c:pt idx="26">
                  <c:v>2.3941410032796822</c:v>
                </c:pt>
                <c:pt idx="27">
                  <c:v>1.8117333157176472</c:v>
                </c:pt>
                <c:pt idx="28">
                  <c:v>1.2155372436685119</c:v>
                </c:pt>
                <c:pt idx="29">
                  <c:v>0.61009019923360741</c:v>
                </c:pt>
                <c:pt idx="30">
                  <c:v>8.5760391843603401E-16</c:v>
                </c:pt>
              </c:numCache>
            </c:numRef>
          </c:xVal>
          <c:yVal>
            <c:numRef>
              <c:f>'Graphics Grid'!$B$57:$AF$57</c:f>
              <c:numCache>
                <c:formatCode>0.000</c:formatCode>
                <c:ptCount val="31"/>
                <c:pt idx="0">
                  <c:v>6.0621784817612907</c:v>
                </c:pt>
                <c:pt idx="1">
                  <c:v>5.7340651870005823</c:v>
                </c:pt>
                <c:pt idx="2">
                  <c:v>5.3623122250317365</c:v>
                </c:pt>
                <c:pt idx="3">
                  <c:v>4.9497488583439111</c:v>
                </c:pt>
                <c:pt idx="4">
                  <c:v>4.4995149410261961</c:v>
                </c:pt>
                <c:pt idx="5">
                  <c:v>4.015037022599186</c:v>
                </c:pt>
                <c:pt idx="6">
                  <c:v>3.5000022699227493</c:v>
                </c:pt>
                <c:pt idx="7">
                  <c:v>2.9583304056499156</c:v>
                </c:pt>
                <c:pt idx="8">
                  <c:v>2.3941438767920067</c:v>
                </c:pt>
                <c:pt idx="9">
                  <c:v>1.8117364804301017</c:v>
                </c:pt>
                <c:pt idx="10">
                  <c:v>1.2155406853499466</c:v>
                </c:pt>
                <c:pt idx="11">
                  <c:v>0.61009389830219396</c:v>
                </c:pt>
                <c:pt idx="12">
                  <c:v>3.9316219562056369E-6</c:v>
                </c:pt>
                <c:pt idx="13">
                  <c:v>-0.61008606498027729</c:v>
                </c:pt>
                <c:pt idx="14">
                  <c:v>-1.2155329415662941</c:v>
                </c:pt>
                <c:pt idx="15">
                  <c:v>-1.8117288851195392</c:v>
                </c:pt>
                <c:pt idx="16">
                  <c:v>-2.3941364877593907</c:v>
                </c:pt>
                <c:pt idx="17">
                  <c:v>-2.9583232791302079</c:v>
                </c:pt>
                <c:pt idx="18">
                  <c:v>-3.4999954601530292</c:v>
                </c:pt>
                <c:pt idx="19">
                  <c:v>-4.015030581405874</c:v>
                </c:pt>
                <c:pt idx="20">
                  <c:v>-4.4995089174306298</c:v>
                </c:pt>
                <c:pt idx="21">
                  <c:v>-4.9497474683058318</c:v>
                </c:pt>
                <c:pt idx="22">
                  <c:v>-5.3623111018328453</c:v>
                </c:pt>
                <c:pt idx="23">
                  <c:v>-5.7340643100229434</c:v>
                </c:pt>
                <c:pt idx="24">
                  <c:v>-6.0621778264910713</c:v>
                </c:pt>
                <c:pt idx="25">
                  <c:v>-6.3441545092565494</c:v>
                </c:pt>
                <c:pt idx="26">
                  <c:v>-6.5778483455013586</c:v>
                </c:pt>
                <c:pt idx="27">
                  <c:v>-6.7614807840234779</c:v>
                </c:pt>
                <c:pt idx="28">
                  <c:v>-6.893654271085456</c:v>
                </c:pt>
                <c:pt idx="29">
                  <c:v>-6.973362886642219</c:v>
                </c:pt>
                <c:pt idx="30">
                  <c:v>-7</c:v>
                </c:pt>
              </c:numCache>
            </c:numRef>
          </c:yVal>
          <c:smooth val="1"/>
        </c:ser>
        <c:ser>
          <c:idx val="27"/>
          <c:order val="27"/>
          <c:spPr>
            <a:ln w="12700">
              <a:solidFill>
                <a:srgbClr val="808080"/>
              </a:solidFill>
              <a:prstDash val="sysDash"/>
            </a:ln>
          </c:spPr>
          <c:marker>
            <c:symbol val="none"/>
          </c:marker>
          <c:xVal>
            <c:numRef>
              <c:f>'Graphics Grid'!$B$58:$AF$58</c:f>
              <c:numCache>
                <c:formatCode>0.000</c:formatCode>
                <c:ptCount val="31"/>
                <c:pt idx="0">
                  <c:v>3.9999987029010757</c:v>
                </c:pt>
                <c:pt idx="1">
                  <c:v>4.5886100594321864</c:v>
                </c:pt>
                <c:pt idx="2">
                  <c:v>5.1422993476904262</c:v>
                </c:pt>
                <c:pt idx="3">
                  <c:v>5.6568526608769876</c:v>
                </c:pt>
                <c:pt idx="4">
                  <c:v>6.1283539403814444</c:v>
                </c:pt>
                <c:pt idx="5">
                  <c:v>6.5532147793310518</c:v>
                </c:pt>
                <c:pt idx="6">
                  <c:v>6.9282017325142782</c:v>
                </c:pt>
                <c:pt idx="7">
                  <c:v>7.2504609248336775</c:v>
                </c:pt>
                <c:pt idx="8">
                  <c:v>7.5175397710030785</c:v>
                </c:pt>
                <c:pt idx="9">
                  <c:v>7.7274056411891854</c:v>
                </c:pt>
                <c:pt idx="10">
                  <c:v>7.878461330540885</c:v>
                </c:pt>
                <c:pt idx="11">
                  <c:v>7.9695572148739009</c:v>
                </c:pt>
                <c:pt idx="12">
                  <c:v>7.9999999999987379</c:v>
                </c:pt>
                <c:pt idx="13">
                  <c:v>7.9695579981043227</c:v>
                </c:pt>
                <c:pt idx="14">
                  <c:v>7.8784628910408765</c:v>
                </c:pt>
                <c:pt idx="15">
                  <c:v>7.7274079670824074</c:v>
                </c:pt>
                <c:pt idx="16">
                  <c:v>7.5175428445880934</c:v>
                </c:pt>
                <c:pt idx="17">
                  <c:v>7.2504647227186627</c:v>
                </c:pt>
                <c:pt idx="18">
                  <c:v>6.9282062257950567</c:v>
                </c:pt>
                <c:pt idx="19">
                  <c:v>6.5532199338110688</c:v>
                </c:pt>
                <c:pt idx="20">
                  <c:v>6.1283597168320219</c:v>
                </c:pt>
                <c:pt idx="21">
                  <c:v>5.6568542494923806</c:v>
                </c:pt>
                <c:pt idx="22">
                  <c:v>5.1423008774923158</c:v>
                </c:pt>
                <c:pt idx="23">
                  <c:v>4.5886114908083675</c:v>
                </c:pt>
                <c:pt idx="24">
                  <c:v>3.9999999999999996</c:v>
                </c:pt>
                <c:pt idx="25">
                  <c:v>3.380946093925596</c:v>
                </c:pt>
                <c:pt idx="26">
                  <c:v>2.736161146605351</c:v>
                </c:pt>
                <c:pt idx="27">
                  <c:v>2.0705523608201681</c:v>
                </c:pt>
                <c:pt idx="28">
                  <c:v>1.3891854213354422</c:v>
                </c:pt>
                <c:pt idx="29">
                  <c:v>0.69724594198126555</c:v>
                </c:pt>
                <c:pt idx="30">
                  <c:v>9.8011876392689601E-16</c:v>
                </c:pt>
              </c:numCache>
            </c:numRef>
          </c:xVal>
          <c:yVal>
            <c:numRef>
              <c:f>'Graphics Grid'!$B$59:$AF$59</c:f>
              <c:numCache>
                <c:formatCode>0.000</c:formatCode>
                <c:ptCount val="31"/>
                <c:pt idx="0">
                  <c:v>6.9282039791557608</c:v>
                </c:pt>
                <c:pt idx="1">
                  <c:v>6.5532173565720937</c:v>
                </c:pt>
                <c:pt idx="2">
                  <c:v>6.128356828607699</c:v>
                </c:pt>
                <c:pt idx="3">
                  <c:v>5.6568558381073268</c:v>
                </c:pt>
                <c:pt idx="4">
                  <c:v>5.1423027897442237</c:v>
                </c:pt>
                <c:pt idx="5">
                  <c:v>4.5886137401133551</c:v>
                </c:pt>
                <c:pt idx="6">
                  <c:v>4.0000025941974275</c:v>
                </c:pt>
                <c:pt idx="7">
                  <c:v>3.380949035028475</c:v>
                </c:pt>
                <c:pt idx="8">
                  <c:v>2.7361644306194361</c:v>
                </c:pt>
                <c:pt idx="9">
                  <c:v>2.070555977634402</c:v>
                </c:pt>
                <c:pt idx="10">
                  <c:v>1.3891893546856533</c:v>
                </c:pt>
                <c:pt idx="11">
                  <c:v>0.69725016948822161</c:v>
                </c:pt>
                <c:pt idx="12">
                  <c:v>4.493282235663585E-6</c:v>
                </c:pt>
                <c:pt idx="13">
                  <c:v>-0.69724121712031684</c:v>
                </c:pt>
                <c:pt idx="14">
                  <c:v>-1.3891805046471932</c:v>
                </c:pt>
                <c:pt idx="15">
                  <c:v>-2.0705472972794734</c:v>
                </c:pt>
                <c:pt idx="16">
                  <c:v>-2.7361559860107323</c:v>
                </c:pt>
                <c:pt idx="17">
                  <c:v>-3.3809408904345233</c:v>
                </c:pt>
                <c:pt idx="18">
                  <c:v>-3.9999948116034618</c:v>
                </c:pt>
                <c:pt idx="19">
                  <c:v>-4.5886063787495708</c:v>
                </c:pt>
                <c:pt idx="20">
                  <c:v>-5.1422959056350059</c:v>
                </c:pt>
                <c:pt idx="21">
                  <c:v>-5.6568542494923797</c:v>
                </c:pt>
                <c:pt idx="22">
                  <c:v>-6.1283555449518232</c:v>
                </c:pt>
                <c:pt idx="23">
                  <c:v>-6.5532163543119353</c:v>
                </c:pt>
                <c:pt idx="24">
                  <c:v>-6.9282032302755097</c:v>
                </c:pt>
                <c:pt idx="25">
                  <c:v>-7.2504622962931995</c:v>
                </c:pt>
                <c:pt idx="26">
                  <c:v>-7.5175409662872665</c:v>
                </c:pt>
                <c:pt idx="27">
                  <c:v>-7.7274066103125456</c:v>
                </c:pt>
                <c:pt idx="28">
                  <c:v>-7.8784620240976642</c:v>
                </c:pt>
                <c:pt idx="29">
                  <c:v>-7.9695575847339644</c:v>
                </c:pt>
                <c:pt idx="30">
                  <c:v>-8</c:v>
                </c:pt>
              </c:numCache>
            </c:numRef>
          </c:yVal>
          <c:smooth val="1"/>
        </c:ser>
        <c:ser>
          <c:idx val="28"/>
          <c:order val="28"/>
          <c:spPr>
            <a:ln w="12700">
              <a:solidFill>
                <a:srgbClr val="808080"/>
              </a:solidFill>
              <a:prstDash val="sysDash"/>
            </a:ln>
          </c:spPr>
          <c:marker>
            <c:symbol val="none"/>
          </c:marker>
          <c:xVal>
            <c:numRef>
              <c:f>'Graphics Grid'!$B$60:$AF$60</c:f>
              <c:numCache>
                <c:formatCode>0.000</c:formatCode>
                <c:ptCount val="31"/>
                <c:pt idx="0">
                  <c:v>4.49999854076371</c:v>
                </c:pt>
                <c:pt idx="1">
                  <c:v>5.1621863168612094</c:v>
                </c:pt>
                <c:pt idx="2">
                  <c:v>5.7850867661517293</c:v>
                </c:pt>
                <c:pt idx="3">
                  <c:v>6.3639592434866108</c:v>
                </c:pt>
                <c:pt idx="4">
                  <c:v>6.894398182929125</c:v>
                </c:pt>
                <c:pt idx="5">
                  <c:v>7.372366626747433</c:v>
                </c:pt>
                <c:pt idx="6">
                  <c:v>7.7942269490785634</c:v>
                </c:pt>
                <c:pt idx="7">
                  <c:v>8.1567685404378878</c:v>
                </c:pt>
                <c:pt idx="8">
                  <c:v>8.4572322423784634</c:v>
                </c:pt>
                <c:pt idx="9">
                  <c:v>8.6933313463378337</c:v>
                </c:pt>
                <c:pt idx="10">
                  <c:v>8.8632689968584959</c:v>
                </c:pt>
                <c:pt idx="11">
                  <c:v>8.9657518667331377</c:v>
                </c:pt>
                <c:pt idx="12">
                  <c:v>8.9999999999985807</c:v>
                </c:pt>
                <c:pt idx="13">
                  <c:v>8.9657527478673629</c:v>
                </c:pt>
                <c:pt idx="14">
                  <c:v>8.8632707524209859</c:v>
                </c:pt>
                <c:pt idx="15">
                  <c:v>8.6933339629677082</c:v>
                </c:pt>
                <c:pt idx="16">
                  <c:v>8.4572357001616059</c:v>
                </c:pt>
                <c:pt idx="17">
                  <c:v>8.1567728130584953</c:v>
                </c:pt>
                <c:pt idx="18">
                  <c:v>7.7942320040194391</c:v>
                </c:pt>
                <c:pt idx="19">
                  <c:v>7.3723724255374528</c:v>
                </c:pt>
                <c:pt idx="20">
                  <c:v>6.8944046814360247</c:v>
                </c:pt>
                <c:pt idx="21">
                  <c:v>6.3639610306789285</c:v>
                </c:pt>
                <c:pt idx="22">
                  <c:v>5.7850884871788555</c:v>
                </c:pt>
                <c:pt idx="23">
                  <c:v>5.1621879271594135</c:v>
                </c:pt>
                <c:pt idx="24">
                  <c:v>4.4999999999999991</c:v>
                </c:pt>
                <c:pt idx="25">
                  <c:v>3.8035643556662952</c:v>
                </c:pt>
                <c:pt idx="26">
                  <c:v>3.0781812899310199</c:v>
                </c:pt>
                <c:pt idx="27">
                  <c:v>2.3293714059226893</c:v>
                </c:pt>
                <c:pt idx="28">
                  <c:v>1.5628335990023725</c:v>
                </c:pt>
                <c:pt idx="29">
                  <c:v>0.78440168472892369</c:v>
                </c:pt>
                <c:pt idx="30">
                  <c:v>1.102633609417758E-15</c:v>
                </c:pt>
              </c:numCache>
            </c:numRef>
          </c:xVal>
          <c:yVal>
            <c:numRef>
              <c:f>'Graphics Grid'!$B$61:$AF$61</c:f>
              <c:numCache>
                <c:formatCode>0.000</c:formatCode>
                <c:ptCount val="31"/>
                <c:pt idx="0">
                  <c:v>7.7942294765502309</c:v>
                </c:pt>
                <c:pt idx="1">
                  <c:v>7.3723695261436051</c:v>
                </c:pt>
                <c:pt idx="2">
                  <c:v>6.8944014321836615</c:v>
                </c:pt>
                <c:pt idx="3">
                  <c:v>6.3639628178707426</c:v>
                </c:pt>
                <c:pt idx="4">
                  <c:v>5.7850906384622514</c:v>
                </c:pt>
                <c:pt idx="5">
                  <c:v>5.1621904576275242</c:v>
                </c:pt>
                <c:pt idx="6">
                  <c:v>4.5000029184721058</c:v>
                </c:pt>
                <c:pt idx="7">
                  <c:v>3.8035676644070344</c:v>
                </c:pt>
                <c:pt idx="8">
                  <c:v>3.0781849844468656</c:v>
                </c:pt>
                <c:pt idx="9">
                  <c:v>2.3293754748387023</c:v>
                </c:pt>
                <c:pt idx="10">
                  <c:v>1.56283802402136</c:v>
                </c:pt>
                <c:pt idx="11">
                  <c:v>0.78440644067424925</c:v>
                </c:pt>
                <c:pt idx="12">
                  <c:v>5.054942515121533E-6</c:v>
                </c:pt>
                <c:pt idx="13">
                  <c:v>-0.78439636926035639</c:v>
                </c:pt>
                <c:pt idx="14">
                  <c:v>-1.5628280677280924</c:v>
                </c:pt>
                <c:pt idx="15">
                  <c:v>-2.3293657094394078</c:v>
                </c:pt>
                <c:pt idx="16">
                  <c:v>-3.0781754842620739</c:v>
                </c:pt>
                <c:pt idx="17">
                  <c:v>-3.8035585017388387</c:v>
                </c:pt>
                <c:pt idx="18">
                  <c:v>-4.4999941630538949</c:v>
                </c:pt>
                <c:pt idx="19">
                  <c:v>-5.1621821760932676</c:v>
                </c:pt>
                <c:pt idx="20">
                  <c:v>-5.7850828938393821</c:v>
                </c:pt>
                <c:pt idx="21">
                  <c:v>-6.3639610306789276</c:v>
                </c:pt>
                <c:pt idx="22">
                  <c:v>-6.8943999880708011</c:v>
                </c:pt>
                <c:pt idx="23">
                  <c:v>-7.3723683986009272</c:v>
                </c:pt>
                <c:pt idx="24">
                  <c:v>-7.794228634059948</c:v>
                </c:pt>
                <c:pt idx="25">
                  <c:v>-8.1567700833298495</c:v>
                </c:pt>
                <c:pt idx="26">
                  <c:v>-8.4572335870731745</c:v>
                </c:pt>
                <c:pt idx="27">
                  <c:v>-8.6933324366016134</c:v>
                </c:pt>
                <c:pt idx="28">
                  <c:v>-8.8632697771098723</c:v>
                </c:pt>
                <c:pt idx="29">
                  <c:v>-8.9657522828257097</c:v>
                </c:pt>
                <c:pt idx="30">
                  <c:v>-9</c:v>
                </c:pt>
              </c:numCache>
            </c:numRef>
          </c:yVal>
          <c:smooth val="1"/>
        </c:ser>
        <c:ser>
          <c:idx val="29"/>
          <c:order val="29"/>
          <c:spPr>
            <a:ln w="12700">
              <a:solidFill>
                <a:schemeClr val="bg1">
                  <a:lumMod val="50000"/>
                </a:schemeClr>
              </a:solidFill>
              <a:prstDash val="sysDash"/>
            </a:ln>
          </c:spPr>
          <c:marker>
            <c:symbol val="none"/>
          </c:marker>
          <c:xVal>
            <c:numRef>
              <c:f>'Graphics Grid'!$B$62:$AF$62</c:f>
              <c:numCache>
                <c:formatCode>0.000</c:formatCode>
                <c:ptCount val="31"/>
                <c:pt idx="0">
                  <c:v>4.9999983786263442</c:v>
                </c:pt>
                <c:pt idx="1">
                  <c:v>5.7357625742902325</c:v>
                </c:pt>
                <c:pt idx="2">
                  <c:v>6.4278741846130325</c:v>
                </c:pt>
                <c:pt idx="3">
                  <c:v>7.071065826096234</c:v>
                </c:pt>
                <c:pt idx="4">
                  <c:v>7.6604424254768055</c:v>
                </c:pt>
                <c:pt idx="5">
                  <c:v>8.1915184741638143</c:v>
                </c:pt>
                <c:pt idx="6">
                  <c:v>8.6602521656428486</c:v>
                </c:pt>
                <c:pt idx="7">
                  <c:v>9.0630761560420972</c:v>
                </c:pt>
                <c:pt idx="8">
                  <c:v>9.3969247137538474</c:v>
                </c:pt>
                <c:pt idx="9">
                  <c:v>9.6592570514864811</c:v>
                </c:pt>
                <c:pt idx="10">
                  <c:v>9.8480766631761067</c:v>
                </c:pt>
                <c:pt idx="11">
                  <c:v>9.9619465185923755</c:v>
                </c:pt>
                <c:pt idx="12">
                  <c:v>9.9999999999984226</c:v>
                </c:pt>
                <c:pt idx="13">
                  <c:v>9.961947497630403</c:v>
                </c:pt>
                <c:pt idx="14">
                  <c:v>9.8480786138010963</c:v>
                </c:pt>
                <c:pt idx="15">
                  <c:v>9.6592599588530099</c:v>
                </c:pt>
                <c:pt idx="16">
                  <c:v>9.3969285557351174</c:v>
                </c:pt>
                <c:pt idx="17">
                  <c:v>9.0630809033983279</c:v>
                </c:pt>
                <c:pt idx="18">
                  <c:v>8.6602577822438214</c:v>
                </c:pt>
                <c:pt idx="19">
                  <c:v>8.1915249172638358</c:v>
                </c:pt>
                <c:pt idx="20">
                  <c:v>7.6604496460400275</c:v>
                </c:pt>
                <c:pt idx="21">
                  <c:v>7.0710678118654755</c:v>
                </c:pt>
                <c:pt idx="22">
                  <c:v>6.4278760968653952</c:v>
                </c:pt>
                <c:pt idx="23">
                  <c:v>5.7357643635104596</c:v>
                </c:pt>
                <c:pt idx="24">
                  <c:v>4.9999999999999991</c:v>
                </c:pt>
                <c:pt idx="25">
                  <c:v>4.2261826174069945</c:v>
                </c:pt>
                <c:pt idx="26">
                  <c:v>3.4202014332566888</c:v>
                </c:pt>
                <c:pt idx="27">
                  <c:v>2.5881904510252101</c:v>
                </c:pt>
                <c:pt idx="28">
                  <c:v>1.7364817766693028</c:v>
                </c:pt>
                <c:pt idx="29">
                  <c:v>0.87155742747658194</c:v>
                </c:pt>
                <c:pt idx="30">
                  <c:v>1.22514845490862E-15</c:v>
                </c:pt>
              </c:numCache>
            </c:numRef>
          </c:xVal>
          <c:yVal>
            <c:numRef>
              <c:f>'Graphics Grid'!$B$63:$AF$63</c:f>
              <c:numCache>
                <c:formatCode>0.000</c:formatCode>
                <c:ptCount val="31"/>
                <c:pt idx="0">
                  <c:v>8.660254973944701</c:v>
                </c:pt>
                <c:pt idx="1">
                  <c:v>8.1915216957151173</c:v>
                </c:pt>
                <c:pt idx="2">
                  <c:v>7.660446035759624</c:v>
                </c:pt>
                <c:pt idx="3">
                  <c:v>7.0710697976341583</c:v>
                </c:pt>
                <c:pt idx="4">
                  <c:v>6.4278784871802799</c:v>
                </c:pt>
                <c:pt idx="5">
                  <c:v>5.7357671751416941</c:v>
                </c:pt>
                <c:pt idx="6">
                  <c:v>5.000003242746784</c:v>
                </c:pt>
                <c:pt idx="7">
                  <c:v>4.2261862937855934</c:v>
                </c:pt>
                <c:pt idx="8">
                  <c:v>3.4202055382742951</c:v>
                </c:pt>
                <c:pt idx="9">
                  <c:v>2.5881949720430026</c:v>
                </c:pt>
                <c:pt idx="10">
                  <c:v>1.7364866933570666</c:v>
                </c:pt>
                <c:pt idx="11">
                  <c:v>0.87156271186027701</c:v>
                </c:pt>
                <c:pt idx="12">
                  <c:v>5.616602794579481E-6</c:v>
                </c:pt>
                <c:pt idx="13">
                  <c:v>-0.87155152140039605</c:v>
                </c:pt>
                <c:pt idx="14">
                  <c:v>-1.7364756308089915</c:v>
                </c:pt>
                <c:pt idx="15">
                  <c:v>-2.5881841215993417</c:v>
                </c:pt>
                <c:pt idx="16">
                  <c:v>-3.4201949825134155</c:v>
                </c:pt>
                <c:pt idx="17">
                  <c:v>-4.2261761130431541</c:v>
                </c:pt>
                <c:pt idx="18">
                  <c:v>-4.9999935145043271</c:v>
                </c:pt>
                <c:pt idx="19">
                  <c:v>-5.7357579734369635</c:v>
                </c:pt>
                <c:pt idx="20">
                  <c:v>-6.4278698820437574</c:v>
                </c:pt>
                <c:pt idx="21">
                  <c:v>-7.0710678118654746</c:v>
                </c:pt>
                <c:pt idx="22">
                  <c:v>-7.660444431189779</c:v>
                </c:pt>
                <c:pt idx="23">
                  <c:v>-8.1915204428899191</c:v>
                </c:pt>
                <c:pt idx="24">
                  <c:v>-8.6602540378443873</c:v>
                </c:pt>
                <c:pt idx="25">
                  <c:v>-9.0630778703664987</c:v>
                </c:pt>
                <c:pt idx="26">
                  <c:v>-9.3969262078590834</c:v>
                </c:pt>
                <c:pt idx="27">
                  <c:v>-9.6592582628906811</c:v>
                </c:pt>
                <c:pt idx="28">
                  <c:v>-9.8480775301220795</c:v>
                </c:pt>
                <c:pt idx="29">
                  <c:v>-9.961946980917455</c:v>
                </c:pt>
                <c:pt idx="30">
                  <c:v>-10</c:v>
                </c:pt>
              </c:numCache>
            </c:numRef>
          </c:yVal>
          <c:smooth val="1"/>
        </c:ser>
        <c:ser>
          <c:idx val="32"/>
          <c:order val="30"/>
          <c:spPr>
            <a:ln w="12700">
              <a:solidFill>
                <a:schemeClr val="bg1">
                  <a:lumMod val="50000"/>
                </a:schemeClr>
              </a:solidFill>
              <a:prstDash val="sysDash"/>
            </a:ln>
          </c:spPr>
          <c:marker>
            <c:symbol val="none"/>
          </c:marker>
          <c:xVal>
            <c:numRef>
              <c:f>'Graphics Grid'!$B$64:$AF$64</c:f>
              <c:numCache>
                <c:formatCode>0.000</c:formatCode>
                <c:ptCount val="31"/>
                <c:pt idx="0">
                  <c:v>9.9999967572526884</c:v>
                </c:pt>
                <c:pt idx="1">
                  <c:v>11.471525148580465</c:v>
                </c:pt>
                <c:pt idx="2">
                  <c:v>12.855748369226065</c:v>
                </c:pt>
                <c:pt idx="3">
                  <c:v>14.142131652192468</c:v>
                </c:pt>
                <c:pt idx="4">
                  <c:v>15.320884850953611</c:v>
                </c:pt>
                <c:pt idx="5">
                  <c:v>16.383036948327629</c:v>
                </c:pt>
                <c:pt idx="6">
                  <c:v>17.320504331285697</c:v>
                </c:pt>
                <c:pt idx="7">
                  <c:v>18.126152312084194</c:v>
                </c:pt>
                <c:pt idx="8">
                  <c:v>18.793849427507695</c:v>
                </c:pt>
                <c:pt idx="9">
                  <c:v>19.318514102972962</c:v>
                </c:pt>
                <c:pt idx="10">
                  <c:v>19.696153326352213</c:v>
                </c:pt>
                <c:pt idx="11">
                  <c:v>19.923893037184751</c:v>
                </c:pt>
                <c:pt idx="12">
                  <c:v>19.999999999996845</c:v>
                </c:pt>
                <c:pt idx="13">
                  <c:v>19.923894995260806</c:v>
                </c:pt>
                <c:pt idx="14">
                  <c:v>19.696157227602193</c:v>
                </c:pt>
                <c:pt idx="15">
                  <c:v>19.31851991770602</c:v>
                </c:pt>
                <c:pt idx="16">
                  <c:v>18.793857111470235</c:v>
                </c:pt>
                <c:pt idx="17">
                  <c:v>18.126161806796656</c:v>
                </c:pt>
                <c:pt idx="18">
                  <c:v>17.320515564487643</c:v>
                </c:pt>
                <c:pt idx="19">
                  <c:v>16.383049834527672</c:v>
                </c:pt>
                <c:pt idx="20">
                  <c:v>15.320899292080055</c:v>
                </c:pt>
                <c:pt idx="21">
                  <c:v>14.142135623730951</c:v>
                </c:pt>
                <c:pt idx="22">
                  <c:v>12.85575219373079</c:v>
                </c:pt>
                <c:pt idx="23">
                  <c:v>11.471528727020919</c:v>
                </c:pt>
                <c:pt idx="24">
                  <c:v>9.9999999999999982</c:v>
                </c:pt>
                <c:pt idx="25">
                  <c:v>8.452365234813989</c:v>
                </c:pt>
                <c:pt idx="26">
                  <c:v>6.8404028665133776</c:v>
                </c:pt>
                <c:pt idx="27">
                  <c:v>5.1763809020504201</c:v>
                </c:pt>
                <c:pt idx="28">
                  <c:v>3.4729635533386056</c:v>
                </c:pt>
                <c:pt idx="29">
                  <c:v>1.7431148549531639</c:v>
                </c:pt>
                <c:pt idx="30">
                  <c:v>2.45029690981724E-15</c:v>
                </c:pt>
              </c:numCache>
            </c:numRef>
          </c:xVal>
          <c:yVal>
            <c:numRef>
              <c:f>'Graphics Grid'!$B$65:$AF$65</c:f>
              <c:numCache>
                <c:formatCode>0.000</c:formatCode>
                <c:ptCount val="31"/>
                <c:pt idx="0">
                  <c:v>17.320509947889402</c:v>
                </c:pt>
                <c:pt idx="1">
                  <c:v>16.383043391430235</c:v>
                </c:pt>
                <c:pt idx="2">
                  <c:v>15.320892071519248</c:v>
                </c:pt>
                <c:pt idx="3">
                  <c:v>14.142139595268317</c:v>
                </c:pt>
                <c:pt idx="4">
                  <c:v>12.85575697436056</c:v>
                </c:pt>
                <c:pt idx="5">
                  <c:v>11.471534350283388</c:v>
                </c:pt>
                <c:pt idx="6">
                  <c:v>10.000006485493568</c:v>
                </c:pt>
                <c:pt idx="7">
                  <c:v>8.4523725875711868</c:v>
                </c:pt>
                <c:pt idx="8">
                  <c:v>6.8404110765485902</c:v>
                </c:pt>
                <c:pt idx="9">
                  <c:v>5.1763899440860053</c:v>
                </c:pt>
                <c:pt idx="10">
                  <c:v>3.4729733867141332</c:v>
                </c:pt>
                <c:pt idx="11">
                  <c:v>1.743125423720554</c:v>
                </c:pt>
                <c:pt idx="12">
                  <c:v>1.1233205589158962E-5</c:v>
                </c:pt>
                <c:pt idx="13">
                  <c:v>-1.7431030428007921</c:v>
                </c:pt>
                <c:pt idx="14">
                  <c:v>-3.472951261617983</c:v>
                </c:pt>
                <c:pt idx="15">
                  <c:v>-5.1763682431986835</c:v>
                </c:pt>
                <c:pt idx="16">
                  <c:v>-6.8403899650268309</c:v>
                </c:pt>
                <c:pt idx="17">
                  <c:v>-8.4523522260863082</c:v>
                </c:pt>
                <c:pt idx="18">
                  <c:v>-9.9999870290086541</c:v>
                </c:pt>
                <c:pt idx="19">
                  <c:v>-11.471515946873927</c:v>
                </c:pt>
                <c:pt idx="20">
                  <c:v>-12.855739764087515</c:v>
                </c:pt>
                <c:pt idx="21">
                  <c:v>-14.142135623730949</c:v>
                </c:pt>
                <c:pt idx="22">
                  <c:v>-15.320888862379558</c:v>
                </c:pt>
                <c:pt idx="23">
                  <c:v>-16.383040885779838</c:v>
                </c:pt>
                <c:pt idx="24">
                  <c:v>-17.320508075688775</c:v>
                </c:pt>
                <c:pt idx="25">
                  <c:v>-18.126155740732997</c:v>
                </c:pt>
                <c:pt idx="26">
                  <c:v>-18.793852415718167</c:v>
                </c:pt>
                <c:pt idx="27">
                  <c:v>-19.318516525781362</c:v>
                </c:pt>
                <c:pt idx="28">
                  <c:v>-19.696155060244159</c:v>
                </c:pt>
                <c:pt idx="29">
                  <c:v>-19.92389396183491</c:v>
                </c:pt>
                <c:pt idx="30">
                  <c:v>-20</c:v>
                </c:pt>
              </c:numCache>
            </c:numRef>
          </c:yVal>
          <c:smooth val="1"/>
        </c:ser>
        <c:ser>
          <c:idx val="33"/>
          <c:order val="31"/>
          <c:spPr>
            <a:ln w="12700">
              <a:solidFill>
                <a:schemeClr val="bg1">
                  <a:lumMod val="50000"/>
                </a:schemeClr>
              </a:solidFill>
              <a:prstDash val="sysDash"/>
            </a:ln>
          </c:spPr>
          <c:marker>
            <c:symbol val="none"/>
          </c:marker>
          <c:xVal>
            <c:numRef>
              <c:f>'Graphics Grid'!$B$66:$AF$66</c:f>
              <c:numCache>
                <c:formatCode>0.000</c:formatCode>
                <c:ptCount val="31"/>
                <c:pt idx="0">
                  <c:v>10.999996432977959</c:v>
                </c:pt>
                <c:pt idx="1">
                  <c:v>12.618677663438513</c:v>
                </c:pt>
                <c:pt idx="2">
                  <c:v>14.141323206148671</c:v>
                </c:pt>
                <c:pt idx="3">
                  <c:v>15.556344817411716</c:v>
                </c:pt>
                <c:pt idx="4">
                  <c:v>16.852973336048972</c:v>
                </c:pt>
                <c:pt idx="5">
                  <c:v>18.021340643160393</c:v>
                </c:pt>
                <c:pt idx="6">
                  <c:v>19.052554764414264</c:v>
                </c:pt>
                <c:pt idx="7">
                  <c:v>19.938767543292613</c:v>
                </c:pt>
                <c:pt idx="8">
                  <c:v>20.673234370258466</c:v>
                </c:pt>
                <c:pt idx="9">
                  <c:v>21.25036551327026</c:v>
                </c:pt>
                <c:pt idx="10">
                  <c:v>21.665768658987435</c:v>
                </c:pt>
                <c:pt idx="11">
                  <c:v>21.916282340903226</c:v>
                </c:pt>
                <c:pt idx="12">
                  <c:v>21.999999999996529</c:v>
                </c:pt>
                <c:pt idx="13">
                  <c:v>21.916284494786886</c:v>
                </c:pt>
                <c:pt idx="14">
                  <c:v>21.66577295036241</c:v>
                </c:pt>
                <c:pt idx="15">
                  <c:v>21.25037190947662</c:v>
                </c:pt>
                <c:pt idx="16">
                  <c:v>20.673242822617258</c:v>
                </c:pt>
                <c:pt idx="17">
                  <c:v>19.938777987476321</c:v>
                </c:pt>
                <c:pt idx="18">
                  <c:v>19.052567120936406</c:v>
                </c:pt>
                <c:pt idx="19">
                  <c:v>18.021354817980438</c:v>
                </c:pt>
                <c:pt idx="20">
                  <c:v>16.852989221288059</c:v>
                </c:pt>
                <c:pt idx="21">
                  <c:v>15.556349186104047</c:v>
                </c:pt>
                <c:pt idx="22">
                  <c:v>14.141327413103868</c:v>
                </c:pt>
                <c:pt idx="23">
                  <c:v>12.618681599723011</c:v>
                </c:pt>
                <c:pt idx="24">
                  <c:v>10.999999999999998</c:v>
                </c:pt>
                <c:pt idx="25">
                  <c:v>9.2976017582953894</c:v>
                </c:pt>
                <c:pt idx="26">
                  <c:v>7.5244431531647153</c:v>
                </c:pt>
                <c:pt idx="27">
                  <c:v>5.6940189922554625</c:v>
                </c:pt>
                <c:pt idx="28">
                  <c:v>3.8202599086724662</c:v>
                </c:pt>
                <c:pt idx="29">
                  <c:v>1.9174263404484804</c:v>
                </c:pt>
                <c:pt idx="30">
                  <c:v>2.695326600798964E-15</c:v>
                </c:pt>
              </c:numCache>
            </c:numRef>
          </c:xVal>
          <c:yVal>
            <c:numRef>
              <c:f>'Graphics Grid'!$B$67:$AF$67</c:f>
              <c:numCache>
                <c:formatCode>0.000</c:formatCode>
                <c:ptCount val="31"/>
                <c:pt idx="0">
                  <c:v>19.05256094267834</c:v>
                </c:pt>
                <c:pt idx="1">
                  <c:v>18.021347730573257</c:v>
                </c:pt>
                <c:pt idx="2">
                  <c:v>16.852981278671173</c:v>
                </c:pt>
                <c:pt idx="3">
                  <c:v>15.556353554795148</c:v>
                </c:pt>
                <c:pt idx="4">
                  <c:v>14.141332671796615</c:v>
                </c:pt>
                <c:pt idx="5">
                  <c:v>12.618687785311726</c:v>
                </c:pt>
                <c:pt idx="6">
                  <c:v>11.000007134042926</c:v>
                </c:pt>
                <c:pt idx="7">
                  <c:v>9.2976098463283066</c:v>
                </c:pt>
                <c:pt idx="8">
                  <c:v>7.5244521842034491</c:v>
                </c:pt>
                <c:pt idx="9">
                  <c:v>5.6940289384946059</c:v>
                </c:pt>
                <c:pt idx="10">
                  <c:v>3.8202707253855466</c:v>
                </c:pt>
                <c:pt idx="11">
                  <c:v>1.9174379660926095</c:v>
                </c:pt>
                <c:pt idx="12">
                  <c:v>1.2356526148074858E-5</c:v>
                </c:pt>
                <c:pt idx="13">
                  <c:v>-1.9174133470808714</c:v>
                </c:pt>
                <c:pt idx="14">
                  <c:v>-3.8202463877797812</c:v>
                </c:pt>
                <c:pt idx="15">
                  <c:v>-5.6940050675185514</c:v>
                </c:pt>
                <c:pt idx="16">
                  <c:v>-7.5244289615295141</c:v>
                </c:pt>
                <c:pt idx="17">
                  <c:v>-9.297587448694939</c:v>
                </c:pt>
                <c:pt idx="18">
                  <c:v>-10.99998573190952</c:v>
                </c:pt>
                <c:pt idx="19">
                  <c:v>-12.618667541561319</c:v>
                </c:pt>
                <c:pt idx="20">
                  <c:v>-14.141313740496265</c:v>
                </c:pt>
                <c:pt idx="21">
                  <c:v>-15.556349186104043</c:v>
                </c:pt>
                <c:pt idx="22">
                  <c:v>-16.852977748617512</c:v>
                </c:pt>
                <c:pt idx="23">
                  <c:v>-18.021344974357824</c:v>
                </c:pt>
                <c:pt idx="24">
                  <c:v>-19.052558883257653</c:v>
                </c:pt>
                <c:pt idx="25">
                  <c:v>-19.938771314806299</c:v>
                </c:pt>
                <c:pt idx="26">
                  <c:v>-20.673237657289985</c:v>
                </c:pt>
                <c:pt idx="27">
                  <c:v>-21.250368178359501</c:v>
                </c:pt>
                <c:pt idx="28">
                  <c:v>-21.665770566268577</c:v>
                </c:pt>
                <c:pt idx="29">
                  <c:v>-21.916283358018401</c:v>
                </c:pt>
                <c:pt idx="30">
                  <c:v>-22</c:v>
                </c:pt>
              </c:numCache>
            </c:numRef>
          </c:yVal>
          <c:smooth val="1"/>
        </c:ser>
        <c:ser>
          <c:idx val="30"/>
          <c:order val="32"/>
          <c:spPr>
            <a:ln w="28575">
              <a:noFill/>
            </a:ln>
          </c:spPr>
          <c:marker>
            <c:symbol val="x"/>
            <c:size val="9"/>
            <c:spPr>
              <a:noFill/>
              <a:ln>
                <a:solidFill>
                  <a:srgbClr val="0000FF"/>
                </a:solidFill>
                <a:prstDash val="solid"/>
              </a:ln>
            </c:spPr>
          </c:marker>
          <c:xVal>
            <c:numRef>
              <c:f>'Graphics Grid'!$L$4</c:f>
              <c:numCache>
                <c:formatCode>General</c:formatCode>
                <c:ptCount val="1"/>
                <c:pt idx="0">
                  <c:v>3.1558439306122619</c:v>
                </c:pt>
              </c:numCache>
            </c:numRef>
          </c:xVal>
          <c:yVal>
            <c:numRef>
              <c:f>'Graphics Grid'!$M$4</c:f>
              <c:numCache>
                <c:formatCode>General</c:formatCode>
                <c:ptCount val="1"/>
                <c:pt idx="0">
                  <c:v>2.592239570181107</c:v>
                </c:pt>
              </c:numCache>
            </c:numRef>
          </c:yVal>
          <c:smooth val="1"/>
        </c:ser>
        <c:ser>
          <c:idx val="31"/>
          <c:order val="33"/>
          <c:spPr>
            <a:ln w="28575">
              <a:noFill/>
            </a:ln>
          </c:spPr>
          <c:marker>
            <c:symbol val="circle"/>
            <c:size val="9"/>
            <c:spPr>
              <a:noFill/>
              <a:ln>
                <a:solidFill>
                  <a:srgbClr val="0000FF"/>
                </a:solidFill>
                <a:prstDash val="solid"/>
              </a:ln>
            </c:spPr>
          </c:marker>
          <c:xVal>
            <c:numRef>
              <c:f>'Graphics Grid'!$L$12</c:f>
              <c:numCache>
                <c:formatCode>General</c:formatCode>
                <c:ptCount val="1"/>
                <c:pt idx="0">
                  <c:v>2.3250344322169543</c:v>
                </c:pt>
              </c:numCache>
            </c:numRef>
          </c:xVal>
          <c:yVal>
            <c:numRef>
              <c:f>'Graphics Grid'!$M$12</c:f>
              <c:numCache>
                <c:formatCode>General</c:formatCode>
                <c:ptCount val="1"/>
                <c:pt idx="0">
                  <c:v>-3.0410194696353705</c:v>
                </c:pt>
              </c:numCache>
            </c:numRef>
          </c:yVal>
          <c:smooth val="1"/>
        </c:ser>
        <c:ser>
          <c:idx val="34"/>
          <c:order val="34"/>
          <c:spPr>
            <a:ln w="12700">
              <a:solidFill>
                <a:schemeClr val="bg1">
                  <a:lumMod val="50000"/>
                </a:schemeClr>
              </a:solidFill>
              <a:prstDash val="sysDash"/>
            </a:ln>
          </c:spPr>
          <c:marker>
            <c:symbol val="none"/>
          </c:marker>
          <c:xVal>
            <c:numRef>
              <c:f>'Graphics Grid'!$B$68:$AF$68</c:f>
              <c:numCache>
                <c:formatCode>0.000</c:formatCode>
                <c:ptCount val="31"/>
                <c:pt idx="0">
                  <c:v>11.999996108703227</c:v>
                </c:pt>
                <c:pt idx="1">
                  <c:v>13.765830178296559</c:v>
                </c:pt>
                <c:pt idx="2">
                  <c:v>15.426898043071279</c:v>
                </c:pt>
                <c:pt idx="3">
                  <c:v>16.970557982630964</c:v>
                </c:pt>
                <c:pt idx="4">
                  <c:v>18.385061821144333</c:v>
                </c:pt>
                <c:pt idx="5">
                  <c:v>19.659644337993157</c:v>
                </c:pt>
                <c:pt idx="6">
                  <c:v>20.784605197542835</c:v>
                </c:pt>
                <c:pt idx="7">
                  <c:v>21.751382774501032</c:v>
                </c:pt>
                <c:pt idx="8">
                  <c:v>22.552619313009235</c:v>
                </c:pt>
                <c:pt idx="9">
                  <c:v>23.182216923567555</c:v>
                </c:pt>
                <c:pt idx="10">
                  <c:v>23.635383991622653</c:v>
                </c:pt>
                <c:pt idx="11">
                  <c:v>23.908671644621702</c:v>
                </c:pt>
                <c:pt idx="12">
                  <c:v>23.999999999996213</c:v>
                </c:pt>
                <c:pt idx="13">
                  <c:v>23.90867399431297</c:v>
                </c:pt>
                <c:pt idx="14">
                  <c:v>23.63538867312263</c:v>
                </c:pt>
                <c:pt idx="15">
                  <c:v>23.182223901247223</c:v>
                </c:pt>
                <c:pt idx="16">
                  <c:v>22.552628533764281</c:v>
                </c:pt>
                <c:pt idx="17">
                  <c:v>21.75139416815599</c:v>
                </c:pt>
                <c:pt idx="18">
                  <c:v>20.784618677385168</c:v>
                </c:pt>
                <c:pt idx="19">
                  <c:v>19.659659801433207</c:v>
                </c:pt>
                <c:pt idx="20">
                  <c:v>18.385079150496065</c:v>
                </c:pt>
                <c:pt idx="21">
                  <c:v>16.970562748477143</c:v>
                </c:pt>
                <c:pt idx="22">
                  <c:v>15.426902632476947</c:v>
                </c:pt>
                <c:pt idx="23">
                  <c:v>13.765834472425102</c:v>
                </c:pt>
                <c:pt idx="24">
                  <c:v>11.999999999999998</c:v>
                </c:pt>
                <c:pt idx="25">
                  <c:v>10.142838281776788</c:v>
                </c:pt>
                <c:pt idx="26">
                  <c:v>8.2084834398160531</c:v>
                </c:pt>
                <c:pt idx="27">
                  <c:v>6.2116570824605049</c:v>
                </c:pt>
                <c:pt idx="28">
                  <c:v>4.1675562640063264</c:v>
                </c:pt>
                <c:pt idx="29">
                  <c:v>2.0917378259437966</c:v>
                </c:pt>
                <c:pt idx="30">
                  <c:v>2.940356291780688E-15</c:v>
                </c:pt>
              </c:numCache>
            </c:numRef>
          </c:xVal>
          <c:yVal>
            <c:numRef>
              <c:f>'Graphics Grid'!$B$69:$AF$69</c:f>
              <c:numCache>
                <c:formatCode>0.000</c:formatCode>
                <c:ptCount val="31"/>
                <c:pt idx="0">
                  <c:v>20.784611937467282</c:v>
                </c:pt>
                <c:pt idx="1">
                  <c:v>19.65965206971628</c:v>
                </c:pt>
                <c:pt idx="2">
                  <c:v>18.385070485823096</c:v>
                </c:pt>
                <c:pt idx="3">
                  <c:v>16.970567514321981</c:v>
                </c:pt>
                <c:pt idx="4">
                  <c:v>15.42690836923267</c:v>
                </c:pt>
                <c:pt idx="5">
                  <c:v>13.765841220340064</c:v>
                </c:pt>
                <c:pt idx="6">
                  <c:v>12.000007782592283</c:v>
                </c:pt>
                <c:pt idx="7">
                  <c:v>10.142847105085425</c:v>
                </c:pt>
                <c:pt idx="8">
                  <c:v>8.2084932918583089</c:v>
                </c:pt>
                <c:pt idx="9">
                  <c:v>6.2116679329032056</c:v>
                </c:pt>
                <c:pt idx="10">
                  <c:v>4.1675680640569599</c:v>
                </c:pt>
                <c:pt idx="11">
                  <c:v>2.0917505084646648</c:v>
                </c:pt>
                <c:pt idx="12">
                  <c:v>1.3479846706990756E-5</c:v>
                </c:pt>
                <c:pt idx="13">
                  <c:v>-2.0917236513609505</c:v>
                </c:pt>
                <c:pt idx="14">
                  <c:v>-4.1675415139415799</c:v>
                </c:pt>
                <c:pt idx="15">
                  <c:v>-6.2116418918384202</c:v>
                </c:pt>
                <c:pt idx="16">
                  <c:v>-8.2084679580321964</c:v>
                </c:pt>
                <c:pt idx="17">
                  <c:v>-10.14282267130357</c:v>
                </c:pt>
                <c:pt idx="18">
                  <c:v>-11.999984434810386</c:v>
                </c:pt>
                <c:pt idx="19">
                  <c:v>-13.765819136248712</c:v>
                </c:pt>
                <c:pt idx="20">
                  <c:v>-15.426887716905018</c:v>
                </c:pt>
                <c:pt idx="21">
                  <c:v>-16.970562748477139</c:v>
                </c:pt>
                <c:pt idx="22">
                  <c:v>-18.38506663485547</c:v>
                </c:pt>
                <c:pt idx="23">
                  <c:v>-19.659649062935806</c:v>
                </c:pt>
                <c:pt idx="24">
                  <c:v>-20.784609690826528</c:v>
                </c:pt>
                <c:pt idx="25">
                  <c:v>-21.751386888879598</c:v>
                </c:pt>
                <c:pt idx="26">
                  <c:v>-22.552622898861799</c:v>
                </c:pt>
                <c:pt idx="27">
                  <c:v>-23.182219830937637</c:v>
                </c:pt>
                <c:pt idx="28">
                  <c:v>-23.635386072292992</c:v>
                </c:pt>
                <c:pt idx="29">
                  <c:v>-23.908672754201895</c:v>
                </c:pt>
                <c:pt idx="30">
                  <c:v>-24</c:v>
                </c:pt>
              </c:numCache>
            </c:numRef>
          </c:yVal>
          <c:smooth val="1"/>
        </c:ser>
        <c:dLbls>
          <c:showLegendKey val="0"/>
          <c:showVal val="0"/>
          <c:showCatName val="0"/>
          <c:showSerName val="0"/>
          <c:showPercent val="0"/>
          <c:showBubbleSize val="0"/>
        </c:dLbls>
        <c:axId val="215292928"/>
        <c:axId val="215651072"/>
      </c:scatterChart>
      <c:valAx>
        <c:axId val="215292928"/>
        <c:scaling>
          <c:orientation val="minMax"/>
          <c:max val="10"/>
          <c:min val="0"/>
        </c:scaling>
        <c:delete val="0"/>
        <c:axPos val="b"/>
        <c:numFmt formatCode="0" sourceLinked="0"/>
        <c:majorTickMark val="out"/>
        <c:minorTickMark val="out"/>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215651072"/>
        <c:crosses val="autoZero"/>
        <c:crossBetween val="midCat"/>
        <c:majorUnit val="1"/>
        <c:minorUnit val="0.1"/>
      </c:valAx>
      <c:valAx>
        <c:axId val="215651072"/>
        <c:scaling>
          <c:orientation val="minMax"/>
          <c:max val="5"/>
          <c:min val="-9"/>
        </c:scaling>
        <c:delete val="0"/>
        <c:axPos val="l"/>
        <c:numFmt formatCode="0" sourceLinked="0"/>
        <c:majorTickMark val="out"/>
        <c:minorTickMark val="in"/>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215292928"/>
        <c:crosses val="autoZero"/>
        <c:crossBetween val="midCat"/>
        <c:majorUnit val="1"/>
        <c:minorUnit val="0.1"/>
      </c:valAx>
      <c:spPr>
        <a:noFill/>
        <a:ln w="3175">
          <a:solidFill>
            <a:srgbClr val="000000"/>
          </a:solidFill>
          <a:prstDash val="solid"/>
        </a:ln>
      </c:spPr>
    </c:plotArea>
    <c:legend>
      <c:legendPos val="r"/>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0"/>
        <c:delete val="1"/>
      </c:legendEntry>
      <c:legendEntry>
        <c:idx val="21"/>
        <c:delete val="1"/>
      </c:legendEntry>
      <c:legendEntry>
        <c:idx val="22"/>
        <c:delete val="1"/>
      </c:legendEntry>
      <c:legendEntry>
        <c:idx val="23"/>
        <c:delete val="1"/>
      </c:legendEntry>
      <c:legendEntry>
        <c:idx val="24"/>
        <c:delete val="1"/>
      </c:legendEntry>
      <c:legendEntry>
        <c:idx val="25"/>
        <c:delete val="1"/>
      </c:legendEntry>
      <c:legendEntry>
        <c:idx val="26"/>
        <c:delete val="1"/>
      </c:legendEntry>
      <c:legendEntry>
        <c:idx val="27"/>
        <c:delete val="1"/>
      </c:legendEntry>
      <c:legendEntry>
        <c:idx val="28"/>
        <c:delete val="1"/>
      </c:legendEntry>
      <c:legendEntry>
        <c:idx val="29"/>
        <c:delete val="1"/>
      </c:legendEntry>
      <c:legendEntry>
        <c:idx val="30"/>
        <c:delete val="1"/>
      </c:legendEntry>
      <c:legendEntry>
        <c:idx val="31"/>
        <c:delete val="1"/>
      </c:legendEntry>
      <c:legendEntry>
        <c:idx val="32"/>
        <c:delete val="1"/>
      </c:legendEntry>
      <c:legendEntry>
        <c:idx val="33"/>
        <c:delete val="1"/>
      </c:legendEntry>
      <c:legendEntry>
        <c:idx val="34"/>
        <c:delete val="1"/>
      </c:legendEntry>
      <c:layout>
        <c:manualLayout>
          <c:xMode val="edge"/>
          <c:yMode val="edge"/>
          <c:x val="0.8245613632177583"/>
          <c:y val="8.5303210509883196E-2"/>
          <c:w val="0.13205670612051357"/>
          <c:h val="0.19386491519196303"/>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en-US"/>
    </a:p>
  </c:txPr>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Summary!$L$1</c:f>
          <c:strCache>
            <c:ptCount val="1"/>
            <c:pt idx="0">
              <c:v>ORR 2015 TRUE WIND POLAR DIAGRAM;  VTW: 8.5</c:v>
            </c:pt>
          </c:strCache>
        </c:strRef>
      </c:tx>
      <c:layout>
        <c:manualLayout>
          <c:xMode val="edge"/>
          <c:yMode val="edge"/>
          <c:x val="0.16666674321959254"/>
          <c:y val="1.9527281226659029E-2"/>
        </c:manualLayout>
      </c:layout>
      <c:overlay val="0"/>
      <c:spPr>
        <a:noFill/>
        <a:ln w="25400">
          <a:noFill/>
        </a:ln>
      </c:spPr>
      <c:txPr>
        <a:bodyPr/>
        <a:lstStyle/>
        <a:p>
          <a:pPr>
            <a:defRPr sz="1400" b="1" i="0" u="none" strike="noStrike" baseline="0">
              <a:solidFill>
                <a:srgbClr val="000000"/>
              </a:solidFill>
              <a:latin typeface="Arial"/>
              <a:ea typeface="Arial"/>
              <a:cs typeface="Arial"/>
            </a:defRPr>
          </a:pPr>
          <a:endParaRPr lang="en-US"/>
        </a:p>
      </c:txPr>
    </c:title>
    <c:autoTitleDeleted val="0"/>
    <c:plotArea>
      <c:layout>
        <c:manualLayout>
          <c:layoutTarget val="inner"/>
          <c:xMode val="edge"/>
          <c:yMode val="edge"/>
          <c:x val="4.3859649122807015E-2"/>
          <c:y val="6.6803699897225247E-2"/>
          <c:w val="0.94298245614035092"/>
          <c:h val="0.92189105858170795"/>
        </c:manualLayout>
      </c:layout>
      <c:scatterChart>
        <c:scatterStyle val="smoothMarker"/>
        <c:varyColors val="0"/>
        <c:ser>
          <c:idx val="0"/>
          <c:order val="0"/>
          <c:tx>
            <c:strRef>
              <c:f>Summary!$M$2</c:f>
              <c:strCache>
                <c:ptCount val="1"/>
                <c:pt idx="0">
                  <c:v>Jib</c:v>
                </c:pt>
              </c:strCache>
            </c:strRef>
          </c:tx>
          <c:spPr>
            <a:ln w="12700">
              <a:solidFill>
                <a:srgbClr val="FF0000"/>
              </a:solidFill>
              <a:prstDash val="solid"/>
            </a:ln>
          </c:spPr>
          <c:marker>
            <c:symbol val="none"/>
          </c:marker>
          <c:xVal>
            <c:numRef>
              <c:f>Summary!$L$190:$L$349</c:f>
              <c:numCache>
                <c:formatCode>General</c:formatCode>
                <c:ptCount val="160"/>
                <c:pt idx="0">
                  <c:v>3.9181420152252145E-6</c:v>
                </c:pt>
                <c:pt idx="1">
                  <c:v>6.1052423036685372E-2</c:v>
                </c:pt>
                <c:pt idx="2">
                  <c:v>0.12246623168603642</c:v>
                </c:pt>
                <c:pt idx="3">
                  <c:v>0.18422644783506892</c:v>
                </c:pt>
                <c:pt idx="4">
                  <c:v>0.24631397059292631</c:v>
                </c:pt>
                <c:pt idx="5">
                  <c:v>0.30879664970577181</c:v>
                </c:pt>
                <c:pt idx="6">
                  <c:v>0.37160253303841023</c:v>
                </c:pt>
                <c:pt idx="7">
                  <c:v>0.43483365022724979</c:v>
                </c:pt>
                <c:pt idx="8">
                  <c:v>0.49838269343437019</c:v>
                </c:pt>
                <c:pt idx="9">
                  <c:v>0.56207280982421304</c:v>
                </c:pt>
                <c:pt idx="10">
                  <c:v>0.62635276496550996</c:v>
                </c:pt>
                <c:pt idx="11">
                  <c:v>0.69073228919729723</c:v>
                </c:pt>
                <c:pt idx="12">
                  <c:v>0.75534687704669268</c:v>
                </c:pt>
                <c:pt idx="13">
                  <c:v>0.75534687704669268</c:v>
                </c:pt>
                <c:pt idx="14">
                  <c:v>0.8204002153825859</c:v>
                </c:pt>
                <c:pt idx="15">
                  <c:v>0.88543783761387507</c:v>
                </c:pt>
                <c:pt idx="16">
                  <c:v>0.95090483237223067</c:v>
                </c:pt>
                <c:pt idx="17">
                  <c:v>1.0165541866003824</c:v>
                </c:pt>
                <c:pt idx="18">
                  <c:v>1.0823636236781402</c:v>
                </c:pt>
                <c:pt idx="19">
                  <c:v>1.1486197443709878</c:v>
                </c:pt>
                <c:pt idx="20">
                  <c:v>1.2146983113706511</c:v>
                </c:pt>
                <c:pt idx="21">
                  <c:v>1.2812109893444996</c:v>
                </c:pt>
                <c:pt idx="22">
                  <c:v>1.3478253128893602</c:v>
                </c:pt>
                <c:pt idx="23">
                  <c:v>1.4145179574338798</c:v>
                </c:pt>
                <c:pt idx="24">
                  <c:v>1.4812650839684052</c:v>
                </c:pt>
                <c:pt idx="25">
                  <c:v>1.548449754240214</c:v>
                </c:pt>
                <c:pt idx="26">
                  <c:v>1.6160955353237136</c:v>
                </c:pt>
                <c:pt idx="27">
                  <c:v>1.6833484830271861</c:v>
                </c:pt>
                <c:pt idx="28">
                  <c:v>1.7514986483839734</c:v>
                </c:pt>
                <c:pt idx="29">
                  <c:v>1.8196749896664197</c:v>
                </c:pt>
                <c:pt idx="30">
                  <c:v>1.8878518965264275</c:v>
                </c:pt>
                <c:pt idx="31">
                  <c:v>1.9570031901933791</c:v>
                </c:pt>
                <c:pt idx="32">
                  <c:v>2.0261629301307948</c:v>
                </c:pt>
                <c:pt idx="33">
                  <c:v>2.0953038658189018</c:v>
                </c:pt>
                <c:pt idx="34">
                  <c:v>2.1649431705217093</c:v>
                </c:pt>
                <c:pt idx="35">
                  <c:v>2.2356561957719325</c:v>
                </c:pt>
                <c:pt idx="36">
                  <c:v>2.3057802430084031</c:v>
                </c:pt>
                <c:pt idx="37">
                  <c:v>2.377006587819197</c:v>
                </c:pt>
                <c:pt idx="38">
                  <c:v>2.4487880892013214</c:v>
                </c:pt>
                <c:pt idx="39">
                  <c:v>2.5211364718885481</c:v>
                </c:pt>
                <c:pt idx="40">
                  <c:v>2.594690882984902</c:v>
                </c:pt>
                <c:pt idx="41">
                  <c:v>2.6688569024257771</c:v>
                </c:pt>
                <c:pt idx="42">
                  <c:v>2.7442977143338578</c:v>
                </c:pt>
                <c:pt idx="43">
                  <c:v>2.8210573882745358</c:v>
                </c:pt>
                <c:pt idx="44">
                  <c:v>2.8991776372878673</c:v>
                </c:pt>
                <c:pt idx="45">
                  <c:v>2.9786977846604024</c:v>
                </c:pt>
                <c:pt idx="46">
                  <c:v>3.0596537197236158</c:v>
                </c:pt>
                <c:pt idx="47">
                  <c:v>3.1427980954803076</c:v>
                </c:pt>
                <c:pt idx="48">
                  <c:v>3.2274664614054505</c:v>
                </c:pt>
                <c:pt idx="49">
                  <c:v>3.3136853168533364</c:v>
                </c:pt>
                <c:pt idx="50">
                  <c:v>3.4029877831759401</c:v>
                </c:pt>
                <c:pt idx="51">
                  <c:v>3.4931649947608081</c:v>
                </c:pt>
                <c:pt idx="52">
                  <c:v>3.5857536822141638</c:v>
                </c:pt>
                <c:pt idx="53">
                  <c:v>3.6800125761402867</c:v>
                </c:pt>
                <c:pt idx="54">
                  <c:v>3.7767496557566536</c:v>
                </c:pt>
                <c:pt idx="55">
                  <c:v>3.8743846272631739</c:v>
                </c:pt>
                <c:pt idx="56">
                  <c:v>3.9737085998726611</c:v>
                </c:pt>
                <c:pt idx="57">
                  <c:v>4.0738927864201617</c:v>
                </c:pt>
                <c:pt idx="58">
                  <c:v>4.1757429161333706</c:v>
                </c:pt>
                <c:pt idx="59">
                  <c:v>4.2775567582320981</c:v>
                </c:pt>
                <c:pt idx="60">
                  <c:v>4.3792699028292388</c:v>
                </c:pt>
                <c:pt idx="61">
                  <c:v>4.4799512285205605</c:v>
                </c:pt>
                <c:pt idx="62">
                  <c:v>4.5786361684513484</c:v>
                </c:pt>
                <c:pt idx="63">
                  <c:v>4.6743265181861116</c:v>
                </c:pt>
                <c:pt idx="64">
                  <c:v>4.7686689022955084</c:v>
                </c:pt>
                <c:pt idx="65">
                  <c:v>4.8588824532877135</c:v>
                </c:pt>
                <c:pt idx="66">
                  <c:v>4.9466297230247758</c:v>
                </c:pt>
                <c:pt idx="67">
                  <c:v>5.0318098804365867</c:v>
                </c:pt>
                <c:pt idx="68">
                  <c:v>5.1143267108896664</c:v>
                </c:pt>
                <c:pt idx="69">
                  <c:v>5.1950127562754673</c:v>
                </c:pt>
                <c:pt idx="70">
                  <c:v>5.2728634301495223</c:v>
                </c:pt>
                <c:pt idx="71">
                  <c:v>5.348731651477622</c:v>
                </c:pt>
                <c:pt idx="72">
                  <c:v>5.4234958776535169</c:v>
                </c:pt>
                <c:pt idx="73">
                  <c:v>5.4961566262624961</c:v>
                </c:pt>
                <c:pt idx="74">
                  <c:v>5.5676074513905638</c:v>
                </c:pt>
                <c:pt idx="75">
                  <c:v>5.6368395038622223</c:v>
                </c:pt>
                <c:pt idx="76">
                  <c:v>5.7047590643483366</c:v>
                </c:pt>
                <c:pt idx="77">
                  <c:v>5.7703496438369717</c:v>
                </c:pt>
                <c:pt idx="78">
                  <c:v>5.8345287320015897</c:v>
                </c:pt>
                <c:pt idx="79">
                  <c:v>5.8962744156000904</c:v>
                </c:pt>
                <c:pt idx="80">
                  <c:v>5.9545512093618287</c:v>
                </c:pt>
                <c:pt idx="81">
                  <c:v>6.0092978030595479</c:v>
                </c:pt>
                <c:pt idx="82">
                  <c:v>6.060456405407912</c:v>
                </c:pt>
                <c:pt idx="83">
                  <c:v>6.1089643884732281</c:v>
                </c:pt>
                <c:pt idx="84">
                  <c:v>6.1518014596816419</c:v>
                </c:pt>
                <c:pt idx="85">
                  <c:v>6.190899093652372</c:v>
                </c:pt>
                <c:pt idx="86">
                  <c:v>6.2252210634726852</c:v>
                </c:pt>
                <c:pt idx="87">
                  <c:v>6.2657001936986827</c:v>
                </c:pt>
                <c:pt idx="88">
                  <c:v>6.2883703030485485</c:v>
                </c:pt>
                <c:pt idx="89">
                  <c:v>6.3071555061508802</c:v>
                </c:pt>
                <c:pt idx="90">
                  <c:v>6.3220369933722056</c:v>
                </c:pt>
                <c:pt idx="91">
                  <c:v>6.3330001831044695</c:v>
                </c:pt>
                <c:pt idx="92">
                  <c:v>6.3400342536162348</c:v>
                </c:pt>
                <c:pt idx="93">
                  <c:v>6.3421342610653957</c:v>
                </c:pt>
                <c:pt idx="94">
                  <c:v>6.3412972700173995</c:v>
                </c:pt>
                <c:pt idx="95">
                  <c:v>6.3365268453775681</c:v>
                </c:pt>
                <c:pt idx="96">
                  <c:v>6.3278286642211006</c:v>
                </c:pt>
                <c:pt idx="97">
                  <c:v>6.315213592791121</c:v>
                </c:pt>
                <c:pt idx="98">
                  <c:v>6.2986976708209497</c:v>
                </c:pt>
                <c:pt idx="99">
                  <c:v>6.2792894516141553</c:v>
                </c:pt>
                <c:pt idx="100">
                  <c:v>6.2550299410464447</c:v>
                </c:pt>
                <c:pt idx="101">
                  <c:v>6.2279235653335334</c:v>
                </c:pt>
                <c:pt idx="102">
                  <c:v>6.1979935696383643</c:v>
                </c:pt>
                <c:pt idx="103">
                  <c:v>6.1633075101976758</c:v>
                </c:pt>
                <c:pt idx="104">
                  <c:v>6.125864092399528</c:v>
                </c:pt>
                <c:pt idx="105">
                  <c:v>6.0837534658146017</c:v>
                </c:pt>
                <c:pt idx="106">
                  <c:v>6.0389673685702112</c:v>
                </c:pt>
                <c:pt idx="107">
                  <c:v>5.9905819747950053</c:v>
                </c:pt>
                <c:pt idx="108">
                  <c:v>5.938651743866191</c:v>
                </c:pt>
                <c:pt idx="109">
                  <c:v>5.8832346275230387</c:v>
                </c:pt>
                <c:pt idx="110">
                  <c:v>5.8243933928045424</c:v>
                </c:pt>
                <c:pt idx="111">
                  <c:v>5.762194205796721</c:v>
                </c:pt>
                <c:pt idx="112">
                  <c:v>5.6967070416546424</c:v>
                </c:pt>
                <c:pt idx="113">
                  <c:v>5.6280051914328277</c:v>
                </c:pt>
                <c:pt idx="114">
                  <c:v>5.556166102135184</c:v>
                </c:pt>
                <c:pt idx="115">
                  <c:v>5.4812717406847469</c:v>
                </c:pt>
                <c:pt idx="116">
                  <c:v>5.4034059074282013</c:v>
                </c:pt>
                <c:pt idx="117">
                  <c:v>5.3235559723318824</c:v>
                </c:pt>
                <c:pt idx="118">
                  <c:v>5.2408992981948535</c:v>
                </c:pt>
                <c:pt idx="119">
                  <c:v>5.1564130161946951</c:v>
                </c:pt>
                <c:pt idx="120">
                  <c:v>5.070169312350127</c:v>
                </c:pt>
                <c:pt idx="121">
                  <c:v>4.9813769201400531</c:v>
                </c:pt>
                <c:pt idx="122">
                  <c:v>4.8901383032307848</c:v>
                </c:pt>
                <c:pt idx="123">
                  <c:v>4.7965590634505775</c:v>
                </c:pt>
                <c:pt idx="124">
                  <c:v>4.6999088538406468</c:v>
                </c:pt>
                <c:pt idx="125">
                  <c:v>4.600328228590933</c:v>
                </c:pt>
                <c:pt idx="126">
                  <c:v>4.4979629379049006</c:v>
                </c:pt>
                <c:pt idx="127">
                  <c:v>4.3913431486781693</c:v>
                </c:pt>
                <c:pt idx="128">
                  <c:v>4.2790878378831243</c:v>
                </c:pt>
                <c:pt idx="129">
                  <c:v>4.1614838429159224</c:v>
                </c:pt>
                <c:pt idx="130">
                  <c:v>4.038049452069</c:v>
                </c:pt>
                <c:pt idx="131">
                  <c:v>3.9075915526577361</c:v>
                </c:pt>
                <c:pt idx="132">
                  <c:v>3.8518597243110291</c:v>
                </c:pt>
                <c:pt idx="133">
                  <c:v>3.771282933986476</c:v>
                </c:pt>
                <c:pt idx="134">
                  <c:v>3.6295182182807566</c:v>
                </c:pt>
                <c:pt idx="135">
                  <c:v>3.4856306378817781</c:v>
                </c:pt>
                <c:pt idx="136">
                  <c:v>3.3391745701734221</c:v>
                </c:pt>
                <c:pt idx="137">
                  <c:v>3.1904649600773669</c:v>
                </c:pt>
                <c:pt idx="138">
                  <c:v>3.0377402909450177</c:v>
                </c:pt>
                <c:pt idx="139">
                  <c:v>2.8821241257670516</c:v>
                </c:pt>
                <c:pt idx="140">
                  <c:v>2.7226914889924534</c:v>
                </c:pt>
                <c:pt idx="141">
                  <c:v>2.5592855338028415</c:v>
                </c:pt>
                <c:pt idx="142">
                  <c:v>2.3924546967257689</c:v>
                </c:pt>
                <c:pt idx="143">
                  <c:v>2.2202417455350787</c:v>
                </c:pt>
                <c:pt idx="144">
                  <c:v>2.0378388295492713</c:v>
                </c:pt>
                <c:pt idx="145">
                  <c:v>1.8373406866130264</c:v>
                </c:pt>
              </c:numCache>
            </c:numRef>
          </c:xVal>
          <c:yVal>
            <c:numRef>
              <c:f>Summary!$M$190:$M$349</c:f>
              <c:numCache>
                <c:formatCode>General</c:formatCode>
                <c:ptCount val="160"/>
                <c:pt idx="0">
                  <c:v>-3.4879999160744593</c:v>
                </c:pt>
                <c:pt idx="1">
                  <c:v>-3.4974670760129563</c:v>
                </c:pt>
                <c:pt idx="2">
                  <c:v>-3.5068623388760396</c:v>
                </c:pt>
                <c:pt idx="3">
                  <c:v>-3.5151757397946306</c:v>
                </c:pt>
                <c:pt idx="4">
                  <c:v>-3.5223982900854449</c:v>
                </c:pt>
                <c:pt idx="5">
                  <c:v>-3.5295174609982083</c:v>
                </c:pt>
                <c:pt idx="6">
                  <c:v>-3.5355250009133221</c:v>
                </c:pt>
                <c:pt idx="7">
                  <c:v>-3.5414042772146881</c:v>
                </c:pt>
                <c:pt idx="8">
                  <c:v>-3.546149507976978</c:v>
                </c:pt>
                <c:pt idx="9">
                  <c:v>-3.5487635438903609</c:v>
                </c:pt>
                <c:pt idx="10">
                  <c:v>-3.5522010114346347</c:v>
                </c:pt>
                <c:pt idx="11">
                  <c:v>-3.5534895632473762</c:v>
                </c:pt>
                <c:pt idx="12">
                  <c:v>-3.5536093407915392</c:v>
                </c:pt>
                <c:pt idx="13">
                  <c:v>-3.5536093407915392</c:v>
                </c:pt>
                <c:pt idx="14">
                  <c:v>-3.5535268437393364</c:v>
                </c:pt>
                <c:pt idx="15">
                  <c:v>-3.5512815241828286</c:v>
                </c:pt>
                <c:pt idx="16">
                  <c:v>-3.5488105305818611</c:v>
                </c:pt>
                <c:pt idx="17">
                  <c:v>-3.5451320593740605</c:v>
                </c:pt>
                <c:pt idx="18">
                  <c:v>-3.5402390125408005</c:v>
                </c:pt>
                <c:pt idx="19">
                  <c:v>-3.5350759170855222</c:v>
                </c:pt>
                <c:pt idx="20">
                  <c:v>-3.5277285346011955</c:v>
                </c:pt>
                <c:pt idx="21">
                  <c:v>-3.5200873265600956</c:v>
                </c:pt>
                <c:pt idx="22">
                  <c:v>-3.5111945700872824</c:v>
                </c:pt>
                <c:pt idx="23">
                  <c:v>-3.5010448613162111</c:v>
                </c:pt>
                <c:pt idx="24">
                  <c:v>-3.4896323462863648</c:v>
                </c:pt>
                <c:pt idx="25">
                  <c:v>-3.4778659783218755</c:v>
                </c:pt>
                <c:pt idx="26">
                  <c:v>-3.4657193071984098</c:v>
                </c:pt>
                <c:pt idx="27">
                  <c:v>-3.4513674428420962</c:v>
                </c:pt>
                <c:pt idx="28">
                  <c:v>-3.4375015336386774</c:v>
                </c:pt>
                <c:pt idx="29">
                  <c:v>-3.4223030798167757</c:v>
                </c:pt>
                <c:pt idx="30">
                  <c:v>-3.4057674073115511</c:v>
                </c:pt>
                <c:pt idx="31">
                  <c:v>-3.3896216281948033</c:v>
                </c:pt>
                <c:pt idx="32">
                  <c:v>-3.3720942899954536</c:v>
                </c:pt>
                <c:pt idx="33">
                  <c:v>-3.3531802337061665</c:v>
                </c:pt>
                <c:pt idx="34">
                  <c:v>-3.3337134415303811</c:v>
                </c:pt>
                <c:pt idx="35">
                  <c:v>-3.3144901006036744</c:v>
                </c:pt>
                <c:pt idx="36">
                  <c:v>-3.2929891159251166</c:v>
                </c:pt>
                <c:pt idx="37">
                  <c:v>-3.2716627095013551</c:v>
                </c:pt>
                <c:pt idx="38">
                  <c:v>-3.2496455192068883</c:v>
                </c:pt>
                <c:pt idx="39">
                  <c:v>-3.2269016365211733</c:v>
                </c:pt>
                <c:pt idx="40">
                  <c:v>-3.2041706285843783</c:v>
                </c:pt>
                <c:pt idx="41">
                  <c:v>-3.1806141580786074</c:v>
                </c:pt>
                <c:pt idx="42">
                  <c:v>-3.1569478597402254</c:v>
                </c:pt>
                <c:pt idx="43">
                  <c:v>-3.1330962142164953</c:v>
                </c:pt>
                <c:pt idx="44">
                  <c:v>-3.10898205386126</c:v>
                </c:pt>
                <c:pt idx="45">
                  <c:v>-3.084526612573613</c:v>
                </c:pt>
                <c:pt idx="46">
                  <c:v>-3.059648564270069</c:v>
                </c:pt>
                <c:pt idx="47">
                  <c:v>-3.0349597632232759</c:v>
                </c:pt>
                <c:pt idx="48">
                  <c:v>-3.0096561569756601</c:v>
                </c:pt>
                <c:pt idx="49">
                  <c:v>-2.9836507180692671</c:v>
                </c:pt>
                <c:pt idx="50">
                  <c:v>-2.9581672645596115</c:v>
                </c:pt>
                <c:pt idx="51">
                  <c:v>-2.9311086294313871</c:v>
                </c:pt>
                <c:pt idx="52">
                  <c:v>-2.9036812991794583</c:v>
                </c:pt>
                <c:pt idx="53">
                  <c:v>-2.8751361971278491</c:v>
                </c:pt>
                <c:pt idx="54">
                  <c:v>-2.84598030626492</c:v>
                </c:pt>
                <c:pt idx="55">
                  <c:v>-2.8149005468863968</c:v>
                </c:pt>
                <c:pt idx="56">
                  <c:v>-2.7824160966414779</c:v>
                </c:pt>
                <c:pt idx="57">
                  <c:v>-2.747870794300812</c:v>
                </c:pt>
                <c:pt idx="58">
                  <c:v>-2.7117545998936023</c:v>
                </c:pt>
                <c:pt idx="59">
                  <c:v>-2.6729095908629046</c:v>
                </c:pt>
                <c:pt idx="60">
                  <c:v>-2.6313263239319382</c:v>
                </c:pt>
                <c:pt idx="61">
                  <c:v>-2.5864965744812807</c:v>
                </c:pt>
                <c:pt idx="62">
                  <c:v>-2.5379750264423389</c:v>
                </c:pt>
                <c:pt idx="63">
                  <c:v>-2.4853790810644347</c:v>
                </c:pt>
                <c:pt idx="64">
                  <c:v>-2.4297537800970734</c:v>
                </c:pt>
                <c:pt idx="65">
                  <c:v>-2.3698309623125096</c:v>
                </c:pt>
                <c:pt idx="66">
                  <c:v>-2.3066469998825494</c:v>
                </c:pt>
                <c:pt idx="67">
                  <c:v>-2.2403018083570161</c:v>
                </c:pt>
                <c:pt idx="68">
                  <c:v>-2.1708986342075995</c:v>
                </c:pt>
                <c:pt idx="69">
                  <c:v>-2.0989171732771146</c:v>
                </c:pt>
                <c:pt idx="70">
                  <c:v>-2.024058441686162</c:v>
                </c:pt>
                <c:pt idx="71">
                  <c:v>-1.9467749540385166</c:v>
                </c:pt>
                <c:pt idx="72">
                  <c:v>-1.8674552645968869</c:v>
                </c:pt>
                <c:pt idx="73">
                  <c:v>-1.7858054460066664</c:v>
                </c:pt>
                <c:pt idx="74">
                  <c:v>-1.7021843549241704</c:v>
                </c:pt>
                <c:pt idx="75">
                  <c:v>-1.6163336825695285</c:v>
                </c:pt>
                <c:pt idx="76">
                  <c:v>-1.5285815777598712</c:v>
                </c:pt>
                <c:pt idx="77">
                  <c:v>-1.4387057744634932</c:v>
                </c:pt>
                <c:pt idx="78">
                  <c:v>-1.3470031441618879</c:v>
                </c:pt>
                <c:pt idx="79">
                  <c:v>-1.2532878936063079</c:v>
                </c:pt>
                <c:pt idx="80">
                  <c:v>-1.1574436098436749</c:v>
                </c:pt>
                <c:pt idx="81">
                  <c:v>-1.0595974709892455</c:v>
                </c:pt>
                <c:pt idx="82">
                  <c:v>-0.95987815764439355</c:v>
                </c:pt>
                <c:pt idx="83">
                  <c:v>-0.85855514437315061</c:v>
                </c:pt>
                <c:pt idx="84">
                  <c:v>-0.75534246088445001</c:v>
                </c:pt>
                <c:pt idx="85">
                  <c:v>-0.65068596487839259</c:v>
                </c:pt>
                <c:pt idx="86">
                  <c:v>-0.54463255204004735</c:v>
                </c:pt>
                <c:pt idx="87">
                  <c:v>-0.43813674556293625</c:v>
                </c:pt>
                <c:pt idx="88">
                  <c:v>-0.32955586320949948</c:v>
                </c:pt>
                <c:pt idx="89">
                  <c:v>-0.22024709796259231</c:v>
                </c:pt>
                <c:pt idx="90">
                  <c:v>-0.11034797481324431</c:v>
                </c:pt>
                <c:pt idx="91">
                  <c:v>3.5569946526502541E-6</c:v>
                </c:pt>
                <c:pt idx="92">
                  <c:v>0.1106692319962712</c:v>
                </c:pt>
                <c:pt idx="93">
                  <c:v>0.22147569583035565</c:v>
                </c:pt>
                <c:pt idx="94">
                  <c:v>0.33233676008456614</c:v>
                </c:pt>
                <c:pt idx="95">
                  <c:v>0.44309653851968928</c:v>
                </c:pt>
                <c:pt idx="96">
                  <c:v>0.55361665518708492</c:v>
                </c:pt>
                <c:pt idx="97">
                  <c:v>0.66375904231873561</c:v>
                </c:pt>
                <c:pt idx="98">
                  <c:v>0.7733861395304461</c:v>
                </c:pt>
                <c:pt idx="99">
                  <c:v>0.88249985766855243</c:v>
                </c:pt>
                <c:pt idx="100">
                  <c:v>0.99070265762559218</c:v>
                </c:pt>
                <c:pt idx="101">
                  <c:v>1.0981541643440786</c:v>
                </c:pt>
                <c:pt idx="102">
                  <c:v>1.2047710772463791</c:v>
                </c:pt>
                <c:pt idx="103">
                  <c:v>1.3100545885565977</c:v>
                </c:pt>
                <c:pt idx="104">
                  <c:v>1.4142702626627957</c:v>
                </c:pt>
                <c:pt idx="105">
                  <c:v>1.5168531662647164</c:v>
                </c:pt>
                <c:pt idx="106">
                  <c:v>1.6181394590032001</c:v>
                </c:pt>
                <c:pt idx="107">
                  <c:v>1.717774733261155</c:v>
                </c:pt>
                <c:pt idx="108">
                  <c:v>1.8156310029464815</c:v>
                </c:pt>
                <c:pt idx="109">
                  <c:v>1.911581730627568</c:v>
                </c:pt>
                <c:pt idx="110">
                  <c:v>2.0055023624947448</c:v>
                </c:pt>
                <c:pt idx="111">
                  <c:v>2.097270025632159</c:v>
                </c:pt>
                <c:pt idx="112">
                  <c:v>2.1867637659211221</c:v>
                </c:pt>
                <c:pt idx="113">
                  <c:v>2.2738644746717611</c:v>
                </c:pt>
                <c:pt idx="114">
                  <c:v>2.3584553267919808</c:v>
                </c:pt>
                <c:pt idx="115">
                  <c:v>2.4404221161042612</c:v>
                </c:pt>
                <c:pt idx="116">
                  <c:v>2.5196522232144312</c:v>
                </c:pt>
                <c:pt idx="117">
                  <c:v>2.5964743668020538</c:v>
                </c:pt>
                <c:pt idx="118">
                  <c:v>2.6703741661370044</c:v>
                </c:pt>
                <c:pt idx="119">
                  <c:v>2.7417159934326745</c:v>
                </c:pt>
                <c:pt idx="120">
                  <c:v>2.8104432653953788</c:v>
                </c:pt>
                <c:pt idx="121">
                  <c:v>2.8760017927486552</c:v>
                </c:pt>
                <c:pt idx="122">
                  <c:v>2.9382939786143307</c:v>
                </c:pt>
                <c:pt idx="123">
                  <c:v>2.9972251674335273</c:v>
                </c:pt>
                <c:pt idx="124">
                  <c:v>3.0521588739306074</c:v>
                </c:pt>
                <c:pt idx="125">
                  <c:v>3.1029629096141131</c:v>
                </c:pt>
                <c:pt idx="126">
                  <c:v>3.1495098565192947</c:v>
                </c:pt>
                <c:pt idx="127">
                  <c:v>3.1904998136139779</c:v>
                </c:pt>
                <c:pt idx="128">
                  <c:v>3.2245261900020887</c:v>
                </c:pt>
                <c:pt idx="129">
                  <c:v>3.2513096862064237</c:v>
                </c:pt>
                <c:pt idx="130">
                  <c:v>3.2699500995192481</c:v>
                </c:pt>
                <c:pt idx="131">
                  <c:v>3.2788607084208543</c:v>
                </c:pt>
                <c:pt idx="132">
                  <c:v>3.2781918113174151</c:v>
                </c:pt>
                <c:pt idx="133">
                  <c:v>3.2783282637489521</c:v>
                </c:pt>
                <c:pt idx="134">
                  <c:v>3.2680348512703805</c:v>
                </c:pt>
                <c:pt idx="135">
                  <c:v>3.2504050659461527</c:v>
                </c:pt>
                <c:pt idx="136">
                  <c:v>3.2246052520457371</c:v>
                </c:pt>
                <c:pt idx="137">
                  <c:v>3.1904667520353116</c:v>
                </c:pt>
                <c:pt idx="138">
                  <c:v>3.1456738852869521</c:v>
                </c:pt>
                <c:pt idx="139">
                  <c:v>3.0907013937019863</c:v>
                </c:pt>
                <c:pt idx="140">
                  <c:v>3.0238568355799722</c:v>
                </c:pt>
                <c:pt idx="141">
                  <c:v>2.9441227445609517</c:v>
                </c:pt>
                <c:pt idx="142">
                  <c:v>2.85121792538177</c:v>
                </c:pt>
                <c:pt idx="143">
                  <c:v>2.7417715828158862</c:v>
                </c:pt>
                <c:pt idx="144">
                  <c:v>2.608316032612195</c:v>
                </c:pt>
                <c:pt idx="145">
                  <c:v>2.438234615099331</c:v>
                </c:pt>
              </c:numCache>
            </c:numRef>
          </c:yVal>
          <c:smooth val="1"/>
        </c:ser>
        <c:ser>
          <c:idx val="1"/>
          <c:order val="1"/>
          <c:tx>
            <c:strRef>
              <c:f>Summary!$O$2</c:f>
              <c:strCache>
                <c:ptCount val="1"/>
                <c:pt idx="0">
                  <c:v>Symm</c:v>
                </c:pt>
              </c:strCache>
            </c:strRef>
          </c:tx>
          <c:spPr>
            <a:ln w="12700">
              <a:solidFill>
                <a:srgbClr val="0000FF"/>
              </a:solidFill>
              <a:prstDash val="solid"/>
            </a:ln>
          </c:spPr>
          <c:marker>
            <c:symbol val="none"/>
          </c:marker>
          <c:xVal>
            <c:numRef>
              <c:f>Summary!$N$190:$N$349</c:f>
              <c:numCache>
                <c:formatCode>General</c:formatCode>
                <c:ptCount val="160"/>
              </c:numCache>
            </c:numRef>
          </c:xVal>
          <c:yVal>
            <c:numRef>
              <c:f>Summary!$O$190:$O$349</c:f>
              <c:numCache>
                <c:formatCode>General</c:formatCode>
                <c:ptCount val="160"/>
              </c:numCache>
            </c:numRef>
          </c:yVal>
          <c:smooth val="1"/>
        </c:ser>
        <c:ser>
          <c:idx val="2"/>
          <c:order val="2"/>
          <c:tx>
            <c:strRef>
              <c:f>Summary!$Q$2</c:f>
              <c:strCache>
                <c:ptCount val="1"/>
                <c:pt idx="0">
                  <c:v>Asym</c:v>
                </c:pt>
              </c:strCache>
            </c:strRef>
          </c:tx>
          <c:spPr>
            <a:ln w="12700">
              <a:solidFill>
                <a:srgbClr val="339966"/>
              </a:solidFill>
              <a:prstDash val="solid"/>
            </a:ln>
          </c:spPr>
          <c:marker>
            <c:symbol val="none"/>
          </c:marker>
          <c:xVal>
            <c:numRef>
              <c:f>Summary!$P$190:$P$349</c:f>
              <c:numCache>
                <c:formatCode>General</c:formatCode>
                <c:ptCount val="160"/>
              </c:numCache>
            </c:numRef>
          </c:xVal>
          <c:yVal>
            <c:numRef>
              <c:f>Summary!$Q$190:$Q$349</c:f>
              <c:numCache>
                <c:formatCode>General</c:formatCode>
                <c:ptCount val="160"/>
              </c:numCache>
            </c:numRef>
          </c:yVal>
          <c:smooth val="1"/>
        </c:ser>
        <c:ser>
          <c:idx val="3"/>
          <c:order val="3"/>
          <c:tx>
            <c:strRef>
              <c:f>Summary!$S$2</c:f>
              <c:strCache>
                <c:ptCount val="1"/>
                <c:pt idx="0">
                  <c:v>CL Asy</c:v>
                </c:pt>
              </c:strCache>
            </c:strRef>
          </c:tx>
          <c:spPr>
            <a:ln w="12700">
              <a:solidFill>
                <a:srgbClr val="FF00FF"/>
              </a:solidFill>
              <a:prstDash val="solid"/>
            </a:ln>
          </c:spPr>
          <c:marker>
            <c:symbol val="none"/>
          </c:marker>
          <c:xVal>
            <c:numRef>
              <c:f>Summary!$R$190:$R$349</c:f>
              <c:numCache>
                <c:formatCode>General</c:formatCode>
                <c:ptCount val="160"/>
                <c:pt idx="0">
                  <c:v>4.2146988420374104E-6</c:v>
                </c:pt>
                <c:pt idx="1">
                  <c:v>6.5537982165475753E-2</c:v>
                </c:pt>
                <c:pt idx="2">
                  <c:v>0.1312262814795831</c:v>
                </c:pt>
                <c:pt idx="3">
                  <c:v>0.19715370039092264</c:v>
                </c:pt>
                <c:pt idx="4">
                  <c:v>0.26340458375077908</c:v>
                </c:pt>
                <c:pt idx="5">
                  <c:v>0.32997576222786945</c:v>
                </c:pt>
                <c:pt idx="6">
                  <c:v>0.39700321522492626</c:v>
                </c:pt>
                <c:pt idx="7">
                  <c:v>0.4644481647898614</c:v>
                </c:pt>
                <c:pt idx="8">
                  <c:v>0.53248034766485064</c:v>
                </c:pt>
                <c:pt idx="9">
                  <c:v>0.60118168958827045</c:v>
                </c:pt>
                <c:pt idx="10">
                  <c:v>0.67045965852845979</c:v>
                </c:pt>
                <c:pt idx="11">
                  <c:v>0.74053373704595338</c:v>
                </c:pt>
                <c:pt idx="12">
                  <c:v>0.81127540884572835</c:v>
                </c:pt>
                <c:pt idx="13">
                  <c:v>0.88316185273198788</c:v>
                </c:pt>
                <c:pt idx="14">
                  <c:v>0.95559546961102615</c:v>
                </c:pt>
                <c:pt idx="15">
                  <c:v>1.0293272974980774</c:v>
                </c:pt>
                <c:pt idx="16">
                  <c:v>1.1039315817993469</c:v>
                </c:pt>
                <c:pt idx="17">
                  <c:v>1.1797237091148238</c:v>
                </c:pt>
                <c:pt idx="18">
                  <c:v>1.2567759994594365</c:v>
                </c:pt>
                <c:pt idx="19">
                  <c:v>1.335158842764175</c:v>
                </c:pt>
                <c:pt idx="20">
                  <c:v>1.4145992470539104</c:v>
                </c:pt>
                <c:pt idx="21">
                  <c:v>1.4954732685729428</c:v>
                </c:pt>
                <c:pt idx="22">
                  <c:v>1.5778467821797237</c:v>
                </c:pt>
                <c:pt idx="23">
                  <c:v>1.6617832402720889</c:v>
                </c:pt>
                <c:pt idx="24">
                  <c:v>1.7469377329161679</c:v>
                </c:pt>
                <c:pt idx="25">
                  <c:v>1.833744536702453</c:v>
                </c:pt>
                <c:pt idx="26">
                  <c:v>1.9222613667581039</c:v>
                </c:pt>
                <c:pt idx="27">
                  <c:v>2.0120897381195539</c:v>
                </c:pt>
                <c:pt idx="28">
                  <c:v>2.1037058008227842</c:v>
                </c:pt>
                <c:pt idx="29">
                  <c:v>2.1966761903192302</c:v>
                </c:pt>
                <c:pt idx="30">
                  <c:v>2.2905036393684348</c:v>
                </c:pt>
                <c:pt idx="31">
                  <c:v>2.386175040721271</c:v>
                </c:pt>
                <c:pt idx="32">
                  <c:v>2.4826753922453113</c:v>
                </c:pt>
                <c:pt idx="33">
                  <c:v>2.5810479478358692</c:v>
                </c:pt>
                <c:pt idx="34">
                  <c:v>2.5907117467943825</c:v>
                </c:pt>
                <c:pt idx="35">
                  <c:v>2.6802153305333696</c:v>
                </c:pt>
                <c:pt idx="36">
                  <c:v>2.7807021854449054</c:v>
                </c:pt>
                <c:pt idx="37">
                  <c:v>2.8830903518898201</c:v>
                </c:pt>
                <c:pt idx="38">
                  <c:v>2.986811389206613</c:v>
                </c:pt>
                <c:pt idx="39">
                  <c:v>3.0912397174855593</c:v>
                </c:pt>
                <c:pt idx="40">
                  <c:v>3.1969510124130216</c:v>
                </c:pt>
                <c:pt idx="41">
                  <c:v>3.30328892641753</c:v>
                </c:pt>
                <c:pt idx="42">
                  <c:v>3.4101982056608455</c:v>
                </c:pt>
                <c:pt idx="43">
                  <c:v>3.5169538589679408</c:v>
                </c:pt>
                <c:pt idx="44">
                  <c:v>3.6241426965997068</c:v>
                </c:pt>
                <c:pt idx="45">
                  <c:v>3.7303186483909596</c:v>
                </c:pt>
                <c:pt idx="46">
                  <c:v>3.836057654644673</c:v>
                </c:pt>
                <c:pt idx="47">
                  <c:v>3.9412660147059895</c:v>
                </c:pt>
                <c:pt idx="48">
                  <c:v>4.0458518562547194</c:v>
                </c:pt>
                <c:pt idx="49">
                  <c:v>4.1497238656248587</c:v>
                </c:pt>
                <c:pt idx="50">
                  <c:v>4.2527916796056111</c:v>
                </c:pt>
                <c:pt idx="51">
                  <c:v>4.3557315693825522</c:v>
                </c:pt>
                <c:pt idx="52">
                  <c:v>4.4584892785319088</c:v>
                </c:pt>
                <c:pt idx="53">
                  <c:v>4.5610091725461119</c:v>
                </c:pt>
                <c:pt idx="54">
                  <c:v>4.664034286085859</c:v>
                </c:pt>
                <c:pt idx="55">
                  <c:v>4.765921669969468</c:v>
                </c:pt>
                <c:pt idx="56">
                  <c:v>4.8682231270875098</c:v>
                </c:pt>
                <c:pt idx="57">
                  <c:v>4.9700827467917357</c:v>
                </c:pt>
                <c:pt idx="58">
                  <c:v>5.0714433948239543</c:v>
                </c:pt>
                <c:pt idx="59">
                  <c:v>5.1713997927165476</c:v>
                </c:pt>
                <c:pt idx="60">
                  <c:v>5.2690096474786587</c:v>
                </c:pt>
                <c:pt idx="61">
                  <c:v>5.3650298447632245</c:v>
                </c:pt>
                <c:pt idx="62">
                  <c:v>5.4576290190062409</c:v>
                </c:pt>
                <c:pt idx="63">
                  <c:v>5.5475618913435136</c:v>
                </c:pt>
                <c:pt idx="64">
                  <c:v>5.6347272499100605</c:v>
                </c:pt>
                <c:pt idx="65">
                  <c:v>5.7181297312144501</c:v>
                </c:pt>
                <c:pt idx="66">
                  <c:v>5.7976527052403979</c:v>
                </c:pt>
                <c:pt idx="67">
                  <c:v>5.8740989964512336</c:v>
                </c:pt>
                <c:pt idx="68">
                  <c:v>5.9473836068279544</c:v>
                </c:pt>
                <c:pt idx="69">
                  <c:v>6.0164975863037737</c:v>
                </c:pt>
                <c:pt idx="70">
                  <c:v>6.0822779713080672</c:v>
                </c:pt>
                <c:pt idx="71">
                  <c:v>6.1446516148569872</c:v>
                </c:pt>
                <c:pt idx="72">
                  <c:v>6.2035487048856925</c:v>
                </c:pt>
                <c:pt idx="73">
                  <c:v>6.2589041629035771</c:v>
                </c:pt>
                <c:pt idx="74">
                  <c:v>6.3106563510445222</c:v>
                </c:pt>
                <c:pt idx="75">
                  <c:v>6.3597087553475165</c:v>
                </c:pt>
                <c:pt idx="76">
                  <c:v>6.4050553192472979</c:v>
                </c:pt>
                <c:pt idx="77">
                  <c:v>6.4466459003999903</c:v>
                </c:pt>
                <c:pt idx="78">
                  <c:v>6.4854082474499481</c:v>
                </c:pt>
                <c:pt idx="79">
                  <c:v>6.5213107573364555</c:v>
                </c:pt>
                <c:pt idx="80">
                  <c:v>6.5543255518459809</c:v>
                </c:pt>
                <c:pt idx="81">
                  <c:v>6.583440496974875</c:v>
                </c:pt>
                <c:pt idx="82">
                  <c:v>6.6096109353808581</c:v>
                </c:pt>
                <c:pt idx="83">
                  <c:v>6.6328160492076931</c:v>
                </c:pt>
                <c:pt idx="84">
                  <c:v>6.6530374171036808</c:v>
                </c:pt>
                <c:pt idx="85">
                  <c:v>6.6702585522088915</c:v>
                </c:pt>
                <c:pt idx="86">
                  <c:v>6.6844668089118144</c:v>
                </c:pt>
                <c:pt idx="87">
                  <c:v>6.7006380080695678</c:v>
                </c:pt>
                <c:pt idx="88">
                  <c:v>6.7067962394070211</c:v>
                </c:pt>
                <c:pt idx="89">
                  <c:v>6.7109096904772203</c:v>
                </c:pt>
                <c:pt idx="90">
                  <c:v>6.7109776896175903</c:v>
                </c:pt>
                <c:pt idx="91">
                  <c:v>6.70800018310441</c:v>
                </c:pt>
                <c:pt idx="92">
                  <c:v>6.7019791043114294</c:v>
                </c:pt>
                <c:pt idx="93">
                  <c:v>6.6919209485045679</c:v>
                </c:pt>
                <c:pt idx="94">
                  <c:v>6.6788343402986614</c:v>
                </c:pt>
                <c:pt idx="95">
                  <c:v>6.6627299426946003</c:v>
                </c:pt>
                <c:pt idx="96">
                  <c:v>6.6426261590078957</c:v>
                </c:pt>
                <c:pt idx="97">
                  <c:v>6.6185430576697488</c:v>
                </c:pt>
                <c:pt idx="98">
                  <c:v>6.5905058952260021</c:v>
                </c:pt>
                <c:pt idx="99">
                  <c:v>6.5595352873576527</c:v>
                </c:pt>
                <c:pt idx="100">
                  <c:v>6.5246686028415715</c:v>
                </c:pt>
                <c:pt idx="101">
                  <c:v>6.4859432565570954</c:v>
                </c:pt>
                <c:pt idx="102">
                  <c:v>6.4424187860406432</c:v>
                </c:pt>
                <c:pt idx="103">
                  <c:v>6.3951284563918138</c:v>
                </c:pt>
                <c:pt idx="104">
                  <c:v>6.3431486410612274</c:v>
                </c:pt>
                <c:pt idx="105">
                  <c:v>6.2855751306802174</c:v>
                </c:pt>
                <c:pt idx="106">
                  <c:v>6.2244250192103259</c:v>
                </c:pt>
                <c:pt idx="107">
                  <c:v>6.1578417407570623</c:v>
                </c:pt>
                <c:pt idx="108">
                  <c:v>6.086878705034267</c:v>
                </c:pt>
                <c:pt idx="109">
                  <c:v>6.0106764687120497</c:v>
                </c:pt>
                <c:pt idx="110">
                  <c:v>5.9302914462944738</c:v>
                </c:pt>
                <c:pt idx="111">
                  <c:v>5.8448869747995671</c:v>
                </c:pt>
                <c:pt idx="112">
                  <c:v>5.7545888297796202</c:v>
                </c:pt>
                <c:pt idx="113">
                  <c:v>5.6613835957957228</c:v>
                </c:pt>
                <c:pt idx="114">
                  <c:v>5.5644509217501774</c:v>
                </c:pt>
                <c:pt idx="115">
                  <c:v>5.4648278104610357</c:v>
                </c:pt>
                <c:pt idx="116">
                  <c:v>5.3635286696684856</c:v>
                </c:pt>
                <c:pt idx="117">
                  <c:v>5.261539404364445</c:v>
                </c:pt>
                <c:pt idx="118">
                  <c:v>5.1589267075929461</c:v>
                </c:pt>
                <c:pt idx="119">
                  <c:v>5.0539909615581653</c:v>
                </c:pt>
                <c:pt idx="120">
                  <c:v>4.9485972520938253</c:v>
                </c:pt>
                <c:pt idx="121">
                  <c:v>4.8410810927393131</c:v>
                </c:pt>
              </c:numCache>
            </c:numRef>
          </c:xVal>
          <c:yVal>
            <c:numRef>
              <c:f>Summary!$S$190:$S$349</c:f>
              <c:numCache>
                <c:formatCode>General</c:formatCode>
                <c:ptCount val="160"/>
                <c:pt idx="0">
                  <c:v>-3.7520000934577156</c:v>
                </c:pt>
                <c:pt idx="1">
                  <c:v>-3.7544281365269181</c:v>
                </c:pt>
                <c:pt idx="2">
                  <c:v>-3.7577093542918845</c:v>
                </c:pt>
                <c:pt idx="3">
                  <c:v>-3.7618371996476552</c:v>
                </c:pt>
                <c:pt idx="4">
                  <c:v>-3.7668015873032976</c:v>
                </c:pt>
                <c:pt idx="5">
                  <c:v>-3.7715927799060229</c:v>
                </c:pt>
                <c:pt idx="6">
                  <c:v>-3.7771938242563499</c:v>
                </c:pt>
                <c:pt idx="7">
                  <c:v>-3.7825929903808824</c:v>
                </c:pt>
                <c:pt idx="8">
                  <c:v>-3.7887650348913571</c:v>
                </c:pt>
                <c:pt idx="9">
                  <c:v>-3.7956855873040674</c:v>
                </c:pt>
                <c:pt idx="10">
                  <c:v>-3.8023420831902248</c:v>
                </c:pt>
                <c:pt idx="11">
                  <c:v>-3.8096943591321391</c:v>
                </c:pt>
                <c:pt idx="12">
                  <c:v>-3.816731038990504</c:v>
                </c:pt>
                <c:pt idx="13">
                  <c:v>-3.8253760691495557</c:v>
                </c:pt>
                <c:pt idx="14">
                  <c:v>-3.8326671751092922</c:v>
                </c:pt>
                <c:pt idx="15">
                  <c:v>-3.8414859494021654</c:v>
                </c:pt>
                <c:pt idx="16">
                  <c:v>-3.8498520724019718</c:v>
                </c:pt>
                <c:pt idx="17">
                  <c:v>-3.8586883443429465</c:v>
                </c:pt>
                <c:pt idx="18">
                  <c:v>-3.8679454977444481</c:v>
                </c:pt>
                <c:pt idx="19">
                  <c:v>-3.8775701783346479</c:v>
                </c:pt>
                <c:pt idx="20">
                  <c:v>-3.8865674140553308</c:v>
                </c:pt>
                <c:pt idx="21">
                  <c:v>-3.8958295040976361</c:v>
                </c:pt>
                <c:pt idx="22">
                  <c:v>-3.9052967406056136</c:v>
                </c:pt>
                <c:pt idx="23">
                  <c:v>-3.9149053133920613</c:v>
                </c:pt>
                <c:pt idx="24">
                  <c:v>-3.9236761095532229</c:v>
                </c:pt>
                <c:pt idx="25">
                  <c:v>-3.9324679181458793</c:v>
                </c:pt>
                <c:pt idx="26">
                  <c:v>-3.9412102513267442</c:v>
                </c:pt>
                <c:pt idx="27">
                  <c:v>-3.9489391367707891</c:v>
                </c:pt>
                <c:pt idx="28">
                  <c:v>-3.9564861209110962</c:v>
                </c:pt>
                <c:pt idx="29">
                  <c:v>-3.9628999431427649</c:v>
                </c:pt>
                <c:pt idx="30">
                  <c:v>-3.9672601017553637</c:v>
                </c:pt>
                <c:pt idx="31">
                  <c:v>-3.971253797060855</c:v>
                </c:pt>
                <c:pt idx="32">
                  <c:v>-3.9731029889223732</c:v>
                </c:pt>
                <c:pt idx="33">
                  <c:v>-3.974457322527007</c:v>
                </c:pt>
                <c:pt idx="34">
                  <c:v>-3.9741349054717903</c:v>
                </c:pt>
                <c:pt idx="35">
                  <c:v>-3.9735748266390876</c:v>
                </c:pt>
                <c:pt idx="36">
                  <c:v>-3.9712466350878901</c:v>
                </c:pt>
                <c:pt idx="37">
                  <c:v>-3.9682259362415073</c:v>
                </c:pt>
                <c:pt idx="38">
                  <c:v>-3.9636252277007089</c:v>
                </c:pt>
                <c:pt idx="39">
                  <c:v>-3.9565991823366762</c:v>
                </c:pt>
                <c:pt idx="40">
                  <c:v>-3.9478986118041175</c:v>
                </c:pt>
                <c:pt idx="41">
                  <c:v>-3.9366994603713388</c:v>
                </c:pt>
                <c:pt idx="42">
                  <c:v>-3.9229774052645827</c:v>
                </c:pt>
                <c:pt idx="43">
                  <c:v>-3.9059662050498574</c:v>
                </c:pt>
                <c:pt idx="44">
                  <c:v>-3.8864105667223976</c:v>
                </c:pt>
                <c:pt idx="45">
                  <c:v>-3.862851479460633</c:v>
                </c:pt>
                <c:pt idx="46">
                  <c:v>-3.836051190966475</c:v>
                </c:pt>
                <c:pt idx="47">
                  <c:v>-3.8060299794613335</c:v>
                </c:pt>
                <c:pt idx="48">
                  <c:v>-3.7728116140007604</c:v>
                </c:pt>
                <c:pt idx="49">
                  <c:v>-3.7364219615210921</c:v>
                </c:pt>
                <c:pt idx="50">
                  <c:v>-3.6968893017475688</c:v>
                </c:pt>
                <c:pt idx="51">
                  <c:v>-3.6548867315607962</c:v>
                </c:pt>
                <c:pt idx="52">
                  <c:v>-3.6104074869613418</c:v>
                </c:pt>
                <c:pt idx="53">
                  <c:v>-3.5634450415855214</c:v>
                </c:pt>
                <c:pt idx="54">
                  <c:v>-3.5145961304881328</c:v>
                </c:pt>
                <c:pt idx="55">
                  <c:v>-3.4626390526155442</c:v>
                </c:pt>
                <c:pt idx="56">
                  <c:v>-3.4087608717168303</c:v>
                </c:pt>
                <c:pt idx="57">
                  <c:v>-3.3523575462495829</c:v>
                </c:pt>
                <c:pt idx="58">
                  <c:v>-3.2934283144874139</c:v>
                </c:pt>
                <c:pt idx="59">
                  <c:v>-3.2314437622684808</c:v>
                </c:pt>
                <c:pt idx="60">
                  <c:v>-3.1659349832502333</c:v>
                </c:pt>
                <c:pt idx="61">
                  <c:v>-3.097496068066008</c:v>
                </c:pt>
                <c:pt idx="62">
                  <c:v>-3.0252078663218693</c:v>
                </c:pt>
                <c:pt idx="63">
                  <c:v>-2.9496857401835546</c:v>
                </c:pt>
                <c:pt idx="64">
                  <c:v>-2.8710317524235078</c:v>
                </c:pt>
                <c:pt idx="65">
                  <c:v>-2.7889130914007945</c:v>
                </c:pt>
                <c:pt idx="66">
                  <c:v>-2.7034847901909012</c:v>
                </c:pt>
                <c:pt idx="67">
                  <c:v>-2.6153123661095119</c:v>
                </c:pt>
                <c:pt idx="68">
                  <c:v>-2.5245096136858844</c:v>
                </c:pt>
                <c:pt idx="69">
                  <c:v>-2.43081792082585</c:v>
                </c:pt>
                <c:pt idx="70">
                  <c:v>-2.3347629301597097</c:v>
                </c:pt>
                <c:pt idx="71">
                  <c:v>-2.2364655108078297</c:v>
                </c:pt>
                <c:pt idx="72">
                  <c:v>-2.1360483993092272</c:v>
                </c:pt>
                <c:pt idx="73">
                  <c:v>-2.0336365755551125</c:v>
                </c:pt>
                <c:pt idx="74">
                  <c:v>-1.9293566588226232</c:v>
                </c:pt>
                <c:pt idx="75">
                  <c:v>-1.823612587436156</c:v>
                </c:pt>
                <c:pt idx="76">
                  <c:v>-1.7162249018929763</c:v>
                </c:pt>
                <c:pt idx="77">
                  <c:v>-1.6073249032201817</c:v>
                </c:pt>
                <c:pt idx="78">
                  <c:v>-1.4972700798564069</c:v>
                </c:pt>
                <c:pt idx="79">
                  <c:v>-1.3861430534831294</c:v>
                </c:pt>
                <c:pt idx="80">
                  <c:v>-1.2740275396224692</c:v>
                </c:pt>
                <c:pt idx="81">
                  <c:v>-1.1608339492596176</c:v>
                </c:pt>
                <c:pt idx="82">
                  <c:v>-1.046855342732655</c:v>
                </c:pt>
                <c:pt idx="83">
                  <c:v>-0.93217736732482137</c:v>
                </c:pt>
                <c:pt idx="84">
                  <c:v>-0.81688618983023575</c:v>
                </c:pt>
                <c:pt idx="85">
                  <c:v>-0.70106838382853198</c:v>
                </c:pt>
                <c:pt idx="86">
                  <c:v>-0.58481107418437095</c:v>
                </c:pt>
                <c:pt idx="87">
                  <c:v>-0.46855030392347852</c:v>
                </c:pt>
                <c:pt idx="88">
                  <c:v>-0.35148439381448138</c:v>
                </c:pt>
                <c:pt idx="89">
                  <c:v>-0.23434627267001909</c:v>
                </c:pt>
                <c:pt idx="90">
                  <c:v>-0.11713673897234775</c:v>
                </c:pt>
                <c:pt idx="91">
                  <c:v>3.7676172574469848E-6</c:v>
                </c:pt>
                <c:pt idx="92">
                  <c:v>0.11698720395810958</c:v>
                </c:pt>
                <c:pt idx="93">
                  <c:v>0.23369070844343962</c:v>
                </c:pt>
                <c:pt idx="94">
                  <c:v>0.35002651212885144</c:v>
                </c:pt>
                <c:pt idx="95">
                  <c:v>0.46590705708965607</c:v>
                </c:pt>
                <c:pt idx="96">
                  <c:v>0.58115803555197054</c:v>
                </c:pt>
                <c:pt idx="97">
                  <c:v>0.69564041452516767</c:v>
                </c:pt>
                <c:pt idx="98">
                  <c:v>0.80921583766016181</c:v>
                </c:pt>
                <c:pt idx="99">
                  <c:v>0.92188598759003038</c:v>
                </c:pt>
                <c:pt idx="100">
                  <c:v>1.0334093658838663</c:v>
                </c:pt>
                <c:pt idx="101">
                  <c:v>1.1436501302832101</c:v>
                </c:pt>
                <c:pt idx="102">
                  <c:v>1.2522826514296248</c:v>
                </c:pt>
                <c:pt idx="103">
                  <c:v>1.3593297697450539</c:v>
                </c:pt>
                <c:pt idx="104">
                  <c:v>1.4644344633491313</c:v>
                </c:pt>
                <c:pt idx="105">
                  <c:v>1.5671730605688547</c:v>
                </c:pt>
                <c:pt idx="106">
                  <c:v>1.6678327797581112</c:v>
                </c:pt>
                <c:pt idx="107">
                  <c:v>1.7657357829671192</c:v>
                </c:pt>
                <c:pt idx="108">
                  <c:v>1.8609486066344352</c:v>
                </c:pt>
                <c:pt idx="109">
                  <c:v>1.9529901582627276</c:v>
                </c:pt>
                <c:pt idx="110">
                  <c:v>2.0419660389902274</c:v>
                </c:pt>
                <c:pt idx="111">
                  <c:v>2.1273677730478435</c:v>
                </c:pt>
                <c:pt idx="112">
                  <c:v>2.2089825312627327</c:v>
                </c:pt>
                <c:pt idx="113">
                  <c:v>2.2873502418877458</c:v>
                </c:pt>
                <c:pt idx="114">
                  <c:v>2.3619720281636303</c:v>
                </c:pt>
                <c:pt idx="115">
                  <c:v>2.4331007985538546</c:v>
                </c:pt>
                <c:pt idx="116">
                  <c:v>2.5010571421677179</c:v>
                </c:pt>
                <c:pt idx="117">
                  <c:v>2.5662268349114559</c:v>
                </c:pt>
                <c:pt idx="118">
                  <c:v>2.6286070044687664</c:v>
                </c:pt>
                <c:pt idx="119">
                  <c:v>2.6872571701391825</c:v>
                </c:pt>
                <c:pt idx="120">
                  <c:v>2.7430547114914079</c:v>
                </c:pt>
                <c:pt idx="121">
                  <c:v>2.7950018889894475</c:v>
                </c:pt>
              </c:numCache>
            </c:numRef>
          </c:yVal>
          <c:smooth val="1"/>
        </c:ser>
        <c:ser>
          <c:idx val="4"/>
          <c:order val="4"/>
          <c:tx>
            <c:strRef>
              <c:f>Summary!$U$2</c:f>
              <c:strCache>
                <c:ptCount val="1"/>
                <c:pt idx="0">
                  <c:v>Poled Jib</c:v>
                </c:pt>
              </c:strCache>
            </c:strRef>
          </c:tx>
          <c:spPr>
            <a:ln w="12700">
              <a:solidFill>
                <a:srgbClr val="FF0000"/>
              </a:solidFill>
              <a:prstDash val="solid"/>
            </a:ln>
          </c:spPr>
          <c:marker>
            <c:symbol val="none"/>
          </c:marker>
          <c:xVal>
            <c:numRef>
              <c:f>Summary!$T$190:$T$349</c:f>
              <c:numCache>
                <c:formatCode>General</c:formatCode>
                <c:ptCount val="160"/>
              </c:numCache>
            </c:numRef>
          </c:xVal>
          <c:yVal>
            <c:numRef>
              <c:f>Summary!$U$190:$U$349</c:f>
              <c:numCache>
                <c:formatCode>General</c:formatCode>
                <c:ptCount val="160"/>
              </c:numCache>
            </c:numRef>
          </c:yVal>
          <c:smooth val="1"/>
        </c:ser>
        <c:ser>
          <c:idx val="5"/>
          <c:order val="5"/>
          <c:spPr>
            <a:ln w="12700">
              <a:solidFill>
                <a:srgbClr val="0000FF"/>
              </a:solidFill>
              <a:prstDash val="solid"/>
            </a:ln>
          </c:spPr>
          <c:marker>
            <c:symbol val="none"/>
          </c:marker>
          <c:yVal>
            <c:numLit>
              <c:formatCode>General</c:formatCode>
              <c:ptCount val="1"/>
              <c:pt idx="0">
                <c:v>0</c:v>
              </c:pt>
            </c:numLit>
          </c:yVal>
          <c:smooth val="1"/>
        </c:ser>
        <c:ser>
          <c:idx val="6"/>
          <c:order val="6"/>
          <c:spPr>
            <a:ln w="12700">
              <a:solidFill>
                <a:srgbClr val="339966"/>
              </a:solidFill>
              <a:prstDash val="solid"/>
            </a:ln>
          </c:spPr>
          <c:marker>
            <c:symbol val="none"/>
          </c:marker>
          <c:yVal>
            <c:numLit>
              <c:formatCode>General</c:formatCode>
              <c:ptCount val="1"/>
              <c:pt idx="0">
                <c:v>0</c:v>
              </c:pt>
            </c:numLit>
          </c:yVal>
          <c:smooth val="1"/>
        </c:ser>
        <c:ser>
          <c:idx val="7"/>
          <c:order val="7"/>
          <c:spPr>
            <a:ln w="12700">
              <a:solidFill>
                <a:srgbClr val="808080"/>
              </a:solidFill>
              <a:prstDash val="lgDash"/>
            </a:ln>
          </c:spPr>
          <c:marker>
            <c:symbol val="none"/>
          </c:marker>
          <c:xVal>
            <c:numRef>
              <c:f>'Graphics Grid'!$E$10:$F$10</c:f>
              <c:numCache>
                <c:formatCode>General</c:formatCode>
                <c:ptCount val="2"/>
                <c:pt idx="0">
                  <c:v>0.99999999999999989</c:v>
                </c:pt>
                <c:pt idx="1">
                  <c:v>4.9999999999999991</c:v>
                </c:pt>
              </c:numCache>
            </c:numRef>
          </c:xVal>
          <c:yVal>
            <c:numRef>
              <c:f>'Graphics Grid'!$E$11:$F$11</c:f>
              <c:numCache>
                <c:formatCode>General</c:formatCode>
                <c:ptCount val="2"/>
                <c:pt idx="0">
                  <c:v>1.7320508075688774</c:v>
                </c:pt>
                <c:pt idx="1">
                  <c:v>8.6602540378443873</c:v>
                </c:pt>
              </c:numCache>
            </c:numRef>
          </c:yVal>
          <c:smooth val="1"/>
        </c:ser>
        <c:ser>
          <c:idx val="8"/>
          <c:order val="8"/>
          <c:spPr>
            <a:ln w="12700">
              <a:solidFill>
                <a:srgbClr val="808080"/>
              </a:solidFill>
              <a:prstDash val="lgDash"/>
            </a:ln>
          </c:spPr>
          <c:marker>
            <c:symbol val="none"/>
          </c:marker>
          <c:xVal>
            <c:numRef>
              <c:f>'Graphics Grid'!$E$12:$F$12</c:f>
              <c:numCache>
                <c:formatCode>General</c:formatCode>
                <c:ptCount val="2"/>
                <c:pt idx="0">
                  <c:v>1.2855752193730785</c:v>
                </c:pt>
                <c:pt idx="1">
                  <c:v>6.4278760968653925</c:v>
                </c:pt>
              </c:numCache>
            </c:numRef>
          </c:xVal>
          <c:yVal>
            <c:numRef>
              <c:f>'Graphics Grid'!$E$13:$F$13</c:f>
              <c:numCache>
                <c:formatCode>General</c:formatCode>
                <c:ptCount val="2"/>
                <c:pt idx="0">
                  <c:v>1.532088886237956</c:v>
                </c:pt>
                <c:pt idx="1">
                  <c:v>7.6604444311897799</c:v>
                </c:pt>
              </c:numCache>
            </c:numRef>
          </c:yVal>
          <c:smooth val="1"/>
        </c:ser>
        <c:ser>
          <c:idx val="9"/>
          <c:order val="9"/>
          <c:spPr>
            <a:ln w="12700">
              <a:solidFill>
                <a:srgbClr val="808080"/>
              </a:solidFill>
              <a:prstDash val="lgDash"/>
            </a:ln>
          </c:spPr>
          <c:marker>
            <c:symbol val="none"/>
          </c:marker>
          <c:xVal>
            <c:numRef>
              <c:f>'Graphics Grid'!$E$14:$F$14</c:f>
              <c:numCache>
                <c:formatCode>General</c:formatCode>
                <c:ptCount val="2"/>
                <c:pt idx="0">
                  <c:v>1.532088886237956</c:v>
                </c:pt>
                <c:pt idx="1">
                  <c:v>7.6604444311897799</c:v>
                </c:pt>
              </c:numCache>
            </c:numRef>
          </c:xVal>
          <c:yVal>
            <c:numRef>
              <c:f>'Graphics Grid'!$E$15:$F$15</c:f>
              <c:numCache>
                <c:formatCode>General</c:formatCode>
                <c:ptCount val="2"/>
                <c:pt idx="0">
                  <c:v>1.2855752193730787</c:v>
                </c:pt>
                <c:pt idx="1">
                  <c:v>6.4278760968653934</c:v>
                </c:pt>
              </c:numCache>
            </c:numRef>
          </c:yVal>
          <c:smooth val="1"/>
        </c:ser>
        <c:ser>
          <c:idx val="10"/>
          <c:order val="10"/>
          <c:spPr>
            <a:ln w="12700">
              <a:solidFill>
                <a:srgbClr val="808080"/>
              </a:solidFill>
              <a:prstDash val="lgDash"/>
            </a:ln>
          </c:spPr>
          <c:marker>
            <c:symbol val="none"/>
          </c:marker>
          <c:xVal>
            <c:numRef>
              <c:f>'Graphics Grid'!$E$16:$F$16</c:f>
              <c:numCache>
                <c:formatCode>General</c:formatCode>
                <c:ptCount val="2"/>
                <c:pt idx="0">
                  <c:v>1.7320508075688772</c:v>
                </c:pt>
                <c:pt idx="1">
                  <c:v>8.6602540378443855</c:v>
                </c:pt>
              </c:numCache>
            </c:numRef>
          </c:xVal>
          <c:yVal>
            <c:numRef>
              <c:f>'Graphics Grid'!$E$17:$F$17</c:f>
              <c:numCache>
                <c:formatCode>General</c:formatCode>
                <c:ptCount val="2"/>
                <c:pt idx="0">
                  <c:v>1.0000000000000002</c:v>
                </c:pt>
                <c:pt idx="1">
                  <c:v>5.0000000000000009</c:v>
                </c:pt>
              </c:numCache>
            </c:numRef>
          </c:yVal>
          <c:smooth val="1"/>
        </c:ser>
        <c:ser>
          <c:idx val="11"/>
          <c:order val="11"/>
          <c:spPr>
            <a:ln w="12700">
              <a:solidFill>
                <a:srgbClr val="808080"/>
              </a:solidFill>
              <a:prstDash val="lgDash"/>
            </a:ln>
          </c:spPr>
          <c:marker>
            <c:symbol val="none"/>
          </c:marker>
          <c:xVal>
            <c:numRef>
              <c:f>'Graphics Grid'!$E$18:$F$18</c:f>
              <c:numCache>
                <c:formatCode>General</c:formatCode>
                <c:ptCount val="2"/>
                <c:pt idx="0">
                  <c:v>1.8793852415718166</c:v>
                </c:pt>
                <c:pt idx="1">
                  <c:v>9.3969262078590834</c:v>
                </c:pt>
              </c:numCache>
            </c:numRef>
          </c:xVal>
          <c:yVal>
            <c:numRef>
              <c:f>'Graphics Grid'!$E$19:$F$19</c:f>
              <c:numCache>
                <c:formatCode>General</c:formatCode>
                <c:ptCount val="2"/>
                <c:pt idx="0">
                  <c:v>0.68404028665133765</c:v>
                </c:pt>
                <c:pt idx="1">
                  <c:v>3.4202014332566884</c:v>
                </c:pt>
              </c:numCache>
            </c:numRef>
          </c:yVal>
          <c:smooth val="1"/>
        </c:ser>
        <c:ser>
          <c:idx val="12"/>
          <c:order val="12"/>
          <c:spPr>
            <a:ln w="12700">
              <a:solidFill>
                <a:srgbClr val="808080"/>
              </a:solidFill>
              <a:prstDash val="lgDash"/>
            </a:ln>
          </c:spPr>
          <c:marker>
            <c:symbol val="none"/>
          </c:marker>
          <c:xVal>
            <c:numRef>
              <c:f>'Graphics Grid'!$E$20:$F$20</c:f>
              <c:numCache>
                <c:formatCode>General</c:formatCode>
                <c:ptCount val="2"/>
                <c:pt idx="0">
                  <c:v>1.969615506024416</c:v>
                </c:pt>
                <c:pt idx="1">
                  <c:v>9.8480775301220795</c:v>
                </c:pt>
              </c:numCache>
            </c:numRef>
          </c:xVal>
          <c:yVal>
            <c:numRef>
              <c:f>'Graphics Grid'!$E$21:$F$21</c:f>
              <c:numCache>
                <c:formatCode>General</c:formatCode>
                <c:ptCount val="2"/>
                <c:pt idx="0">
                  <c:v>0.34729635533386083</c:v>
                </c:pt>
                <c:pt idx="1">
                  <c:v>1.7364817766693041</c:v>
                </c:pt>
              </c:numCache>
            </c:numRef>
          </c:yVal>
          <c:smooth val="1"/>
        </c:ser>
        <c:ser>
          <c:idx val="13"/>
          <c:order val="13"/>
          <c:spPr>
            <a:ln w="12700">
              <a:solidFill>
                <a:srgbClr val="808080"/>
              </a:solidFill>
              <a:prstDash val="lgDash"/>
            </a:ln>
          </c:spPr>
          <c:marker>
            <c:symbol val="none"/>
          </c:marker>
          <c:xVal>
            <c:numRef>
              <c:f>'Graphics Grid'!$E$22:$F$22</c:f>
              <c:numCache>
                <c:formatCode>General</c:formatCode>
                <c:ptCount val="2"/>
                <c:pt idx="0">
                  <c:v>1.969615506024416</c:v>
                </c:pt>
                <c:pt idx="1">
                  <c:v>9.8480775301220795</c:v>
                </c:pt>
              </c:numCache>
            </c:numRef>
          </c:xVal>
          <c:yVal>
            <c:numRef>
              <c:f>'Graphics Grid'!$E$23:$F$23</c:f>
              <c:numCache>
                <c:formatCode>General</c:formatCode>
                <c:ptCount val="2"/>
                <c:pt idx="0">
                  <c:v>-0.34729635533386061</c:v>
                </c:pt>
                <c:pt idx="1">
                  <c:v>-1.736481776669303</c:v>
                </c:pt>
              </c:numCache>
            </c:numRef>
          </c:yVal>
          <c:smooth val="1"/>
        </c:ser>
        <c:ser>
          <c:idx val="14"/>
          <c:order val="14"/>
          <c:spPr>
            <a:ln w="12700">
              <a:solidFill>
                <a:srgbClr val="808080"/>
              </a:solidFill>
              <a:prstDash val="lgDash"/>
            </a:ln>
          </c:spPr>
          <c:marker>
            <c:symbol val="none"/>
          </c:marker>
          <c:xVal>
            <c:numRef>
              <c:f>'Graphics Grid'!$E$24:$F$24</c:f>
              <c:numCache>
                <c:formatCode>General</c:formatCode>
                <c:ptCount val="2"/>
                <c:pt idx="0">
                  <c:v>1.8793852415718169</c:v>
                </c:pt>
                <c:pt idx="1">
                  <c:v>9.3969262078590852</c:v>
                </c:pt>
              </c:numCache>
            </c:numRef>
          </c:xVal>
          <c:yVal>
            <c:numRef>
              <c:f>'Graphics Grid'!$E$25:$F$25</c:f>
              <c:numCache>
                <c:formatCode>General</c:formatCode>
                <c:ptCount val="2"/>
                <c:pt idx="0">
                  <c:v>-0.68404028665133743</c:v>
                </c:pt>
                <c:pt idx="1">
                  <c:v>-3.420201433256687</c:v>
                </c:pt>
              </c:numCache>
            </c:numRef>
          </c:yVal>
          <c:smooth val="1"/>
        </c:ser>
        <c:ser>
          <c:idx val="15"/>
          <c:order val="15"/>
          <c:spPr>
            <a:ln w="12700">
              <a:solidFill>
                <a:srgbClr val="808080"/>
              </a:solidFill>
              <a:prstDash val="lgDash"/>
            </a:ln>
          </c:spPr>
          <c:marker>
            <c:symbol val="none"/>
          </c:marker>
          <c:xVal>
            <c:numRef>
              <c:f>'Graphics Grid'!$E$26:$F$26</c:f>
              <c:numCache>
                <c:formatCode>General</c:formatCode>
                <c:ptCount val="2"/>
                <c:pt idx="0">
                  <c:v>1.7320508075688774</c:v>
                </c:pt>
                <c:pt idx="1">
                  <c:v>8.6602540378443873</c:v>
                </c:pt>
              </c:numCache>
            </c:numRef>
          </c:xVal>
          <c:yVal>
            <c:numRef>
              <c:f>'Graphics Grid'!$E$27:$F$27</c:f>
              <c:numCache>
                <c:formatCode>General</c:formatCode>
                <c:ptCount val="2"/>
                <c:pt idx="0">
                  <c:v>-0.99999999999999956</c:v>
                </c:pt>
                <c:pt idx="1">
                  <c:v>-4.9999999999999982</c:v>
                </c:pt>
              </c:numCache>
            </c:numRef>
          </c:yVal>
          <c:smooth val="1"/>
        </c:ser>
        <c:ser>
          <c:idx val="16"/>
          <c:order val="16"/>
          <c:spPr>
            <a:ln w="12700">
              <a:solidFill>
                <a:srgbClr val="808080"/>
              </a:solidFill>
              <a:prstDash val="lgDash"/>
            </a:ln>
          </c:spPr>
          <c:marker>
            <c:symbol val="none"/>
          </c:marker>
          <c:xVal>
            <c:numRef>
              <c:f>'Graphics Grid'!$E$28:$F$28</c:f>
              <c:numCache>
                <c:formatCode>General</c:formatCode>
                <c:ptCount val="2"/>
                <c:pt idx="0">
                  <c:v>1.532088886237956</c:v>
                </c:pt>
                <c:pt idx="1">
                  <c:v>7.6604444311897799</c:v>
                </c:pt>
              </c:numCache>
            </c:numRef>
          </c:xVal>
          <c:yVal>
            <c:numRef>
              <c:f>'Graphics Grid'!$E$29:$F$29</c:f>
              <c:numCache>
                <c:formatCode>General</c:formatCode>
                <c:ptCount val="2"/>
                <c:pt idx="0">
                  <c:v>-1.2855752193730787</c:v>
                </c:pt>
                <c:pt idx="1">
                  <c:v>-6.4278760968653934</c:v>
                </c:pt>
              </c:numCache>
            </c:numRef>
          </c:yVal>
          <c:smooth val="1"/>
        </c:ser>
        <c:ser>
          <c:idx val="17"/>
          <c:order val="17"/>
          <c:spPr>
            <a:ln w="12700">
              <a:solidFill>
                <a:srgbClr val="808080"/>
              </a:solidFill>
              <a:prstDash val="lgDash"/>
            </a:ln>
          </c:spPr>
          <c:marker>
            <c:symbol val="none"/>
          </c:marker>
          <c:xVal>
            <c:numRef>
              <c:f>'Graphics Grid'!$E$30:$F$30</c:f>
              <c:numCache>
                <c:formatCode>General</c:formatCode>
                <c:ptCount val="2"/>
                <c:pt idx="0">
                  <c:v>1.2855752193730789</c:v>
                </c:pt>
                <c:pt idx="1">
                  <c:v>6.4278760968653952</c:v>
                </c:pt>
              </c:numCache>
            </c:numRef>
          </c:xVal>
          <c:yVal>
            <c:numRef>
              <c:f>'Graphics Grid'!$E$31:$F$31</c:f>
              <c:numCache>
                <c:formatCode>General</c:formatCode>
                <c:ptCount val="2"/>
                <c:pt idx="0">
                  <c:v>-1.5320888862379558</c:v>
                </c:pt>
                <c:pt idx="1">
                  <c:v>-7.660444431189779</c:v>
                </c:pt>
              </c:numCache>
            </c:numRef>
          </c:yVal>
          <c:smooth val="1"/>
        </c:ser>
        <c:ser>
          <c:idx val="18"/>
          <c:order val="18"/>
          <c:spPr>
            <a:ln w="12700">
              <a:solidFill>
                <a:srgbClr val="808080"/>
              </a:solidFill>
              <a:prstDash val="lgDash"/>
            </a:ln>
          </c:spPr>
          <c:marker>
            <c:symbol val="none"/>
          </c:marker>
          <c:xVal>
            <c:numRef>
              <c:f>'Graphics Grid'!$E$32:$F$32</c:f>
              <c:numCache>
                <c:formatCode>General</c:formatCode>
                <c:ptCount val="2"/>
                <c:pt idx="0">
                  <c:v>0.99999999999999989</c:v>
                </c:pt>
                <c:pt idx="1">
                  <c:v>4.9999999999999991</c:v>
                </c:pt>
              </c:numCache>
            </c:numRef>
          </c:xVal>
          <c:yVal>
            <c:numRef>
              <c:f>'Graphics Grid'!$E$33:$F$33</c:f>
              <c:numCache>
                <c:formatCode>General</c:formatCode>
                <c:ptCount val="2"/>
                <c:pt idx="0">
                  <c:v>-1.7320508075688774</c:v>
                </c:pt>
                <c:pt idx="1">
                  <c:v>-8.6602540378443873</c:v>
                </c:pt>
              </c:numCache>
            </c:numRef>
          </c:yVal>
          <c:smooth val="1"/>
        </c:ser>
        <c:ser>
          <c:idx val="19"/>
          <c:order val="19"/>
          <c:spPr>
            <a:ln w="12700">
              <a:solidFill>
                <a:srgbClr val="808080"/>
              </a:solidFill>
              <a:prstDash val="lgDash"/>
            </a:ln>
          </c:spPr>
          <c:marker>
            <c:symbol val="none"/>
          </c:marker>
          <c:xVal>
            <c:numRef>
              <c:f>'Graphics Grid'!$E$34:$F$34</c:f>
              <c:numCache>
                <c:formatCode>General</c:formatCode>
                <c:ptCount val="2"/>
                <c:pt idx="0">
                  <c:v>0.68404028665133776</c:v>
                </c:pt>
                <c:pt idx="1">
                  <c:v>3.4202014332566888</c:v>
                </c:pt>
              </c:numCache>
            </c:numRef>
          </c:xVal>
          <c:yVal>
            <c:numRef>
              <c:f>'Graphics Grid'!$E$35:$F$35</c:f>
              <c:numCache>
                <c:formatCode>General</c:formatCode>
                <c:ptCount val="2"/>
                <c:pt idx="0">
                  <c:v>-1.8793852415718166</c:v>
                </c:pt>
                <c:pt idx="1">
                  <c:v>-9.3969262078590834</c:v>
                </c:pt>
              </c:numCache>
            </c:numRef>
          </c:yVal>
          <c:smooth val="1"/>
        </c:ser>
        <c:ser>
          <c:idx val="20"/>
          <c:order val="20"/>
          <c:spPr>
            <a:ln w="12700">
              <a:solidFill>
                <a:srgbClr val="808080"/>
              </a:solidFill>
              <a:prstDash val="lgDash"/>
            </a:ln>
          </c:spPr>
          <c:marker>
            <c:symbol val="none"/>
          </c:marker>
          <c:xVal>
            <c:numRef>
              <c:f>'Graphics Grid'!$E$36:$F$36</c:f>
              <c:numCache>
                <c:formatCode>General</c:formatCode>
                <c:ptCount val="2"/>
                <c:pt idx="0">
                  <c:v>0.34729635533386055</c:v>
                </c:pt>
                <c:pt idx="1">
                  <c:v>1.7364817766693028</c:v>
                </c:pt>
              </c:numCache>
            </c:numRef>
          </c:xVal>
          <c:yVal>
            <c:numRef>
              <c:f>'Graphics Grid'!$E$37:$F$37</c:f>
              <c:numCache>
                <c:formatCode>General</c:formatCode>
                <c:ptCount val="2"/>
                <c:pt idx="0">
                  <c:v>-1.969615506024416</c:v>
                </c:pt>
                <c:pt idx="1">
                  <c:v>-9.8480775301220795</c:v>
                </c:pt>
              </c:numCache>
            </c:numRef>
          </c:yVal>
          <c:smooth val="1"/>
        </c:ser>
        <c:ser>
          <c:idx val="21"/>
          <c:order val="21"/>
          <c:spPr>
            <a:ln w="12700">
              <a:solidFill>
                <a:srgbClr val="808080"/>
              </a:solidFill>
              <a:prstDash val="sysDash"/>
            </a:ln>
          </c:spPr>
          <c:marker>
            <c:symbol val="none"/>
          </c:marker>
          <c:xVal>
            <c:numRef>
              <c:f>'Graphics Grid'!$B$46:$AF$46</c:f>
              <c:numCache>
                <c:formatCode>0.000</c:formatCode>
                <c:ptCount val="31"/>
                <c:pt idx="0">
                  <c:v>0.99999967572526893</c:v>
                </c:pt>
                <c:pt idx="1">
                  <c:v>1.1471525148580466</c:v>
                </c:pt>
                <c:pt idx="2">
                  <c:v>1.2855748369226065</c:v>
                </c:pt>
                <c:pt idx="3">
                  <c:v>1.4142131652192469</c:v>
                </c:pt>
                <c:pt idx="4">
                  <c:v>1.5320884850953611</c:v>
                </c:pt>
                <c:pt idx="5">
                  <c:v>1.6383036948327629</c:v>
                </c:pt>
                <c:pt idx="6">
                  <c:v>1.7320504331285695</c:v>
                </c:pt>
                <c:pt idx="7">
                  <c:v>1.8126152312084194</c:v>
                </c:pt>
                <c:pt idx="8">
                  <c:v>1.8793849427507696</c:v>
                </c:pt>
                <c:pt idx="9">
                  <c:v>1.9318514102972963</c:v>
                </c:pt>
                <c:pt idx="10">
                  <c:v>1.9696153326352213</c:v>
                </c:pt>
                <c:pt idx="11">
                  <c:v>1.9923893037184752</c:v>
                </c:pt>
                <c:pt idx="12">
                  <c:v>1.9999999999996845</c:v>
                </c:pt>
                <c:pt idx="13">
                  <c:v>1.9923894995260807</c:v>
                </c:pt>
                <c:pt idx="14">
                  <c:v>1.9696157227602191</c:v>
                </c:pt>
                <c:pt idx="15">
                  <c:v>1.9318519917706019</c:v>
                </c:pt>
                <c:pt idx="16">
                  <c:v>1.8793857111470234</c:v>
                </c:pt>
                <c:pt idx="17">
                  <c:v>1.8126161806796657</c:v>
                </c:pt>
                <c:pt idx="18">
                  <c:v>1.7320515564487642</c:v>
                </c:pt>
                <c:pt idx="19">
                  <c:v>1.6383049834527672</c:v>
                </c:pt>
                <c:pt idx="20">
                  <c:v>1.5320899292080055</c:v>
                </c:pt>
                <c:pt idx="21">
                  <c:v>1.4142135623730951</c:v>
                </c:pt>
                <c:pt idx="22">
                  <c:v>1.2855752193730789</c:v>
                </c:pt>
                <c:pt idx="23">
                  <c:v>1.1471528727020919</c:v>
                </c:pt>
                <c:pt idx="24">
                  <c:v>0.99999999999999989</c:v>
                </c:pt>
                <c:pt idx="25">
                  <c:v>0.84523652348139899</c:v>
                </c:pt>
                <c:pt idx="26">
                  <c:v>0.68404028665133776</c:v>
                </c:pt>
                <c:pt idx="27">
                  <c:v>0.51763809020504203</c:v>
                </c:pt>
                <c:pt idx="28">
                  <c:v>0.34729635533386055</c:v>
                </c:pt>
                <c:pt idx="29">
                  <c:v>0.17431148549531639</c:v>
                </c:pt>
                <c:pt idx="30">
                  <c:v>2.45029690981724E-16</c:v>
                </c:pt>
              </c:numCache>
            </c:numRef>
          </c:xVal>
          <c:yVal>
            <c:numRef>
              <c:f>'Graphics Grid'!$B$47:$AF$47</c:f>
              <c:numCache>
                <c:formatCode>0.000</c:formatCode>
                <c:ptCount val="31"/>
                <c:pt idx="0">
                  <c:v>1.7320509947889402</c:v>
                </c:pt>
                <c:pt idx="1">
                  <c:v>1.6383043391430234</c:v>
                </c:pt>
                <c:pt idx="2">
                  <c:v>1.5320892071519248</c:v>
                </c:pt>
                <c:pt idx="3">
                  <c:v>1.4142139595268317</c:v>
                </c:pt>
                <c:pt idx="4">
                  <c:v>1.2855756974360559</c:v>
                </c:pt>
                <c:pt idx="5">
                  <c:v>1.1471534350283388</c:v>
                </c:pt>
                <c:pt idx="6">
                  <c:v>1.0000006485493569</c:v>
                </c:pt>
                <c:pt idx="7">
                  <c:v>0.84523725875711875</c:v>
                </c:pt>
                <c:pt idx="8">
                  <c:v>0.68404110765485904</c:v>
                </c:pt>
                <c:pt idx="9">
                  <c:v>0.51763899440860051</c:v>
                </c:pt>
                <c:pt idx="10">
                  <c:v>0.34729733867141332</c:v>
                </c:pt>
                <c:pt idx="11">
                  <c:v>0.1743125423720554</c:v>
                </c:pt>
                <c:pt idx="12">
                  <c:v>1.1233205589158962E-6</c:v>
                </c:pt>
                <c:pt idx="13">
                  <c:v>-0.17431030428007921</c:v>
                </c:pt>
                <c:pt idx="14">
                  <c:v>-0.34729512616179831</c:v>
                </c:pt>
                <c:pt idx="15">
                  <c:v>-0.51763682431986835</c:v>
                </c:pt>
                <c:pt idx="16">
                  <c:v>-0.68403899650268307</c:v>
                </c:pt>
                <c:pt idx="17">
                  <c:v>-0.84523522260863082</c:v>
                </c:pt>
                <c:pt idx="18">
                  <c:v>-0.99999870290086545</c:v>
                </c:pt>
                <c:pt idx="19">
                  <c:v>-1.1471515946873927</c:v>
                </c:pt>
                <c:pt idx="20">
                  <c:v>-1.2855739764087515</c:v>
                </c:pt>
                <c:pt idx="21">
                  <c:v>-1.4142135623730949</c:v>
                </c:pt>
                <c:pt idx="22">
                  <c:v>-1.5320888862379558</c:v>
                </c:pt>
                <c:pt idx="23">
                  <c:v>-1.6383040885779838</c:v>
                </c:pt>
                <c:pt idx="24">
                  <c:v>-1.7320508075688774</c:v>
                </c:pt>
                <c:pt idx="25">
                  <c:v>-1.8126155740732999</c:v>
                </c:pt>
                <c:pt idx="26">
                  <c:v>-1.8793852415718166</c:v>
                </c:pt>
                <c:pt idx="27">
                  <c:v>-1.9318516525781364</c:v>
                </c:pt>
                <c:pt idx="28">
                  <c:v>-1.969615506024416</c:v>
                </c:pt>
                <c:pt idx="29">
                  <c:v>-1.9923893961834911</c:v>
                </c:pt>
                <c:pt idx="30">
                  <c:v>-2</c:v>
                </c:pt>
              </c:numCache>
            </c:numRef>
          </c:yVal>
          <c:smooth val="1"/>
        </c:ser>
        <c:ser>
          <c:idx val="22"/>
          <c:order val="22"/>
          <c:spPr>
            <a:ln w="12700">
              <a:solidFill>
                <a:srgbClr val="808080"/>
              </a:solidFill>
              <a:prstDash val="sysDash"/>
            </a:ln>
          </c:spPr>
          <c:marker>
            <c:symbol val="none"/>
          </c:marker>
          <c:xVal>
            <c:numRef>
              <c:f>'Graphics Grid'!$B$48:$AF$48</c:f>
              <c:numCache>
                <c:formatCode>0.000</c:formatCode>
                <c:ptCount val="31"/>
                <c:pt idx="0">
                  <c:v>1.4999995135879034</c:v>
                </c:pt>
                <c:pt idx="1">
                  <c:v>1.7207287722870699</c:v>
                </c:pt>
                <c:pt idx="2">
                  <c:v>1.9283622553839099</c:v>
                </c:pt>
                <c:pt idx="3">
                  <c:v>2.1213197478288706</c:v>
                </c:pt>
                <c:pt idx="4">
                  <c:v>2.2981327276430417</c:v>
                </c:pt>
                <c:pt idx="5">
                  <c:v>2.4574555422491446</c:v>
                </c:pt>
                <c:pt idx="6">
                  <c:v>2.5980756496928543</c:v>
                </c:pt>
                <c:pt idx="7">
                  <c:v>2.718922846812629</c:v>
                </c:pt>
                <c:pt idx="8">
                  <c:v>2.8190774141261543</c:v>
                </c:pt>
                <c:pt idx="9">
                  <c:v>2.8977771154459444</c:v>
                </c:pt>
                <c:pt idx="10">
                  <c:v>2.9544229989528317</c:v>
                </c:pt>
                <c:pt idx="11">
                  <c:v>2.9885839555777127</c:v>
                </c:pt>
                <c:pt idx="12">
                  <c:v>2.9999999999995266</c:v>
                </c:pt>
                <c:pt idx="13">
                  <c:v>2.9885842492891213</c:v>
                </c:pt>
                <c:pt idx="14">
                  <c:v>2.9544235841403288</c:v>
                </c:pt>
                <c:pt idx="15">
                  <c:v>2.8977779876559029</c:v>
                </c:pt>
                <c:pt idx="16">
                  <c:v>2.8190785667205351</c:v>
                </c:pt>
                <c:pt idx="17">
                  <c:v>2.7189242710194987</c:v>
                </c:pt>
                <c:pt idx="18">
                  <c:v>2.5980773346731461</c:v>
                </c:pt>
                <c:pt idx="19">
                  <c:v>2.4574574751791509</c:v>
                </c:pt>
                <c:pt idx="20">
                  <c:v>2.2981348938120081</c:v>
                </c:pt>
                <c:pt idx="21">
                  <c:v>2.1213203435596428</c:v>
                </c:pt>
                <c:pt idx="22">
                  <c:v>1.9283628290596184</c:v>
                </c:pt>
                <c:pt idx="23">
                  <c:v>1.7207293090531377</c:v>
                </c:pt>
                <c:pt idx="24">
                  <c:v>1.4999999999999998</c:v>
                </c:pt>
                <c:pt idx="25">
                  <c:v>1.2678547852220985</c:v>
                </c:pt>
                <c:pt idx="26">
                  <c:v>1.0260604299770066</c:v>
                </c:pt>
                <c:pt idx="27">
                  <c:v>0.77645713530756311</c:v>
                </c:pt>
                <c:pt idx="28">
                  <c:v>0.5209445330007908</c:v>
                </c:pt>
                <c:pt idx="29">
                  <c:v>0.26146722824297458</c:v>
                </c:pt>
                <c:pt idx="30">
                  <c:v>3.67544536472586E-16</c:v>
                </c:pt>
              </c:numCache>
            </c:numRef>
          </c:xVal>
          <c:yVal>
            <c:numRef>
              <c:f>'Graphics Grid'!$B$49:$AF$49</c:f>
              <c:numCache>
                <c:formatCode>0.000</c:formatCode>
                <c:ptCount val="31"/>
                <c:pt idx="0">
                  <c:v>2.5980764921834103</c:v>
                </c:pt>
                <c:pt idx="1">
                  <c:v>2.457456508714535</c:v>
                </c:pt>
                <c:pt idx="2">
                  <c:v>2.298133810727887</c:v>
                </c:pt>
                <c:pt idx="3">
                  <c:v>2.1213209392902477</c:v>
                </c:pt>
                <c:pt idx="4">
                  <c:v>1.9283635461540838</c:v>
                </c:pt>
                <c:pt idx="5">
                  <c:v>1.7207301525425081</c:v>
                </c:pt>
                <c:pt idx="6">
                  <c:v>1.5000009728240353</c:v>
                </c:pt>
                <c:pt idx="7">
                  <c:v>1.2678558881356781</c:v>
                </c:pt>
                <c:pt idx="8">
                  <c:v>1.0260616614822886</c:v>
                </c:pt>
                <c:pt idx="9">
                  <c:v>0.7764584916129007</c:v>
                </c:pt>
                <c:pt idx="10">
                  <c:v>0.52094600800711999</c:v>
                </c:pt>
                <c:pt idx="11">
                  <c:v>0.2614688135580831</c:v>
                </c:pt>
                <c:pt idx="12">
                  <c:v>1.6849808383738445E-6</c:v>
                </c:pt>
                <c:pt idx="13">
                  <c:v>-0.26146545642011881</c:v>
                </c:pt>
                <c:pt idx="14">
                  <c:v>-0.52094268924269749</c:v>
                </c:pt>
                <c:pt idx="15">
                  <c:v>-0.77645523647980252</c:v>
                </c:pt>
                <c:pt idx="16">
                  <c:v>-1.0260584947540246</c:v>
                </c:pt>
                <c:pt idx="17">
                  <c:v>-1.2678528339129462</c:v>
                </c:pt>
                <c:pt idx="18">
                  <c:v>-1.4999980543512983</c:v>
                </c:pt>
                <c:pt idx="19">
                  <c:v>-1.720727392031089</c:v>
                </c:pt>
                <c:pt idx="20">
                  <c:v>-1.9283609646131272</c:v>
                </c:pt>
                <c:pt idx="21">
                  <c:v>-2.1213203435596424</c:v>
                </c:pt>
                <c:pt idx="22">
                  <c:v>-2.2981333293569337</c:v>
                </c:pt>
                <c:pt idx="23">
                  <c:v>-2.4574561328669757</c:v>
                </c:pt>
                <c:pt idx="24">
                  <c:v>-2.598076211353316</c:v>
                </c:pt>
                <c:pt idx="25">
                  <c:v>-2.7189233611099497</c:v>
                </c:pt>
                <c:pt idx="26">
                  <c:v>-2.8190778623577248</c:v>
                </c:pt>
                <c:pt idx="27">
                  <c:v>-2.8977774788672046</c:v>
                </c:pt>
                <c:pt idx="28">
                  <c:v>-2.9544232590366239</c:v>
                </c:pt>
                <c:pt idx="29">
                  <c:v>-2.9885840942752369</c:v>
                </c:pt>
                <c:pt idx="30">
                  <c:v>-3</c:v>
                </c:pt>
              </c:numCache>
            </c:numRef>
          </c:yVal>
          <c:smooth val="1"/>
        </c:ser>
        <c:ser>
          <c:idx val="23"/>
          <c:order val="23"/>
          <c:spPr>
            <a:ln w="12700">
              <a:solidFill>
                <a:srgbClr val="808080"/>
              </a:solidFill>
              <a:prstDash val="sysDash"/>
            </a:ln>
          </c:spPr>
          <c:marker>
            <c:symbol val="none"/>
          </c:marker>
          <c:xVal>
            <c:numRef>
              <c:f>'Graphics Grid'!$B$50:$AF$50</c:f>
              <c:numCache>
                <c:formatCode>0.000</c:formatCode>
                <c:ptCount val="31"/>
                <c:pt idx="0">
                  <c:v>1.9999993514505379</c:v>
                </c:pt>
                <c:pt idx="1">
                  <c:v>2.2943050297160932</c:v>
                </c:pt>
                <c:pt idx="2">
                  <c:v>2.5711496738452131</c:v>
                </c:pt>
                <c:pt idx="3">
                  <c:v>2.8284263304384938</c:v>
                </c:pt>
                <c:pt idx="4">
                  <c:v>3.0641769701907222</c:v>
                </c:pt>
                <c:pt idx="5">
                  <c:v>3.2766073896655259</c:v>
                </c:pt>
                <c:pt idx="6">
                  <c:v>3.4641008662571391</c:v>
                </c:pt>
                <c:pt idx="7">
                  <c:v>3.6252304624168388</c:v>
                </c:pt>
                <c:pt idx="8">
                  <c:v>3.7587698855015392</c:v>
                </c:pt>
                <c:pt idx="9">
                  <c:v>3.8637028205945927</c:v>
                </c:pt>
                <c:pt idx="10">
                  <c:v>3.9392306652704425</c:v>
                </c:pt>
                <c:pt idx="11">
                  <c:v>3.9847786074369504</c:v>
                </c:pt>
                <c:pt idx="12">
                  <c:v>3.9999999999993689</c:v>
                </c:pt>
                <c:pt idx="13">
                  <c:v>3.9847789990521614</c:v>
                </c:pt>
                <c:pt idx="14">
                  <c:v>3.9392314455204382</c:v>
                </c:pt>
                <c:pt idx="15">
                  <c:v>3.8637039835412037</c:v>
                </c:pt>
                <c:pt idx="16">
                  <c:v>3.7587714222940467</c:v>
                </c:pt>
                <c:pt idx="17">
                  <c:v>3.6252323613593314</c:v>
                </c:pt>
                <c:pt idx="18">
                  <c:v>3.4641031128975284</c:v>
                </c:pt>
                <c:pt idx="19">
                  <c:v>3.2766099669055344</c:v>
                </c:pt>
                <c:pt idx="20">
                  <c:v>3.0641798584160109</c:v>
                </c:pt>
                <c:pt idx="21">
                  <c:v>2.8284271247461903</c:v>
                </c:pt>
                <c:pt idx="22">
                  <c:v>2.5711504387461579</c:v>
                </c:pt>
                <c:pt idx="23">
                  <c:v>2.2943057454041837</c:v>
                </c:pt>
                <c:pt idx="24">
                  <c:v>1.9999999999999998</c:v>
                </c:pt>
                <c:pt idx="25">
                  <c:v>1.690473046962798</c:v>
                </c:pt>
                <c:pt idx="26">
                  <c:v>1.3680805733026755</c:v>
                </c:pt>
                <c:pt idx="27">
                  <c:v>1.0352761804100841</c:v>
                </c:pt>
                <c:pt idx="28">
                  <c:v>0.6945927106677211</c:v>
                </c:pt>
                <c:pt idx="29">
                  <c:v>0.34862297099063277</c:v>
                </c:pt>
                <c:pt idx="30">
                  <c:v>4.90059381963448E-16</c:v>
                </c:pt>
              </c:numCache>
            </c:numRef>
          </c:xVal>
          <c:yVal>
            <c:numRef>
              <c:f>'Graphics Grid'!$B$51:$AF$51</c:f>
              <c:numCache>
                <c:formatCode>0.000</c:formatCode>
                <c:ptCount val="31"/>
                <c:pt idx="0">
                  <c:v>3.4641019895778804</c:v>
                </c:pt>
                <c:pt idx="1">
                  <c:v>3.2766086782860468</c:v>
                </c:pt>
                <c:pt idx="2">
                  <c:v>3.0641784143038495</c:v>
                </c:pt>
                <c:pt idx="3">
                  <c:v>2.8284279190536634</c:v>
                </c:pt>
                <c:pt idx="4">
                  <c:v>2.5711513948721119</c:v>
                </c:pt>
                <c:pt idx="5">
                  <c:v>2.2943068700566775</c:v>
                </c:pt>
                <c:pt idx="6">
                  <c:v>2.0000012970987138</c:v>
                </c:pt>
                <c:pt idx="7">
                  <c:v>1.6904745175142375</c:v>
                </c:pt>
                <c:pt idx="8">
                  <c:v>1.3680822153097181</c:v>
                </c:pt>
                <c:pt idx="9">
                  <c:v>1.035277988817201</c:v>
                </c:pt>
                <c:pt idx="10">
                  <c:v>0.69459467734282665</c:v>
                </c:pt>
                <c:pt idx="11">
                  <c:v>0.3486250847441108</c:v>
                </c:pt>
                <c:pt idx="12">
                  <c:v>2.2466411178317925E-6</c:v>
                </c:pt>
                <c:pt idx="13">
                  <c:v>-0.34862060856015842</c:v>
                </c:pt>
                <c:pt idx="14">
                  <c:v>-0.69459025232359661</c:v>
                </c:pt>
                <c:pt idx="15">
                  <c:v>-1.0352736486397367</c:v>
                </c:pt>
                <c:pt idx="16">
                  <c:v>-1.3680779930053661</c:v>
                </c:pt>
                <c:pt idx="17">
                  <c:v>-1.6904704452172616</c:v>
                </c:pt>
                <c:pt idx="18">
                  <c:v>-1.9999974058017309</c:v>
                </c:pt>
                <c:pt idx="19">
                  <c:v>-2.2943031893747854</c:v>
                </c:pt>
                <c:pt idx="20">
                  <c:v>-2.571147952817503</c:v>
                </c:pt>
                <c:pt idx="21">
                  <c:v>-2.8284271247461898</c:v>
                </c:pt>
                <c:pt idx="22">
                  <c:v>-3.0641777724759116</c:v>
                </c:pt>
                <c:pt idx="23">
                  <c:v>-3.2766081771559676</c:v>
                </c:pt>
                <c:pt idx="24">
                  <c:v>-3.4641016151377548</c:v>
                </c:pt>
                <c:pt idx="25">
                  <c:v>-3.6252311481465997</c:v>
                </c:pt>
                <c:pt idx="26">
                  <c:v>-3.7587704831436333</c:v>
                </c:pt>
                <c:pt idx="27">
                  <c:v>-3.8637033051562728</c:v>
                </c:pt>
                <c:pt idx="28">
                  <c:v>-3.9392310120488321</c:v>
                </c:pt>
                <c:pt idx="29">
                  <c:v>-3.9847787923669822</c:v>
                </c:pt>
                <c:pt idx="30">
                  <c:v>-4</c:v>
                </c:pt>
              </c:numCache>
            </c:numRef>
          </c:yVal>
          <c:smooth val="1"/>
        </c:ser>
        <c:ser>
          <c:idx val="24"/>
          <c:order val="24"/>
          <c:spPr>
            <a:ln w="12700">
              <a:solidFill>
                <a:srgbClr val="808080"/>
              </a:solidFill>
              <a:prstDash val="sysDash"/>
            </a:ln>
          </c:spPr>
          <c:marker>
            <c:symbol val="none"/>
          </c:marker>
          <c:xVal>
            <c:numRef>
              <c:f>'Graphics Grid'!$B$52:$AF$52</c:f>
              <c:numCache>
                <c:formatCode>0.000</c:formatCode>
                <c:ptCount val="31"/>
                <c:pt idx="0">
                  <c:v>2.4999991893131721</c:v>
                </c:pt>
                <c:pt idx="1">
                  <c:v>2.8678812871451163</c:v>
                </c:pt>
                <c:pt idx="2">
                  <c:v>3.2139370923065163</c:v>
                </c:pt>
                <c:pt idx="3">
                  <c:v>3.535532913048117</c:v>
                </c:pt>
                <c:pt idx="4">
                  <c:v>3.8302212127384028</c:v>
                </c:pt>
                <c:pt idx="5">
                  <c:v>4.0957592370819071</c:v>
                </c:pt>
                <c:pt idx="6">
                  <c:v>4.3301260828214243</c:v>
                </c:pt>
                <c:pt idx="7">
                  <c:v>4.5315380780210486</c:v>
                </c:pt>
                <c:pt idx="8">
                  <c:v>4.6984623568769237</c:v>
                </c:pt>
                <c:pt idx="9">
                  <c:v>4.8296285257432405</c:v>
                </c:pt>
                <c:pt idx="10">
                  <c:v>4.9240383315880534</c:v>
                </c:pt>
                <c:pt idx="11">
                  <c:v>4.9809732592961877</c:v>
                </c:pt>
                <c:pt idx="12">
                  <c:v>4.9999999999992113</c:v>
                </c:pt>
                <c:pt idx="13">
                  <c:v>4.9809737488152015</c:v>
                </c:pt>
                <c:pt idx="14">
                  <c:v>4.9240393069005481</c:v>
                </c:pt>
                <c:pt idx="15">
                  <c:v>4.829629979426505</c:v>
                </c:pt>
                <c:pt idx="16">
                  <c:v>4.6984642778675587</c:v>
                </c:pt>
                <c:pt idx="17">
                  <c:v>4.531540451699164</c:v>
                </c:pt>
                <c:pt idx="18">
                  <c:v>4.3301288911219107</c:v>
                </c:pt>
                <c:pt idx="19">
                  <c:v>4.0957624586319179</c:v>
                </c:pt>
                <c:pt idx="20">
                  <c:v>3.8302248230200138</c:v>
                </c:pt>
                <c:pt idx="21">
                  <c:v>3.5355339059327378</c:v>
                </c:pt>
                <c:pt idx="22">
                  <c:v>3.2139380484326976</c:v>
                </c:pt>
                <c:pt idx="23">
                  <c:v>2.8678821817552298</c:v>
                </c:pt>
                <c:pt idx="24">
                  <c:v>2.4999999999999996</c:v>
                </c:pt>
                <c:pt idx="25">
                  <c:v>2.1130913087034973</c:v>
                </c:pt>
                <c:pt idx="26">
                  <c:v>1.7101007166283444</c:v>
                </c:pt>
                <c:pt idx="27">
                  <c:v>1.294095225512605</c:v>
                </c:pt>
                <c:pt idx="28">
                  <c:v>0.86824088833465141</c:v>
                </c:pt>
                <c:pt idx="29">
                  <c:v>0.43577871373829097</c:v>
                </c:pt>
                <c:pt idx="30">
                  <c:v>6.1257422745431001E-16</c:v>
                </c:pt>
              </c:numCache>
            </c:numRef>
          </c:xVal>
          <c:yVal>
            <c:numRef>
              <c:f>'Graphics Grid'!$B$53:$AF$53</c:f>
              <c:numCache>
                <c:formatCode>0.000</c:formatCode>
                <c:ptCount val="31"/>
                <c:pt idx="0">
                  <c:v>4.3301274869723505</c:v>
                </c:pt>
                <c:pt idx="1">
                  <c:v>4.0957608478575587</c:v>
                </c:pt>
                <c:pt idx="2">
                  <c:v>3.830223017879812</c:v>
                </c:pt>
                <c:pt idx="3">
                  <c:v>3.5355348988170792</c:v>
                </c:pt>
                <c:pt idx="4">
                  <c:v>3.2139392435901399</c:v>
                </c:pt>
                <c:pt idx="5">
                  <c:v>2.867883587570847</c:v>
                </c:pt>
                <c:pt idx="6">
                  <c:v>2.500001621373392</c:v>
                </c:pt>
                <c:pt idx="7">
                  <c:v>2.1130931468927967</c:v>
                </c:pt>
                <c:pt idx="8">
                  <c:v>1.7101027691371475</c:v>
                </c:pt>
                <c:pt idx="9">
                  <c:v>1.2940974860215013</c:v>
                </c:pt>
                <c:pt idx="10">
                  <c:v>0.86824334667853331</c:v>
                </c:pt>
                <c:pt idx="11">
                  <c:v>0.4357813559301385</c:v>
                </c:pt>
                <c:pt idx="12">
                  <c:v>2.8083013972897405E-6</c:v>
                </c:pt>
                <c:pt idx="13">
                  <c:v>-0.43577576070019802</c:v>
                </c:pt>
                <c:pt idx="14">
                  <c:v>-0.86823781540449574</c:v>
                </c:pt>
                <c:pt idx="15">
                  <c:v>-1.2940920607996709</c:v>
                </c:pt>
                <c:pt idx="16">
                  <c:v>-1.7100974912567077</c:v>
                </c:pt>
                <c:pt idx="17">
                  <c:v>-2.1130880565215771</c:v>
                </c:pt>
                <c:pt idx="18">
                  <c:v>-2.4999967572521635</c:v>
                </c:pt>
                <c:pt idx="19">
                  <c:v>-2.8678789867184817</c:v>
                </c:pt>
                <c:pt idx="20">
                  <c:v>-3.2139349410218787</c:v>
                </c:pt>
                <c:pt idx="21">
                  <c:v>-3.5355339059327373</c:v>
                </c:pt>
                <c:pt idx="22">
                  <c:v>-3.8302222155948895</c:v>
                </c:pt>
                <c:pt idx="23">
                  <c:v>-4.0957602214449595</c:v>
                </c:pt>
                <c:pt idx="24">
                  <c:v>-4.3301270189221936</c:v>
                </c:pt>
                <c:pt idx="25">
                  <c:v>-4.5315389351832494</c:v>
                </c:pt>
                <c:pt idx="26">
                  <c:v>-4.6984631039295417</c:v>
                </c:pt>
                <c:pt idx="27">
                  <c:v>-4.8296291314453406</c:v>
                </c:pt>
                <c:pt idx="28">
                  <c:v>-4.9240387650610398</c:v>
                </c:pt>
                <c:pt idx="29">
                  <c:v>-4.9809734904587275</c:v>
                </c:pt>
                <c:pt idx="30">
                  <c:v>-5</c:v>
                </c:pt>
              </c:numCache>
            </c:numRef>
          </c:yVal>
          <c:smooth val="1"/>
        </c:ser>
        <c:ser>
          <c:idx val="25"/>
          <c:order val="25"/>
          <c:spPr>
            <a:ln w="12700">
              <a:solidFill>
                <a:srgbClr val="808080"/>
              </a:solidFill>
              <a:prstDash val="sysDash"/>
            </a:ln>
          </c:spPr>
          <c:marker>
            <c:symbol val="none"/>
          </c:marker>
          <c:xVal>
            <c:numRef>
              <c:f>'Graphics Grid'!$B$54:$AF$54</c:f>
              <c:numCache>
                <c:formatCode>0.000</c:formatCode>
                <c:ptCount val="31"/>
                <c:pt idx="0">
                  <c:v>2.9999990271758068</c:v>
                </c:pt>
                <c:pt idx="1">
                  <c:v>3.4414575445741398</c:v>
                </c:pt>
                <c:pt idx="2">
                  <c:v>3.8567245107678199</c:v>
                </c:pt>
                <c:pt idx="3">
                  <c:v>4.2426394956577411</c:v>
                </c:pt>
                <c:pt idx="4">
                  <c:v>4.5962654552860833</c:v>
                </c:pt>
                <c:pt idx="5">
                  <c:v>4.9149110844982893</c:v>
                </c:pt>
                <c:pt idx="6">
                  <c:v>5.1961512993857086</c:v>
                </c:pt>
                <c:pt idx="7">
                  <c:v>5.4378456936252579</c:v>
                </c:pt>
                <c:pt idx="8">
                  <c:v>5.6381548282523086</c:v>
                </c:pt>
                <c:pt idx="9">
                  <c:v>5.7955542308918888</c:v>
                </c:pt>
                <c:pt idx="10">
                  <c:v>5.9088459979056633</c:v>
                </c:pt>
                <c:pt idx="11">
                  <c:v>5.9771679111554255</c:v>
                </c:pt>
                <c:pt idx="12">
                  <c:v>5.9999999999990532</c:v>
                </c:pt>
                <c:pt idx="13">
                  <c:v>5.9771684985782425</c:v>
                </c:pt>
                <c:pt idx="14">
                  <c:v>5.9088471682806576</c:v>
                </c:pt>
                <c:pt idx="15">
                  <c:v>5.7955559753118058</c:v>
                </c:pt>
                <c:pt idx="16">
                  <c:v>5.6381571334410703</c:v>
                </c:pt>
                <c:pt idx="17">
                  <c:v>5.4378485420389975</c:v>
                </c:pt>
                <c:pt idx="18">
                  <c:v>5.1961546693462921</c:v>
                </c:pt>
                <c:pt idx="19">
                  <c:v>4.9149149503583018</c:v>
                </c:pt>
                <c:pt idx="20">
                  <c:v>4.5962697876240162</c:v>
                </c:pt>
                <c:pt idx="21">
                  <c:v>4.2426406871192857</c:v>
                </c:pt>
                <c:pt idx="22">
                  <c:v>3.8567256581192368</c:v>
                </c:pt>
                <c:pt idx="23">
                  <c:v>3.4414586181062754</c:v>
                </c:pt>
                <c:pt idx="24">
                  <c:v>2.9999999999999996</c:v>
                </c:pt>
                <c:pt idx="25">
                  <c:v>2.535709570444197</c:v>
                </c:pt>
                <c:pt idx="26">
                  <c:v>2.0521208599540133</c:v>
                </c:pt>
                <c:pt idx="27">
                  <c:v>1.5529142706151262</c:v>
                </c:pt>
                <c:pt idx="28">
                  <c:v>1.0418890660015816</c:v>
                </c:pt>
                <c:pt idx="29">
                  <c:v>0.52293445648594916</c:v>
                </c:pt>
                <c:pt idx="30">
                  <c:v>7.3508907294517201E-16</c:v>
                </c:pt>
              </c:numCache>
            </c:numRef>
          </c:xVal>
          <c:yVal>
            <c:numRef>
              <c:f>'Graphics Grid'!$B$55:$AF$55</c:f>
              <c:numCache>
                <c:formatCode>0.000</c:formatCode>
                <c:ptCount val="31"/>
                <c:pt idx="0">
                  <c:v>5.1961529843668206</c:v>
                </c:pt>
                <c:pt idx="1">
                  <c:v>4.9149130174290701</c:v>
                </c:pt>
                <c:pt idx="2">
                  <c:v>4.5962676214557741</c:v>
                </c:pt>
                <c:pt idx="3">
                  <c:v>4.2426418785804954</c:v>
                </c:pt>
                <c:pt idx="4">
                  <c:v>3.8567270923081676</c:v>
                </c:pt>
                <c:pt idx="5">
                  <c:v>3.4414603050850161</c:v>
                </c:pt>
                <c:pt idx="6">
                  <c:v>3.0000019456480707</c:v>
                </c:pt>
                <c:pt idx="7">
                  <c:v>2.5357117762713561</c:v>
                </c:pt>
                <c:pt idx="8">
                  <c:v>2.0521233229645772</c:v>
                </c:pt>
                <c:pt idx="9">
                  <c:v>1.5529169832258014</c:v>
                </c:pt>
                <c:pt idx="10">
                  <c:v>1.04189201601424</c:v>
                </c:pt>
                <c:pt idx="11">
                  <c:v>0.5229376271161662</c:v>
                </c:pt>
                <c:pt idx="12">
                  <c:v>3.3699616767476889E-6</c:v>
                </c:pt>
                <c:pt idx="13">
                  <c:v>-0.52293091284023763</c:v>
                </c:pt>
                <c:pt idx="14">
                  <c:v>-1.041885378485395</c:v>
                </c:pt>
                <c:pt idx="15">
                  <c:v>-1.552910472959605</c:v>
                </c:pt>
                <c:pt idx="16">
                  <c:v>-2.0521169895080491</c:v>
                </c:pt>
                <c:pt idx="17">
                  <c:v>-2.5357056678258925</c:v>
                </c:pt>
                <c:pt idx="18">
                  <c:v>-2.9999961087025966</c:v>
                </c:pt>
                <c:pt idx="19">
                  <c:v>-3.4414547840621781</c:v>
                </c:pt>
                <c:pt idx="20">
                  <c:v>-3.8567219292262545</c:v>
                </c:pt>
                <c:pt idx="21">
                  <c:v>-4.2426406871192848</c:v>
                </c:pt>
                <c:pt idx="22">
                  <c:v>-4.5962666587138674</c:v>
                </c:pt>
                <c:pt idx="23">
                  <c:v>-4.9149122657339515</c:v>
                </c:pt>
                <c:pt idx="24">
                  <c:v>-5.196152422706632</c:v>
                </c:pt>
                <c:pt idx="25">
                  <c:v>-5.4378467222198994</c:v>
                </c:pt>
                <c:pt idx="26">
                  <c:v>-5.6381557247154497</c:v>
                </c:pt>
                <c:pt idx="27">
                  <c:v>-5.7955549577344092</c:v>
                </c:pt>
                <c:pt idx="28">
                  <c:v>-5.9088465180732479</c:v>
                </c:pt>
                <c:pt idx="29">
                  <c:v>-5.9771681885504737</c:v>
                </c:pt>
                <c:pt idx="30">
                  <c:v>-6</c:v>
                </c:pt>
              </c:numCache>
            </c:numRef>
          </c:yVal>
          <c:smooth val="1"/>
        </c:ser>
        <c:ser>
          <c:idx val="26"/>
          <c:order val="26"/>
          <c:spPr>
            <a:ln w="12700">
              <a:solidFill>
                <a:srgbClr val="808080"/>
              </a:solidFill>
              <a:prstDash val="sysDash"/>
            </a:ln>
          </c:spPr>
          <c:marker>
            <c:symbol val="none"/>
          </c:marker>
          <c:xVal>
            <c:numRef>
              <c:f>'Graphics Grid'!$B$56:$AF$56</c:f>
              <c:numCache>
                <c:formatCode>0.000</c:formatCode>
                <c:ptCount val="31"/>
                <c:pt idx="0">
                  <c:v>3.4999988650384415</c:v>
                </c:pt>
                <c:pt idx="1">
                  <c:v>4.0150338020031633</c:v>
                </c:pt>
                <c:pt idx="2">
                  <c:v>4.499511929229123</c:v>
                </c:pt>
                <c:pt idx="3">
                  <c:v>4.9497460782673643</c:v>
                </c:pt>
                <c:pt idx="4">
                  <c:v>5.3623096978337639</c:v>
                </c:pt>
                <c:pt idx="5">
                  <c:v>5.7340629319146705</c:v>
                </c:pt>
                <c:pt idx="6">
                  <c:v>6.062176515949993</c:v>
                </c:pt>
                <c:pt idx="7">
                  <c:v>6.3441533092294682</c:v>
                </c:pt>
                <c:pt idx="8">
                  <c:v>6.5778472996276935</c:v>
                </c:pt>
                <c:pt idx="9">
                  <c:v>6.7614799360405371</c:v>
                </c:pt>
                <c:pt idx="10">
                  <c:v>6.8936536642232742</c:v>
                </c:pt>
                <c:pt idx="11">
                  <c:v>6.9733625630146632</c:v>
                </c:pt>
                <c:pt idx="12">
                  <c:v>6.999999999998896</c:v>
                </c:pt>
                <c:pt idx="13">
                  <c:v>6.9733632483412826</c:v>
                </c:pt>
                <c:pt idx="14">
                  <c:v>6.893655029660767</c:v>
                </c:pt>
                <c:pt idx="15">
                  <c:v>6.7614819711971066</c:v>
                </c:pt>
                <c:pt idx="16">
                  <c:v>6.5778499890145818</c:v>
                </c:pt>
                <c:pt idx="17">
                  <c:v>6.3441566323788301</c:v>
                </c:pt>
                <c:pt idx="18">
                  <c:v>6.0621804475706744</c:v>
                </c:pt>
                <c:pt idx="19">
                  <c:v>5.7340674420846849</c:v>
                </c:pt>
                <c:pt idx="20">
                  <c:v>5.362314752228019</c:v>
                </c:pt>
                <c:pt idx="21">
                  <c:v>4.9497474683058327</c:v>
                </c:pt>
                <c:pt idx="22">
                  <c:v>4.4995132678057761</c:v>
                </c:pt>
                <c:pt idx="23">
                  <c:v>4.0150350544573215</c:v>
                </c:pt>
                <c:pt idx="24">
                  <c:v>3.4999999999999996</c:v>
                </c:pt>
                <c:pt idx="25">
                  <c:v>2.9583278321848967</c:v>
                </c:pt>
                <c:pt idx="26">
                  <c:v>2.3941410032796822</c:v>
                </c:pt>
                <c:pt idx="27">
                  <c:v>1.8117333157176472</c:v>
                </c:pt>
                <c:pt idx="28">
                  <c:v>1.2155372436685119</c:v>
                </c:pt>
                <c:pt idx="29">
                  <c:v>0.61009019923360741</c:v>
                </c:pt>
                <c:pt idx="30">
                  <c:v>8.5760391843603401E-16</c:v>
                </c:pt>
              </c:numCache>
            </c:numRef>
          </c:xVal>
          <c:yVal>
            <c:numRef>
              <c:f>'Graphics Grid'!$B$57:$AF$57</c:f>
              <c:numCache>
                <c:formatCode>0.000</c:formatCode>
                <c:ptCount val="31"/>
                <c:pt idx="0">
                  <c:v>6.0621784817612907</c:v>
                </c:pt>
                <c:pt idx="1">
                  <c:v>5.7340651870005823</c:v>
                </c:pt>
                <c:pt idx="2">
                  <c:v>5.3623122250317365</c:v>
                </c:pt>
                <c:pt idx="3">
                  <c:v>4.9497488583439111</c:v>
                </c:pt>
                <c:pt idx="4">
                  <c:v>4.4995149410261961</c:v>
                </c:pt>
                <c:pt idx="5">
                  <c:v>4.015037022599186</c:v>
                </c:pt>
                <c:pt idx="6">
                  <c:v>3.5000022699227493</c:v>
                </c:pt>
                <c:pt idx="7">
                  <c:v>2.9583304056499156</c:v>
                </c:pt>
                <c:pt idx="8">
                  <c:v>2.3941438767920067</c:v>
                </c:pt>
                <c:pt idx="9">
                  <c:v>1.8117364804301017</c:v>
                </c:pt>
                <c:pt idx="10">
                  <c:v>1.2155406853499466</c:v>
                </c:pt>
                <c:pt idx="11">
                  <c:v>0.61009389830219396</c:v>
                </c:pt>
                <c:pt idx="12">
                  <c:v>3.9316219562056369E-6</c:v>
                </c:pt>
                <c:pt idx="13">
                  <c:v>-0.61008606498027729</c:v>
                </c:pt>
                <c:pt idx="14">
                  <c:v>-1.2155329415662941</c:v>
                </c:pt>
                <c:pt idx="15">
                  <c:v>-1.8117288851195392</c:v>
                </c:pt>
                <c:pt idx="16">
                  <c:v>-2.3941364877593907</c:v>
                </c:pt>
                <c:pt idx="17">
                  <c:v>-2.9583232791302079</c:v>
                </c:pt>
                <c:pt idx="18">
                  <c:v>-3.4999954601530292</c:v>
                </c:pt>
                <c:pt idx="19">
                  <c:v>-4.015030581405874</c:v>
                </c:pt>
                <c:pt idx="20">
                  <c:v>-4.4995089174306298</c:v>
                </c:pt>
                <c:pt idx="21">
                  <c:v>-4.9497474683058318</c:v>
                </c:pt>
                <c:pt idx="22">
                  <c:v>-5.3623111018328453</c:v>
                </c:pt>
                <c:pt idx="23">
                  <c:v>-5.7340643100229434</c:v>
                </c:pt>
                <c:pt idx="24">
                  <c:v>-6.0621778264910713</c:v>
                </c:pt>
                <c:pt idx="25">
                  <c:v>-6.3441545092565494</c:v>
                </c:pt>
                <c:pt idx="26">
                  <c:v>-6.5778483455013586</c:v>
                </c:pt>
                <c:pt idx="27">
                  <c:v>-6.7614807840234779</c:v>
                </c:pt>
                <c:pt idx="28">
                  <c:v>-6.893654271085456</c:v>
                </c:pt>
                <c:pt idx="29">
                  <c:v>-6.973362886642219</c:v>
                </c:pt>
                <c:pt idx="30">
                  <c:v>-7</c:v>
                </c:pt>
              </c:numCache>
            </c:numRef>
          </c:yVal>
          <c:smooth val="1"/>
        </c:ser>
        <c:ser>
          <c:idx val="27"/>
          <c:order val="27"/>
          <c:spPr>
            <a:ln w="12700">
              <a:solidFill>
                <a:srgbClr val="808080"/>
              </a:solidFill>
              <a:prstDash val="sysDash"/>
            </a:ln>
          </c:spPr>
          <c:marker>
            <c:symbol val="none"/>
          </c:marker>
          <c:xVal>
            <c:numRef>
              <c:f>'Graphics Grid'!$B$58:$AF$58</c:f>
              <c:numCache>
                <c:formatCode>0.000</c:formatCode>
                <c:ptCount val="31"/>
                <c:pt idx="0">
                  <c:v>3.9999987029010757</c:v>
                </c:pt>
                <c:pt idx="1">
                  <c:v>4.5886100594321864</c:v>
                </c:pt>
                <c:pt idx="2">
                  <c:v>5.1422993476904262</c:v>
                </c:pt>
                <c:pt idx="3">
                  <c:v>5.6568526608769876</c:v>
                </c:pt>
                <c:pt idx="4">
                  <c:v>6.1283539403814444</c:v>
                </c:pt>
                <c:pt idx="5">
                  <c:v>6.5532147793310518</c:v>
                </c:pt>
                <c:pt idx="6">
                  <c:v>6.9282017325142782</c:v>
                </c:pt>
                <c:pt idx="7">
                  <c:v>7.2504609248336775</c:v>
                </c:pt>
                <c:pt idx="8">
                  <c:v>7.5175397710030785</c:v>
                </c:pt>
                <c:pt idx="9">
                  <c:v>7.7274056411891854</c:v>
                </c:pt>
                <c:pt idx="10">
                  <c:v>7.878461330540885</c:v>
                </c:pt>
                <c:pt idx="11">
                  <c:v>7.9695572148739009</c:v>
                </c:pt>
                <c:pt idx="12">
                  <c:v>7.9999999999987379</c:v>
                </c:pt>
                <c:pt idx="13">
                  <c:v>7.9695579981043227</c:v>
                </c:pt>
                <c:pt idx="14">
                  <c:v>7.8784628910408765</c:v>
                </c:pt>
                <c:pt idx="15">
                  <c:v>7.7274079670824074</c:v>
                </c:pt>
                <c:pt idx="16">
                  <c:v>7.5175428445880934</c:v>
                </c:pt>
                <c:pt idx="17">
                  <c:v>7.2504647227186627</c:v>
                </c:pt>
                <c:pt idx="18">
                  <c:v>6.9282062257950567</c:v>
                </c:pt>
                <c:pt idx="19">
                  <c:v>6.5532199338110688</c:v>
                </c:pt>
                <c:pt idx="20">
                  <c:v>6.1283597168320219</c:v>
                </c:pt>
                <c:pt idx="21">
                  <c:v>5.6568542494923806</c:v>
                </c:pt>
                <c:pt idx="22">
                  <c:v>5.1423008774923158</c:v>
                </c:pt>
                <c:pt idx="23">
                  <c:v>4.5886114908083675</c:v>
                </c:pt>
                <c:pt idx="24">
                  <c:v>3.9999999999999996</c:v>
                </c:pt>
                <c:pt idx="25">
                  <c:v>3.380946093925596</c:v>
                </c:pt>
                <c:pt idx="26">
                  <c:v>2.736161146605351</c:v>
                </c:pt>
                <c:pt idx="27">
                  <c:v>2.0705523608201681</c:v>
                </c:pt>
                <c:pt idx="28">
                  <c:v>1.3891854213354422</c:v>
                </c:pt>
                <c:pt idx="29">
                  <c:v>0.69724594198126555</c:v>
                </c:pt>
                <c:pt idx="30">
                  <c:v>9.8011876392689601E-16</c:v>
                </c:pt>
              </c:numCache>
            </c:numRef>
          </c:xVal>
          <c:yVal>
            <c:numRef>
              <c:f>'Graphics Grid'!$B$59:$AF$59</c:f>
              <c:numCache>
                <c:formatCode>0.000</c:formatCode>
                <c:ptCount val="31"/>
                <c:pt idx="0">
                  <c:v>6.9282039791557608</c:v>
                </c:pt>
                <c:pt idx="1">
                  <c:v>6.5532173565720937</c:v>
                </c:pt>
                <c:pt idx="2">
                  <c:v>6.128356828607699</c:v>
                </c:pt>
                <c:pt idx="3">
                  <c:v>5.6568558381073268</c:v>
                </c:pt>
                <c:pt idx="4">
                  <c:v>5.1423027897442237</c:v>
                </c:pt>
                <c:pt idx="5">
                  <c:v>4.5886137401133551</c:v>
                </c:pt>
                <c:pt idx="6">
                  <c:v>4.0000025941974275</c:v>
                </c:pt>
                <c:pt idx="7">
                  <c:v>3.380949035028475</c:v>
                </c:pt>
                <c:pt idx="8">
                  <c:v>2.7361644306194361</c:v>
                </c:pt>
                <c:pt idx="9">
                  <c:v>2.070555977634402</c:v>
                </c:pt>
                <c:pt idx="10">
                  <c:v>1.3891893546856533</c:v>
                </c:pt>
                <c:pt idx="11">
                  <c:v>0.69725016948822161</c:v>
                </c:pt>
                <c:pt idx="12">
                  <c:v>4.493282235663585E-6</c:v>
                </c:pt>
                <c:pt idx="13">
                  <c:v>-0.69724121712031684</c:v>
                </c:pt>
                <c:pt idx="14">
                  <c:v>-1.3891805046471932</c:v>
                </c:pt>
                <c:pt idx="15">
                  <c:v>-2.0705472972794734</c:v>
                </c:pt>
                <c:pt idx="16">
                  <c:v>-2.7361559860107323</c:v>
                </c:pt>
                <c:pt idx="17">
                  <c:v>-3.3809408904345233</c:v>
                </c:pt>
                <c:pt idx="18">
                  <c:v>-3.9999948116034618</c:v>
                </c:pt>
                <c:pt idx="19">
                  <c:v>-4.5886063787495708</c:v>
                </c:pt>
                <c:pt idx="20">
                  <c:v>-5.1422959056350059</c:v>
                </c:pt>
                <c:pt idx="21">
                  <c:v>-5.6568542494923797</c:v>
                </c:pt>
                <c:pt idx="22">
                  <c:v>-6.1283555449518232</c:v>
                </c:pt>
                <c:pt idx="23">
                  <c:v>-6.5532163543119353</c:v>
                </c:pt>
                <c:pt idx="24">
                  <c:v>-6.9282032302755097</c:v>
                </c:pt>
                <c:pt idx="25">
                  <c:v>-7.2504622962931995</c:v>
                </c:pt>
                <c:pt idx="26">
                  <c:v>-7.5175409662872665</c:v>
                </c:pt>
                <c:pt idx="27">
                  <c:v>-7.7274066103125456</c:v>
                </c:pt>
                <c:pt idx="28">
                  <c:v>-7.8784620240976642</c:v>
                </c:pt>
                <c:pt idx="29">
                  <c:v>-7.9695575847339644</c:v>
                </c:pt>
                <c:pt idx="30">
                  <c:v>-8</c:v>
                </c:pt>
              </c:numCache>
            </c:numRef>
          </c:yVal>
          <c:smooth val="1"/>
        </c:ser>
        <c:ser>
          <c:idx val="28"/>
          <c:order val="28"/>
          <c:spPr>
            <a:ln w="12700">
              <a:solidFill>
                <a:srgbClr val="808080"/>
              </a:solidFill>
              <a:prstDash val="sysDash"/>
            </a:ln>
          </c:spPr>
          <c:marker>
            <c:symbol val="none"/>
          </c:marker>
          <c:xVal>
            <c:numRef>
              <c:f>'Graphics Grid'!$B$60:$AF$60</c:f>
              <c:numCache>
                <c:formatCode>0.000</c:formatCode>
                <c:ptCount val="31"/>
                <c:pt idx="0">
                  <c:v>4.49999854076371</c:v>
                </c:pt>
                <c:pt idx="1">
                  <c:v>5.1621863168612094</c:v>
                </c:pt>
                <c:pt idx="2">
                  <c:v>5.7850867661517293</c:v>
                </c:pt>
                <c:pt idx="3">
                  <c:v>6.3639592434866108</c:v>
                </c:pt>
                <c:pt idx="4">
                  <c:v>6.894398182929125</c:v>
                </c:pt>
                <c:pt idx="5">
                  <c:v>7.372366626747433</c:v>
                </c:pt>
                <c:pt idx="6">
                  <c:v>7.7942269490785634</c:v>
                </c:pt>
                <c:pt idx="7">
                  <c:v>8.1567685404378878</c:v>
                </c:pt>
                <c:pt idx="8">
                  <c:v>8.4572322423784634</c:v>
                </c:pt>
                <c:pt idx="9">
                  <c:v>8.6933313463378337</c:v>
                </c:pt>
                <c:pt idx="10">
                  <c:v>8.8632689968584959</c:v>
                </c:pt>
                <c:pt idx="11">
                  <c:v>8.9657518667331377</c:v>
                </c:pt>
                <c:pt idx="12">
                  <c:v>8.9999999999985807</c:v>
                </c:pt>
                <c:pt idx="13">
                  <c:v>8.9657527478673629</c:v>
                </c:pt>
                <c:pt idx="14">
                  <c:v>8.8632707524209859</c:v>
                </c:pt>
                <c:pt idx="15">
                  <c:v>8.6933339629677082</c:v>
                </c:pt>
                <c:pt idx="16">
                  <c:v>8.4572357001616059</c:v>
                </c:pt>
                <c:pt idx="17">
                  <c:v>8.1567728130584953</c:v>
                </c:pt>
                <c:pt idx="18">
                  <c:v>7.7942320040194391</c:v>
                </c:pt>
                <c:pt idx="19">
                  <c:v>7.3723724255374528</c:v>
                </c:pt>
                <c:pt idx="20">
                  <c:v>6.8944046814360247</c:v>
                </c:pt>
                <c:pt idx="21">
                  <c:v>6.3639610306789285</c:v>
                </c:pt>
                <c:pt idx="22">
                  <c:v>5.7850884871788555</c:v>
                </c:pt>
                <c:pt idx="23">
                  <c:v>5.1621879271594135</c:v>
                </c:pt>
                <c:pt idx="24">
                  <c:v>4.4999999999999991</c:v>
                </c:pt>
                <c:pt idx="25">
                  <c:v>3.8035643556662952</c:v>
                </c:pt>
                <c:pt idx="26">
                  <c:v>3.0781812899310199</c:v>
                </c:pt>
                <c:pt idx="27">
                  <c:v>2.3293714059226893</c:v>
                </c:pt>
                <c:pt idx="28">
                  <c:v>1.5628335990023725</c:v>
                </c:pt>
                <c:pt idx="29">
                  <c:v>0.78440168472892369</c:v>
                </c:pt>
                <c:pt idx="30">
                  <c:v>1.102633609417758E-15</c:v>
                </c:pt>
              </c:numCache>
            </c:numRef>
          </c:xVal>
          <c:yVal>
            <c:numRef>
              <c:f>'Graphics Grid'!$B$61:$AF$61</c:f>
              <c:numCache>
                <c:formatCode>0.000</c:formatCode>
                <c:ptCount val="31"/>
                <c:pt idx="0">
                  <c:v>7.7942294765502309</c:v>
                </c:pt>
                <c:pt idx="1">
                  <c:v>7.3723695261436051</c:v>
                </c:pt>
                <c:pt idx="2">
                  <c:v>6.8944014321836615</c:v>
                </c:pt>
                <c:pt idx="3">
                  <c:v>6.3639628178707426</c:v>
                </c:pt>
                <c:pt idx="4">
                  <c:v>5.7850906384622514</c:v>
                </c:pt>
                <c:pt idx="5">
                  <c:v>5.1621904576275242</c:v>
                </c:pt>
                <c:pt idx="6">
                  <c:v>4.5000029184721058</c:v>
                </c:pt>
                <c:pt idx="7">
                  <c:v>3.8035676644070344</c:v>
                </c:pt>
                <c:pt idx="8">
                  <c:v>3.0781849844468656</c:v>
                </c:pt>
                <c:pt idx="9">
                  <c:v>2.3293754748387023</c:v>
                </c:pt>
                <c:pt idx="10">
                  <c:v>1.56283802402136</c:v>
                </c:pt>
                <c:pt idx="11">
                  <c:v>0.78440644067424925</c:v>
                </c:pt>
                <c:pt idx="12">
                  <c:v>5.054942515121533E-6</c:v>
                </c:pt>
                <c:pt idx="13">
                  <c:v>-0.78439636926035639</c:v>
                </c:pt>
                <c:pt idx="14">
                  <c:v>-1.5628280677280924</c:v>
                </c:pt>
                <c:pt idx="15">
                  <c:v>-2.3293657094394078</c:v>
                </c:pt>
                <c:pt idx="16">
                  <c:v>-3.0781754842620739</c:v>
                </c:pt>
                <c:pt idx="17">
                  <c:v>-3.8035585017388387</c:v>
                </c:pt>
                <c:pt idx="18">
                  <c:v>-4.4999941630538949</c:v>
                </c:pt>
                <c:pt idx="19">
                  <c:v>-5.1621821760932676</c:v>
                </c:pt>
                <c:pt idx="20">
                  <c:v>-5.7850828938393821</c:v>
                </c:pt>
                <c:pt idx="21">
                  <c:v>-6.3639610306789276</c:v>
                </c:pt>
                <c:pt idx="22">
                  <c:v>-6.8943999880708011</c:v>
                </c:pt>
                <c:pt idx="23">
                  <c:v>-7.3723683986009272</c:v>
                </c:pt>
                <c:pt idx="24">
                  <c:v>-7.794228634059948</c:v>
                </c:pt>
                <c:pt idx="25">
                  <c:v>-8.1567700833298495</c:v>
                </c:pt>
                <c:pt idx="26">
                  <c:v>-8.4572335870731745</c:v>
                </c:pt>
                <c:pt idx="27">
                  <c:v>-8.6933324366016134</c:v>
                </c:pt>
                <c:pt idx="28">
                  <c:v>-8.8632697771098723</c:v>
                </c:pt>
                <c:pt idx="29">
                  <c:v>-8.9657522828257097</c:v>
                </c:pt>
                <c:pt idx="30">
                  <c:v>-9</c:v>
                </c:pt>
              </c:numCache>
            </c:numRef>
          </c:yVal>
          <c:smooth val="1"/>
        </c:ser>
        <c:ser>
          <c:idx val="29"/>
          <c:order val="29"/>
          <c:spPr>
            <a:ln w="12700">
              <a:solidFill>
                <a:srgbClr val="808080"/>
              </a:solidFill>
              <a:prstDash val="sysDash"/>
            </a:ln>
          </c:spPr>
          <c:marker>
            <c:symbol val="none"/>
          </c:marker>
          <c:xVal>
            <c:numRef>
              <c:f>'Graphics Grid'!$B$62:$AF$62</c:f>
              <c:numCache>
                <c:formatCode>0.000</c:formatCode>
                <c:ptCount val="31"/>
                <c:pt idx="0">
                  <c:v>4.9999983786263442</c:v>
                </c:pt>
                <c:pt idx="1">
                  <c:v>5.7357625742902325</c:v>
                </c:pt>
                <c:pt idx="2">
                  <c:v>6.4278741846130325</c:v>
                </c:pt>
                <c:pt idx="3">
                  <c:v>7.071065826096234</c:v>
                </c:pt>
                <c:pt idx="4">
                  <c:v>7.6604424254768055</c:v>
                </c:pt>
                <c:pt idx="5">
                  <c:v>8.1915184741638143</c:v>
                </c:pt>
                <c:pt idx="6">
                  <c:v>8.6602521656428486</c:v>
                </c:pt>
                <c:pt idx="7">
                  <c:v>9.0630761560420972</c:v>
                </c:pt>
                <c:pt idx="8">
                  <c:v>9.3969247137538474</c:v>
                </c:pt>
                <c:pt idx="9">
                  <c:v>9.6592570514864811</c:v>
                </c:pt>
                <c:pt idx="10">
                  <c:v>9.8480766631761067</c:v>
                </c:pt>
                <c:pt idx="11">
                  <c:v>9.9619465185923755</c:v>
                </c:pt>
                <c:pt idx="12">
                  <c:v>9.9999999999984226</c:v>
                </c:pt>
                <c:pt idx="13">
                  <c:v>9.961947497630403</c:v>
                </c:pt>
                <c:pt idx="14">
                  <c:v>9.8480786138010963</c:v>
                </c:pt>
                <c:pt idx="15">
                  <c:v>9.6592599588530099</c:v>
                </c:pt>
                <c:pt idx="16">
                  <c:v>9.3969285557351174</c:v>
                </c:pt>
                <c:pt idx="17">
                  <c:v>9.0630809033983279</c:v>
                </c:pt>
                <c:pt idx="18">
                  <c:v>8.6602577822438214</c:v>
                </c:pt>
                <c:pt idx="19">
                  <c:v>8.1915249172638358</c:v>
                </c:pt>
                <c:pt idx="20">
                  <c:v>7.6604496460400275</c:v>
                </c:pt>
                <c:pt idx="21">
                  <c:v>7.0710678118654755</c:v>
                </c:pt>
                <c:pt idx="22">
                  <c:v>6.4278760968653952</c:v>
                </c:pt>
                <c:pt idx="23">
                  <c:v>5.7357643635104596</c:v>
                </c:pt>
                <c:pt idx="24">
                  <c:v>4.9999999999999991</c:v>
                </c:pt>
                <c:pt idx="25">
                  <c:v>4.2261826174069945</c:v>
                </c:pt>
                <c:pt idx="26">
                  <c:v>3.4202014332566888</c:v>
                </c:pt>
                <c:pt idx="27">
                  <c:v>2.5881904510252101</c:v>
                </c:pt>
                <c:pt idx="28">
                  <c:v>1.7364817766693028</c:v>
                </c:pt>
                <c:pt idx="29">
                  <c:v>0.87155742747658194</c:v>
                </c:pt>
                <c:pt idx="30">
                  <c:v>1.22514845490862E-15</c:v>
                </c:pt>
              </c:numCache>
            </c:numRef>
          </c:xVal>
          <c:yVal>
            <c:numRef>
              <c:f>'Graphics Grid'!$B$63:$AF$63</c:f>
              <c:numCache>
                <c:formatCode>0.000</c:formatCode>
                <c:ptCount val="31"/>
                <c:pt idx="0">
                  <c:v>8.660254973944701</c:v>
                </c:pt>
                <c:pt idx="1">
                  <c:v>8.1915216957151173</c:v>
                </c:pt>
                <c:pt idx="2">
                  <c:v>7.660446035759624</c:v>
                </c:pt>
                <c:pt idx="3">
                  <c:v>7.0710697976341583</c:v>
                </c:pt>
                <c:pt idx="4">
                  <c:v>6.4278784871802799</c:v>
                </c:pt>
                <c:pt idx="5">
                  <c:v>5.7357671751416941</c:v>
                </c:pt>
                <c:pt idx="6">
                  <c:v>5.000003242746784</c:v>
                </c:pt>
                <c:pt idx="7">
                  <c:v>4.2261862937855934</c:v>
                </c:pt>
                <c:pt idx="8">
                  <c:v>3.4202055382742951</c:v>
                </c:pt>
                <c:pt idx="9">
                  <c:v>2.5881949720430026</c:v>
                </c:pt>
                <c:pt idx="10">
                  <c:v>1.7364866933570666</c:v>
                </c:pt>
                <c:pt idx="11">
                  <c:v>0.87156271186027701</c:v>
                </c:pt>
                <c:pt idx="12">
                  <c:v>5.616602794579481E-6</c:v>
                </c:pt>
                <c:pt idx="13">
                  <c:v>-0.87155152140039605</c:v>
                </c:pt>
                <c:pt idx="14">
                  <c:v>-1.7364756308089915</c:v>
                </c:pt>
                <c:pt idx="15">
                  <c:v>-2.5881841215993417</c:v>
                </c:pt>
                <c:pt idx="16">
                  <c:v>-3.4201949825134155</c:v>
                </c:pt>
                <c:pt idx="17">
                  <c:v>-4.2261761130431541</c:v>
                </c:pt>
                <c:pt idx="18">
                  <c:v>-4.9999935145043271</c:v>
                </c:pt>
                <c:pt idx="19">
                  <c:v>-5.7357579734369635</c:v>
                </c:pt>
                <c:pt idx="20">
                  <c:v>-6.4278698820437574</c:v>
                </c:pt>
                <c:pt idx="21">
                  <c:v>-7.0710678118654746</c:v>
                </c:pt>
                <c:pt idx="22">
                  <c:v>-7.660444431189779</c:v>
                </c:pt>
                <c:pt idx="23">
                  <c:v>-8.1915204428899191</c:v>
                </c:pt>
                <c:pt idx="24">
                  <c:v>-8.6602540378443873</c:v>
                </c:pt>
                <c:pt idx="25">
                  <c:v>-9.0630778703664987</c:v>
                </c:pt>
                <c:pt idx="26">
                  <c:v>-9.3969262078590834</c:v>
                </c:pt>
                <c:pt idx="27">
                  <c:v>-9.6592582628906811</c:v>
                </c:pt>
                <c:pt idx="28">
                  <c:v>-9.8480775301220795</c:v>
                </c:pt>
                <c:pt idx="29">
                  <c:v>-9.961946980917455</c:v>
                </c:pt>
                <c:pt idx="30">
                  <c:v>-10</c:v>
                </c:pt>
              </c:numCache>
            </c:numRef>
          </c:yVal>
          <c:smooth val="1"/>
        </c:ser>
        <c:ser>
          <c:idx val="32"/>
          <c:order val="30"/>
          <c:spPr>
            <a:ln w="12700">
              <a:solidFill>
                <a:schemeClr val="bg1">
                  <a:lumMod val="50000"/>
                </a:schemeClr>
              </a:solidFill>
              <a:prstDash val="sysDash"/>
            </a:ln>
          </c:spPr>
          <c:marker>
            <c:symbol val="none"/>
          </c:marker>
          <c:xVal>
            <c:numRef>
              <c:f>'Graphics Grid'!$B$64:$AF$64</c:f>
              <c:numCache>
                <c:formatCode>0.000</c:formatCode>
                <c:ptCount val="31"/>
                <c:pt idx="0">
                  <c:v>9.9999967572526884</c:v>
                </c:pt>
                <c:pt idx="1">
                  <c:v>11.471525148580465</c:v>
                </c:pt>
                <c:pt idx="2">
                  <c:v>12.855748369226065</c:v>
                </c:pt>
                <c:pt idx="3">
                  <c:v>14.142131652192468</c:v>
                </c:pt>
                <c:pt idx="4">
                  <c:v>15.320884850953611</c:v>
                </c:pt>
                <c:pt idx="5">
                  <c:v>16.383036948327629</c:v>
                </c:pt>
                <c:pt idx="6">
                  <c:v>17.320504331285697</c:v>
                </c:pt>
                <c:pt idx="7">
                  <c:v>18.126152312084194</c:v>
                </c:pt>
                <c:pt idx="8">
                  <c:v>18.793849427507695</c:v>
                </c:pt>
                <c:pt idx="9">
                  <c:v>19.318514102972962</c:v>
                </c:pt>
                <c:pt idx="10">
                  <c:v>19.696153326352213</c:v>
                </c:pt>
                <c:pt idx="11">
                  <c:v>19.923893037184751</c:v>
                </c:pt>
                <c:pt idx="12">
                  <c:v>19.999999999996845</c:v>
                </c:pt>
                <c:pt idx="13">
                  <c:v>19.923894995260806</c:v>
                </c:pt>
                <c:pt idx="14">
                  <c:v>19.696157227602193</c:v>
                </c:pt>
                <c:pt idx="15">
                  <c:v>19.31851991770602</c:v>
                </c:pt>
                <c:pt idx="16">
                  <c:v>18.793857111470235</c:v>
                </c:pt>
                <c:pt idx="17">
                  <c:v>18.126161806796656</c:v>
                </c:pt>
                <c:pt idx="18">
                  <c:v>17.320515564487643</c:v>
                </c:pt>
                <c:pt idx="19">
                  <c:v>16.383049834527672</c:v>
                </c:pt>
                <c:pt idx="20">
                  <c:v>15.320899292080055</c:v>
                </c:pt>
                <c:pt idx="21">
                  <c:v>14.142135623730951</c:v>
                </c:pt>
                <c:pt idx="22">
                  <c:v>12.85575219373079</c:v>
                </c:pt>
                <c:pt idx="23">
                  <c:v>11.471528727020919</c:v>
                </c:pt>
                <c:pt idx="24">
                  <c:v>9.9999999999999982</c:v>
                </c:pt>
                <c:pt idx="25">
                  <c:v>8.452365234813989</c:v>
                </c:pt>
                <c:pt idx="26">
                  <c:v>6.8404028665133776</c:v>
                </c:pt>
                <c:pt idx="27">
                  <c:v>5.1763809020504201</c:v>
                </c:pt>
                <c:pt idx="28">
                  <c:v>3.4729635533386056</c:v>
                </c:pt>
                <c:pt idx="29">
                  <c:v>1.7431148549531639</c:v>
                </c:pt>
                <c:pt idx="30">
                  <c:v>2.45029690981724E-15</c:v>
                </c:pt>
              </c:numCache>
            </c:numRef>
          </c:xVal>
          <c:yVal>
            <c:numRef>
              <c:f>'Graphics Grid'!$B$65:$AF$65</c:f>
              <c:numCache>
                <c:formatCode>0.000</c:formatCode>
                <c:ptCount val="31"/>
                <c:pt idx="0">
                  <c:v>17.320509947889402</c:v>
                </c:pt>
                <c:pt idx="1">
                  <c:v>16.383043391430235</c:v>
                </c:pt>
                <c:pt idx="2">
                  <c:v>15.320892071519248</c:v>
                </c:pt>
                <c:pt idx="3">
                  <c:v>14.142139595268317</c:v>
                </c:pt>
                <c:pt idx="4">
                  <c:v>12.85575697436056</c:v>
                </c:pt>
                <c:pt idx="5">
                  <c:v>11.471534350283388</c:v>
                </c:pt>
                <c:pt idx="6">
                  <c:v>10.000006485493568</c:v>
                </c:pt>
                <c:pt idx="7">
                  <c:v>8.4523725875711868</c:v>
                </c:pt>
                <c:pt idx="8">
                  <c:v>6.8404110765485902</c:v>
                </c:pt>
                <c:pt idx="9">
                  <c:v>5.1763899440860053</c:v>
                </c:pt>
                <c:pt idx="10">
                  <c:v>3.4729733867141332</c:v>
                </c:pt>
                <c:pt idx="11">
                  <c:v>1.743125423720554</c:v>
                </c:pt>
                <c:pt idx="12">
                  <c:v>1.1233205589158962E-5</c:v>
                </c:pt>
                <c:pt idx="13">
                  <c:v>-1.7431030428007921</c:v>
                </c:pt>
                <c:pt idx="14">
                  <c:v>-3.472951261617983</c:v>
                </c:pt>
                <c:pt idx="15">
                  <c:v>-5.1763682431986835</c:v>
                </c:pt>
                <c:pt idx="16">
                  <c:v>-6.8403899650268309</c:v>
                </c:pt>
                <c:pt idx="17">
                  <c:v>-8.4523522260863082</c:v>
                </c:pt>
                <c:pt idx="18">
                  <c:v>-9.9999870290086541</c:v>
                </c:pt>
                <c:pt idx="19">
                  <c:v>-11.471515946873927</c:v>
                </c:pt>
                <c:pt idx="20">
                  <c:v>-12.855739764087515</c:v>
                </c:pt>
                <c:pt idx="21">
                  <c:v>-14.142135623730949</c:v>
                </c:pt>
                <c:pt idx="22">
                  <c:v>-15.320888862379558</c:v>
                </c:pt>
                <c:pt idx="23">
                  <c:v>-16.383040885779838</c:v>
                </c:pt>
                <c:pt idx="24">
                  <c:v>-17.320508075688775</c:v>
                </c:pt>
                <c:pt idx="25">
                  <c:v>-18.126155740732997</c:v>
                </c:pt>
                <c:pt idx="26">
                  <c:v>-18.793852415718167</c:v>
                </c:pt>
                <c:pt idx="27">
                  <c:v>-19.318516525781362</c:v>
                </c:pt>
                <c:pt idx="28">
                  <c:v>-19.696155060244159</c:v>
                </c:pt>
                <c:pt idx="29">
                  <c:v>-19.92389396183491</c:v>
                </c:pt>
                <c:pt idx="30">
                  <c:v>-20</c:v>
                </c:pt>
              </c:numCache>
            </c:numRef>
          </c:yVal>
          <c:smooth val="1"/>
        </c:ser>
        <c:ser>
          <c:idx val="33"/>
          <c:order val="31"/>
          <c:spPr>
            <a:ln w="12700">
              <a:solidFill>
                <a:schemeClr val="bg1">
                  <a:lumMod val="50000"/>
                </a:schemeClr>
              </a:solidFill>
              <a:prstDash val="sysDash"/>
            </a:ln>
          </c:spPr>
          <c:marker>
            <c:symbol val="none"/>
          </c:marker>
          <c:xVal>
            <c:numRef>
              <c:f>'Graphics Grid'!$B$66:$AF$66</c:f>
              <c:numCache>
                <c:formatCode>0.000</c:formatCode>
                <c:ptCount val="31"/>
                <c:pt idx="0">
                  <c:v>10.999996432977959</c:v>
                </c:pt>
                <c:pt idx="1">
                  <c:v>12.618677663438513</c:v>
                </c:pt>
                <c:pt idx="2">
                  <c:v>14.141323206148671</c:v>
                </c:pt>
                <c:pt idx="3">
                  <c:v>15.556344817411716</c:v>
                </c:pt>
                <c:pt idx="4">
                  <c:v>16.852973336048972</c:v>
                </c:pt>
                <c:pt idx="5">
                  <c:v>18.021340643160393</c:v>
                </c:pt>
                <c:pt idx="6">
                  <c:v>19.052554764414264</c:v>
                </c:pt>
                <c:pt idx="7">
                  <c:v>19.938767543292613</c:v>
                </c:pt>
                <c:pt idx="8">
                  <c:v>20.673234370258466</c:v>
                </c:pt>
                <c:pt idx="9">
                  <c:v>21.25036551327026</c:v>
                </c:pt>
                <c:pt idx="10">
                  <c:v>21.665768658987435</c:v>
                </c:pt>
                <c:pt idx="11">
                  <c:v>21.916282340903226</c:v>
                </c:pt>
                <c:pt idx="12">
                  <c:v>21.999999999996529</c:v>
                </c:pt>
                <c:pt idx="13">
                  <c:v>21.916284494786886</c:v>
                </c:pt>
                <c:pt idx="14">
                  <c:v>21.66577295036241</c:v>
                </c:pt>
                <c:pt idx="15">
                  <c:v>21.25037190947662</c:v>
                </c:pt>
                <c:pt idx="16">
                  <c:v>20.673242822617258</c:v>
                </c:pt>
                <c:pt idx="17">
                  <c:v>19.938777987476321</c:v>
                </c:pt>
                <c:pt idx="18">
                  <c:v>19.052567120936406</c:v>
                </c:pt>
                <c:pt idx="19">
                  <c:v>18.021354817980438</c:v>
                </c:pt>
                <c:pt idx="20">
                  <c:v>16.852989221288059</c:v>
                </c:pt>
                <c:pt idx="21">
                  <c:v>15.556349186104047</c:v>
                </c:pt>
                <c:pt idx="22">
                  <c:v>14.141327413103868</c:v>
                </c:pt>
                <c:pt idx="23">
                  <c:v>12.618681599723011</c:v>
                </c:pt>
                <c:pt idx="24">
                  <c:v>10.999999999999998</c:v>
                </c:pt>
                <c:pt idx="25">
                  <c:v>9.2976017582953894</c:v>
                </c:pt>
                <c:pt idx="26">
                  <c:v>7.5244431531647153</c:v>
                </c:pt>
                <c:pt idx="27">
                  <c:v>5.6940189922554625</c:v>
                </c:pt>
                <c:pt idx="28">
                  <c:v>3.8202599086724662</c:v>
                </c:pt>
                <c:pt idx="29">
                  <c:v>1.9174263404484804</c:v>
                </c:pt>
                <c:pt idx="30">
                  <c:v>2.695326600798964E-15</c:v>
                </c:pt>
              </c:numCache>
            </c:numRef>
          </c:xVal>
          <c:yVal>
            <c:numRef>
              <c:f>'Graphics Grid'!$B$67:$AF$67</c:f>
              <c:numCache>
                <c:formatCode>0.000</c:formatCode>
                <c:ptCount val="31"/>
                <c:pt idx="0">
                  <c:v>19.05256094267834</c:v>
                </c:pt>
                <c:pt idx="1">
                  <c:v>18.021347730573257</c:v>
                </c:pt>
                <c:pt idx="2">
                  <c:v>16.852981278671173</c:v>
                </c:pt>
                <c:pt idx="3">
                  <c:v>15.556353554795148</c:v>
                </c:pt>
                <c:pt idx="4">
                  <c:v>14.141332671796615</c:v>
                </c:pt>
                <c:pt idx="5">
                  <c:v>12.618687785311726</c:v>
                </c:pt>
                <c:pt idx="6">
                  <c:v>11.000007134042926</c:v>
                </c:pt>
                <c:pt idx="7">
                  <c:v>9.2976098463283066</c:v>
                </c:pt>
                <c:pt idx="8">
                  <c:v>7.5244521842034491</c:v>
                </c:pt>
                <c:pt idx="9">
                  <c:v>5.6940289384946059</c:v>
                </c:pt>
                <c:pt idx="10">
                  <c:v>3.8202707253855466</c:v>
                </c:pt>
                <c:pt idx="11">
                  <c:v>1.9174379660926095</c:v>
                </c:pt>
                <c:pt idx="12">
                  <c:v>1.2356526148074858E-5</c:v>
                </c:pt>
                <c:pt idx="13">
                  <c:v>-1.9174133470808714</c:v>
                </c:pt>
                <c:pt idx="14">
                  <c:v>-3.8202463877797812</c:v>
                </c:pt>
                <c:pt idx="15">
                  <c:v>-5.6940050675185514</c:v>
                </c:pt>
                <c:pt idx="16">
                  <c:v>-7.5244289615295141</c:v>
                </c:pt>
                <c:pt idx="17">
                  <c:v>-9.297587448694939</c:v>
                </c:pt>
                <c:pt idx="18">
                  <c:v>-10.99998573190952</c:v>
                </c:pt>
                <c:pt idx="19">
                  <c:v>-12.618667541561319</c:v>
                </c:pt>
                <c:pt idx="20">
                  <c:v>-14.141313740496265</c:v>
                </c:pt>
                <c:pt idx="21">
                  <c:v>-15.556349186104043</c:v>
                </c:pt>
                <c:pt idx="22">
                  <c:v>-16.852977748617512</c:v>
                </c:pt>
                <c:pt idx="23">
                  <c:v>-18.021344974357824</c:v>
                </c:pt>
                <c:pt idx="24">
                  <c:v>-19.052558883257653</c:v>
                </c:pt>
                <c:pt idx="25">
                  <c:v>-19.938771314806299</c:v>
                </c:pt>
                <c:pt idx="26">
                  <c:v>-20.673237657289985</c:v>
                </c:pt>
                <c:pt idx="27">
                  <c:v>-21.250368178359501</c:v>
                </c:pt>
                <c:pt idx="28">
                  <c:v>-21.665770566268577</c:v>
                </c:pt>
                <c:pt idx="29">
                  <c:v>-21.916283358018401</c:v>
                </c:pt>
                <c:pt idx="30">
                  <c:v>-22</c:v>
                </c:pt>
              </c:numCache>
            </c:numRef>
          </c:yVal>
          <c:smooth val="1"/>
        </c:ser>
        <c:ser>
          <c:idx val="30"/>
          <c:order val="32"/>
          <c:spPr>
            <a:ln w="28575">
              <a:noFill/>
            </a:ln>
          </c:spPr>
          <c:marker>
            <c:symbol val="x"/>
            <c:size val="9"/>
            <c:spPr>
              <a:noFill/>
              <a:ln>
                <a:solidFill>
                  <a:srgbClr val="0000FF"/>
                </a:solidFill>
                <a:prstDash val="solid"/>
              </a:ln>
            </c:spPr>
          </c:marker>
          <c:xVal>
            <c:numRef>
              <c:f>'Graphics Grid'!$L$5</c:f>
              <c:numCache>
                <c:formatCode>General</c:formatCode>
                <c:ptCount val="1"/>
                <c:pt idx="0">
                  <c:v>3.8518607390331949</c:v>
                </c:pt>
              </c:numCache>
            </c:numRef>
          </c:xVal>
          <c:yVal>
            <c:numRef>
              <c:f>'Graphics Grid'!$M$5</c:f>
              <c:numCache>
                <c:formatCode>General</c:formatCode>
                <c:ptCount val="1"/>
                <c:pt idx="0">
                  <c:v>3.2781906190233414</c:v>
                </c:pt>
              </c:numCache>
            </c:numRef>
          </c:yVal>
          <c:smooth val="1"/>
        </c:ser>
        <c:ser>
          <c:idx val="31"/>
          <c:order val="33"/>
          <c:spPr>
            <a:ln w="28575">
              <a:noFill/>
            </a:ln>
          </c:spPr>
          <c:marker>
            <c:symbol val="circle"/>
            <c:size val="9"/>
            <c:spPr>
              <a:noFill/>
              <a:ln>
                <a:solidFill>
                  <a:srgbClr val="0000FF"/>
                </a:solidFill>
                <a:prstDash val="solid"/>
              </a:ln>
            </c:spPr>
          </c:marker>
          <c:xVal>
            <c:numRef>
              <c:f>'Graphics Grid'!$L$13</c:f>
              <c:numCache>
                <c:formatCode>General</c:formatCode>
                <c:ptCount val="1"/>
                <c:pt idx="0">
                  <c:v>2.5907081034878274</c:v>
                </c:pt>
              </c:numCache>
            </c:numRef>
          </c:xVal>
          <c:yVal>
            <c:numRef>
              <c:f>'Graphics Grid'!$M$13</c:f>
              <c:numCache>
                <c:formatCode>General</c:formatCode>
                <c:ptCount val="1"/>
                <c:pt idx="0">
                  <c:v>-3.9741372805163864</c:v>
                </c:pt>
              </c:numCache>
            </c:numRef>
          </c:yVal>
          <c:smooth val="1"/>
        </c:ser>
        <c:ser>
          <c:idx val="34"/>
          <c:order val="34"/>
          <c:spPr>
            <a:ln w="12700">
              <a:solidFill>
                <a:schemeClr val="bg1">
                  <a:lumMod val="50000"/>
                </a:schemeClr>
              </a:solidFill>
              <a:prstDash val="sysDash"/>
            </a:ln>
          </c:spPr>
          <c:marker>
            <c:symbol val="none"/>
          </c:marker>
          <c:xVal>
            <c:numRef>
              <c:f>'Graphics Grid'!$B$68:$AF$68</c:f>
              <c:numCache>
                <c:formatCode>0.000</c:formatCode>
                <c:ptCount val="31"/>
                <c:pt idx="0">
                  <c:v>11.999996108703227</c:v>
                </c:pt>
                <c:pt idx="1">
                  <c:v>13.765830178296559</c:v>
                </c:pt>
                <c:pt idx="2">
                  <c:v>15.426898043071279</c:v>
                </c:pt>
                <c:pt idx="3">
                  <c:v>16.970557982630964</c:v>
                </c:pt>
                <c:pt idx="4">
                  <c:v>18.385061821144333</c:v>
                </c:pt>
                <c:pt idx="5">
                  <c:v>19.659644337993157</c:v>
                </c:pt>
                <c:pt idx="6">
                  <c:v>20.784605197542835</c:v>
                </c:pt>
                <c:pt idx="7">
                  <c:v>21.751382774501032</c:v>
                </c:pt>
                <c:pt idx="8">
                  <c:v>22.552619313009235</c:v>
                </c:pt>
                <c:pt idx="9">
                  <c:v>23.182216923567555</c:v>
                </c:pt>
                <c:pt idx="10">
                  <c:v>23.635383991622653</c:v>
                </c:pt>
                <c:pt idx="11">
                  <c:v>23.908671644621702</c:v>
                </c:pt>
                <c:pt idx="12">
                  <c:v>23.999999999996213</c:v>
                </c:pt>
                <c:pt idx="13">
                  <c:v>23.90867399431297</c:v>
                </c:pt>
                <c:pt idx="14">
                  <c:v>23.63538867312263</c:v>
                </c:pt>
                <c:pt idx="15">
                  <c:v>23.182223901247223</c:v>
                </c:pt>
                <c:pt idx="16">
                  <c:v>22.552628533764281</c:v>
                </c:pt>
                <c:pt idx="17">
                  <c:v>21.75139416815599</c:v>
                </c:pt>
                <c:pt idx="18">
                  <c:v>20.784618677385168</c:v>
                </c:pt>
                <c:pt idx="19">
                  <c:v>19.659659801433207</c:v>
                </c:pt>
                <c:pt idx="20">
                  <c:v>18.385079150496065</c:v>
                </c:pt>
                <c:pt idx="21">
                  <c:v>16.970562748477143</c:v>
                </c:pt>
                <c:pt idx="22">
                  <c:v>15.426902632476947</c:v>
                </c:pt>
                <c:pt idx="23">
                  <c:v>13.765834472425102</c:v>
                </c:pt>
                <c:pt idx="24">
                  <c:v>11.999999999999998</c:v>
                </c:pt>
                <c:pt idx="25">
                  <c:v>10.142838281776788</c:v>
                </c:pt>
                <c:pt idx="26">
                  <c:v>8.2084834398160531</c:v>
                </c:pt>
                <c:pt idx="27">
                  <c:v>6.2116570824605049</c:v>
                </c:pt>
                <c:pt idx="28">
                  <c:v>4.1675562640063264</c:v>
                </c:pt>
                <c:pt idx="29">
                  <c:v>2.0917378259437966</c:v>
                </c:pt>
                <c:pt idx="30">
                  <c:v>2.940356291780688E-15</c:v>
                </c:pt>
              </c:numCache>
            </c:numRef>
          </c:xVal>
          <c:yVal>
            <c:numRef>
              <c:f>'Graphics Grid'!$B$69:$AF$69</c:f>
              <c:numCache>
                <c:formatCode>0.000</c:formatCode>
                <c:ptCount val="31"/>
                <c:pt idx="0">
                  <c:v>20.784611937467282</c:v>
                </c:pt>
                <c:pt idx="1">
                  <c:v>19.65965206971628</c:v>
                </c:pt>
                <c:pt idx="2">
                  <c:v>18.385070485823096</c:v>
                </c:pt>
                <c:pt idx="3">
                  <c:v>16.970567514321981</c:v>
                </c:pt>
                <c:pt idx="4">
                  <c:v>15.42690836923267</c:v>
                </c:pt>
                <c:pt idx="5">
                  <c:v>13.765841220340064</c:v>
                </c:pt>
                <c:pt idx="6">
                  <c:v>12.000007782592283</c:v>
                </c:pt>
                <c:pt idx="7">
                  <c:v>10.142847105085425</c:v>
                </c:pt>
                <c:pt idx="8">
                  <c:v>8.2084932918583089</c:v>
                </c:pt>
                <c:pt idx="9">
                  <c:v>6.2116679329032056</c:v>
                </c:pt>
                <c:pt idx="10">
                  <c:v>4.1675680640569599</c:v>
                </c:pt>
                <c:pt idx="11">
                  <c:v>2.0917505084646648</c:v>
                </c:pt>
                <c:pt idx="12">
                  <c:v>1.3479846706990756E-5</c:v>
                </c:pt>
                <c:pt idx="13">
                  <c:v>-2.0917236513609505</c:v>
                </c:pt>
                <c:pt idx="14">
                  <c:v>-4.1675415139415799</c:v>
                </c:pt>
                <c:pt idx="15">
                  <c:v>-6.2116418918384202</c:v>
                </c:pt>
                <c:pt idx="16">
                  <c:v>-8.2084679580321964</c:v>
                </c:pt>
                <c:pt idx="17">
                  <c:v>-10.14282267130357</c:v>
                </c:pt>
                <c:pt idx="18">
                  <c:v>-11.999984434810386</c:v>
                </c:pt>
                <c:pt idx="19">
                  <c:v>-13.765819136248712</c:v>
                </c:pt>
                <c:pt idx="20">
                  <c:v>-15.426887716905018</c:v>
                </c:pt>
                <c:pt idx="21">
                  <c:v>-16.970562748477139</c:v>
                </c:pt>
                <c:pt idx="22">
                  <c:v>-18.38506663485547</c:v>
                </c:pt>
                <c:pt idx="23">
                  <c:v>-19.659649062935806</c:v>
                </c:pt>
                <c:pt idx="24">
                  <c:v>-20.784609690826528</c:v>
                </c:pt>
                <c:pt idx="25">
                  <c:v>-21.751386888879598</c:v>
                </c:pt>
                <c:pt idx="26">
                  <c:v>-22.552622898861799</c:v>
                </c:pt>
                <c:pt idx="27">
                  <c:v>-23.182219830937637</c:v>
                </c:pt>
                <c:pt idx="28">
                  <c:v>-23.635386072292992</c:v>
                </c:pt>
                <c:pt idx="29">
                  <c:v>-23.908672754201895</c:v>
                </c:pt>
                <c:pt idx="30">
                  <c:v>-24</c:v>
                </c:pt>
              </c:numCache>
            </c:numRef>
          </c:yVal>
          <c:smooth val="1"/>
        </c:ser>
        <c:dLbls>
          <c:showLegendKey val="0"/>
          <c:showVal val="0"/>
          <c:showCatName val="0"/>
          <c:showSerName val="0"/>
          <c:showPercent val="0"/>
          <c:showBubbleSize val="0"/>
        </c:dLbls>
        <c:axId val="103158528"/>
        <c:axId val="103160064"/>
      </c:scatterChart>
      <c:valAx>
        <c:axId val="103158528"/>
        <c:scaling>
          <c:orientation val="minMax"/>
          <c:max val="10"/>
          <c:min val="0"/>
        </c:scaling>
        <c:delete val="0"/>
        <c:axPos val="b"/>
        <c:numFmt formatCode="0" sourceLinked="0"/>
        <c:majorTickMark val="out"/>
        <c:minorTickMark val="out"/>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3160064"/>
        <c:crosses val="autoZero"/>
        <c:crossBetween val="midCat"/>
        <c:majorUnit val="1"/>
        <c:minorUnit val="0.1"/>
      </c:valAx>
      <c:valAx>
        <c:axId val="103160064"/>
        <c:scaling>
          <c:orientation val="minMax"/>
          <c:max val="5"/>
          <c:min val="-9"/>
        </c:scaling>
        <c:delete val="0"/>
        <c:axPos val="l"/>
        <c:numFmt formatCode="0" sourceLinked="0"/>
        <c:majorTickMark val="out"/>
        <c:minorTickMark val="in"/>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3158528"/>
        <c:crosses val="autoZero"/>
        <c:crossBetween val="midCat"/>
        <c:majorUnit val="1"/>
        <c:minorUnit val="0.1"/>
      </c:valAx>
      <c:spPr>
        <a:noFill/>
        <a:ln w="3175">
          <a:solidFill>
            <a:srgbClr val="000000"/>
          </a:solidFill>
          <a:prstDash val="solid"/>
        </a:ln>
      </c:spPr>
    </c:plotArea>
    <c:legend>
      <c:legendPos val="r"/>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0"/>
        <c:delete val="1"/>
      </c:legendEntry>
      <c:legendEntry>
        <c:idx val="21"/>
        <c:delete val="1"/>
      </c:legendEntry>
      <c:legendEntry>
        <c:idx val="22"/>
        <c:delete val="1"/>
      </c:legendEntry>
      <c:legendEntry>
        <c:idx val="23"/>
        <c:delete val="1"/>
      </c:legendEntry>
      <c:legendEntry>
        <c:idx val="24"/>
        <c:delete val="1"/>
      </c:legendEntry>
      <c:legendEntry>
        <c:idx val="25"/>
        <c:delete val="1"/>
      </c:legendEntry>
      <c:legendEntry>
        <c:idx val="26"/>
        <c:delete val="1"/>
      </c:legendEntry>
      <c:legendEntry>
        <c:idx val="27"/>
        <c:delete val="1"/>
      </c:legendEntry>
      <c:legendEntry>
        <c:idx val="28"/>
        <c:delete val="1"/>
      </c:legendEntry>
      <c:legendEntry>
        <c:idx val="29"/>
        <c:delete val="1"/>
      </c:legendEntry>
      <c:legendEntry>
        <c:idx val="30"/>
        <c:delete val="1"/>
      </c:legendEntry>
      <c:legendEntry>
        <c:idx val="31"/>
        <c:delete val="1"/>
      </c:legendEntry>
      <c:legendEntry>
        <c:idx val="32"/>
        <c:delete val="1"/>
      </c:legendEntry>
      <c:legendEntry>
        <c:idx val="33"/>
        <c:delete val="1"/>
      </c:legendEntry>
      <c:legendEntry>
        <c:idx val="34"/>
        <c:delete val="1"/>
      </c:legendEntry>
      <c:layout>
        <c:manualLayout>
          <c:xMode val="edge"/>
          <c:yMode val="edge"/>
          <c:x val="0.82553603506981399"/>
          <c:y val="9.2497403923611526E-2"/>
          <c:w val="0.13205670612051357"/>
          <c:h val="0.19386491519196306"/>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en-US"/>
    </a:p>
  </c:txPr>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Summary!$V$1</c:f>
          <c:strCache>
            <c:ptCount val="1"/>
            <c:pt idx="0">
              <c:v>ORR 2015 TRUE WIND POLAR DIAGRAM;  VTW: 10.6</c:v>
            </c:pt>
          </c:strCache>
        </c:strRef>
      </c:tx>
      <c:layout>
        <c:manualLayout>
          <c:xMode val="edge"/>
          <c:yMode val="edge"/>
          <c:x val="0.15935670432917515"/>
          <c:y val="1.9527281226659029E-2"/>
        </c:manualLayout>
      </c:layout>
      <c:overlay val="0"/>
      <c:spPr>
        <a:noFill/>
        <a:ln w="25400">
          <a:noFill/>
        </a:ln>
      </c:spPr>
      <c:txPr>
        <a:bodyPr/>
        <a:lstStyle/>
        <a:p>
          <a:pPr>
            <a:defRPr sz="1400" b="1" i="0" u="none" strike="noStrike" baseline="0">
              <a:solidFill>
                <a:srgbClr val="000000"/>
              </a:solidFill>
              <a:latin typeface="Arial"/>
              <a:ea typeface="Arial"/>
              <a:cs typeface="Arial"/>
            </a:defRPr>
          </a:pPr>
          <a:endParaRPr lang="en-US"/>
        </a:p>
      </c:txPr>
    </c:title>
    <c:autoTitleDeleted val="0"/>
    <c:plotArea>
      <c:layout>
        <c:manualLayout>
          <c:layoutTarget val="inner"/>
          <c:xMode val="edge"/>
          <c:yMode val="edge"/>
          <c:x val="4.3859649122807015E-2"/>
          <c:y val="6.9886947584789333E-2"/>
          <c:w val="0.92836257309941517"/>
          <c:h val="0.91538198013018168"/>
        </c:manualLayout>
      </c:layout>
      <c:scatterChart>
        <c:scatterStyle val="smoothMarker"/>
        <c:varyColors val="0"/>
        <c:ser>
          <c:idx val="0"/>
          <c:order val="0"/>
          <c:tx>
            <c:strRef>
              <c:f>Summary!$W$2</c:f>
              <c:strCache>
                <c:ptCount val="1"/>
                <c:pt idx="0">
                  <c:v>Jib</c:v>
                </c:pt>
              </c:strCache>
            </c:strRef>
          </c:tx>
          <c:spPr>
            <a:ln w="12700">
              <a:solidFill>
                <a:srgbClr val="FF0000"/>
              </a:solidFill>
              <a:prstDash val="solid"/>
            </a:ln>
          </c:spPr>
          <c:marker>
            <c:symbol val="none"/>
          </c:marker>
          <c:xVal>
            <c:numRef>
              <c:f>Summary!$V$190:$V$349</c:f>
              <c:numCache>
                <c:formatCode>General</c:formatCode>
                <c:ptCount val="160"/>
                <c:pt idx="0">
                  <c:v>4.8662244126854785E-6</c:v>
                </c:pt>
                <c:pt idx="1">
                  <c:v>7.5818103022599503E-2</c:v>
                </c:pt>
                <c:pt idx="2">
                  <c:v>0.15202704164007108</c:v>
                </c:pt>
                <c:pt idx="3">
                  <c:v>0.22871294327231834</c:v>
                </c:pt>
                <c:pt idx="4">
                  <c:v>0.30574741961118257</c:v>
                </c:pt>
                <c:pt idx="5">
                  <c:v>0.38322857033087959</c:v>
                </c:pt>
                <c:pt idx="6">
                  <c:v>0.46118436332011054</c:v>
                </c:pt>
                <c:pt idx="7">
                  <c:v>0.53939847117311379</c:v>
                </c:pt>
                <c:pt idx="8">
                  <c:v>0.61807245979614012</c:v>
                </c:pt>
                <c:pt idx="9">
                  <c:v>0.6972330738218756</c:v>
                </c:pt>
                <c:pt idx="10">
                  <c:v>0.77655934405207749</c:v>
                </c:pt>
                <c:pt idx="11">
                  <c:v>0.85635540164392476</c:v>
                </c:pt>
                <c:pt idx="12">
                  <c:v>0.88039090527099317</c:v>
                </c:pt>
                <c:pt idx="13">
                  <c:v>0.93623091646824907</c:v>
                </c:pt>
                <c:pt idx="14">
                  <c:v>1.0165584155496801</c:v>
                </c:pt>
                <c:pt idx="15">
                  <c:v>1.0971203181161857</c:v>
                </c:pt>
                <c:pt idx="16">
                  <c:v>1.1778900314015917</c:v>
                </c:pt>
                <c:pt idx="17">
                  <c:v>1.2588402729483124</c:v>
                </c:pt>
                <c:pt idx="18">
                  <c:v>1.3402363860209594</c:v>
                </c:pt>
                <c:pt idx="19">
                  <c:v>1.4214825675869189</c:v>
                </c:pt>
                <c:pt idx="20">
                  <c:v>1.5031525888462545</c:v>
                </c:pt>
                <c:pt idx="21">
                  <c:v>1.5849256321888363</c:v>
                </c:pt>
                <c:pt idx="22">
                  <c:v>1.6667736500398249</c:v>
                </c:pt>
                <c:pt idx="23">
                  <c:v>1.7490425089165076</c:v>
                </c:pt>
                <c:pt idx="24">
                  <c:v>1.8313609474217434</c:v>
                </c:pt>
                <c:pt idx="25">
                  <c:v>1.9137000591585729</c:v>
                </c:pt>
                <c:pt idx="26">
                  <c:v>1.9960302116944504</c:v>
                </c:pt>
                <c:pt idx="27">
                  <c:v>2.0787601193530936</c:v>
                </c:pt>
                <c:pt idx="28">
                  <c:v>2.1619068491452529</c:v>
                </c:pt>
                <c:pt idx="29">
                  <c:v>2.245017048840976</c:v>
                </c:pt>
                <c:pt idx="30">
                  <c:v>2.328544551681472</c:v>
                </c:pt>
                <c:pt idx="31">
                  <c:v>2.4125038161950876</c:v>
                </c:pt>
                <c:pt idx="32">
                  <c:v>2.4963934752380186</c:v>
                </c:pt>
                <c:pt idx="33">
                  <c:v>2.5807105707117306</c:v>
                </c:pt>
                <c:pt idx="34">
                  <c:v>2.6654672317867796</c:v>
                </c:pt>
                <c:pt idx="35">
                  <c:v>2.7506736910170182</c:v>
                </c:pt>
                <c:pt idx="36">
                  <c:v>2.8357654325806987</c:v>
                </c:pt>
                <c:pt idx="37">
                  <c:v>2.9212961939008446</c:v>
                </c:pt>
                <c:pt idx="38">
                  <c:v>3.0072733629835455</c:v>
                </c:pt>
                <c:pt idx="39">
                  <c:v>3.0937024812597986</c:v>
                </c:pt>
                <c:pt idx="40">
                  <c:v>3.18121792552411</c:v>
                </c:pt>
                <c:pt idx="41">
                  <c:v>3.269221164796178</c:v>
                </c:pt>
                <c:pt idx="42">
                  <c:v>3.3577134810209932</c:v>
                </c:pt>
                <c:pt idx="43">
                  <c:v>3.4466950653370372</c:v>
                </c:pt>
                <c:pt idx="44">
                  <c:v>3.5375285991194718</c:v>
                </c:pt>
                <c:pt idx="45">
                  <c:v>3.628203892132484</c:v>
                </c:pt>
                <c:pt idx="46">
                  <c:v>3.7200920205536825</c:v>
                </c:pt>
                <c:pt idx="47">
                  <c:v>3.8132234460526107</c:v>
                </c:pt>
                <c:pt idx="48">
                  <c:v>3.9061632022867041</c:v>
                </c:pt>
                <c:pt idx="49">
                  <c:v>4.000351486158034</c:v>
                </c:pt>
                <c:pt idx="50">
                  <c:v>4.0950571817519679</c:v>
                </c:pt>
                <c:pt idx="51">
                  <c:v>4.1894998062190245</c:v>
                </c:pt>
                <c:pt idx="52">
                  <c:v>4.2844084874674806</c:v>
                </c:pt>
                <c:pt idx="53">
                  <c:v>4.379766571073902</c:v>
                </c:pt>
                <c:pt idx="54">
                  <c:v>4.4755561444031811</c:v>
                </c:pt>
                <c:pt idx="55">
                  <c:v>4.5709487067437822</c:v>
                </c:pt>
                <c:pt idx="56">
                  <c:v>4.6675308603591086</c:v>
                </c:pt>
                <c:pt idx="57">
                  <c:v>4.7644815966217404</c:v>
                </c:pt>
                <c:pt idx="58">
                  <c:v>4.861775648321105</c:v>
                </c:pt>
                <c:pt idx="59">
                  <c:v>4.9593876678124431</c:v>
                </c:pt>
                <c:pt idx="60">
                  <c:v>5.0590036616173171</c:v>
                </c:pt>
                <c:pt idx="61">
                  <c:v>5.158915369272326</c:v>
                </c:pt>
                <c:pt idx="62">
                  <c:v>5.2590904739507076</c:v>
                </c:pt>
                <c:pt idx="63">
                  <c:v>5.360377022674184</c:v>
                </c:pt>
                <c:pt idx="64">
                  <c:v>5.4600898178261783</c:v>
                </c:pt>
                <c:pt idx="65">
                  <c:v>5.5590430877059989</c:v>
                </c:pt>
                <c:pt idx="66">
                  <c:v>5.6562689508462825</c:v>
                </c:pt>
                <c:pt idx="67">
                  <c:v>5.7507705471234676</c:v>
                </c:pt>
                <c:pt idx="68">
                  <c:v>5.8424461660920093</c:v>
                </c:pt>
                <c:pt idx="69">
                  <c:v>5.9302695236063538</c:v>
                </c:pt>
                <c:pt idx="70">
                  <c:v>6.015060137797235</c:v>
                </c:pt>
                <c:pt idx="71">
                  <c:v>6.0967271680987807</c:v>
                </c:pt>
                <c:pt idx="72">
                  <c:v>6.1732920420629753</c:v>
                </c:pt>
                <c:pt idx="73">
                  <c:v>6.2465404146001857</c:v>
                </c:pt>
                <c:pt idx="74">
                  <c:v>6.3163942208798414</c:v>
                </c:pt>
                <c:pt idx="75">
                  <c:v>6.3818175511986173</c:v>
                </c:pt>
                <c:pt idx="76">
                  <c:v>6.4446581782218528</c:v>
                </c:pt>
                <c:pt idx="77">
                  <c:v>6.502923146762682</c:v>
                </c:pt>
                <c:pt idx="78">
                  <c:v>6.5575115277194005</c:v>
                </c:pt>
                <c:pt idx="79">
                  <c:v>6.6093442025671045</c:v>
                </c:pt>
                <c:pt idx="80">
                  <c:v>6.657396437459199</c:v>
                </c:pt>
                <c:pt idx="81">
                  <c:v>6.7016173276381723</c:v>
                </c:pt>
                <c:pt idx="82">
                  <c:v>6.7419614836224486</c:v>
                </c:pt>
                <c:pt idx="83">
                  <c:v>6.7803661703457054</c:v>
                </c:pt>
                <c:pt idx="84">
                  <c:v>6.8138296102922276</c:v>
                </c:pt>
                <c:pt idx="85">
                  <c:v>6.8452945344232097</c:v>
                </c:pt>
                <c:pt idx="86">
                  <c:v>6.871751148254206</c:v>
                </c:pt>
                <c:pt idx="87">
                  <c:v>6.903143587076479</c:v>
                </c:pt>
                <c:pt idx="88">
                  <c:v>6.9215017482885921</c:v>
                </c:pt>
                <c:pt idx="89">
                  <c:v>6.9367718541674828</c:v>
                </c:pt>
                <c:pt idx="90">
                  <c:v>6.9489413595130891</c:v>
                </c:pt>
                <c:pt idx="91">
                  <c:v>6.9569997787464608</c:v>
                </c:pt>
                <c:pt idx="92">
                  <c:v>6.9619392546142098</c:v>
                </c:pt>
                <c:pt idx="93">
                  <c:v>6.9637550843084952</c:v>
                </c:pt>
                <c:pt idx="94">
                  <c:v>6.9614464829737264</c:v>
                </c:pt>
                <c:pt idx="95">
                  <c:v>6.956013910874919</c:v>
                </c:pt>
                <c:pt idx="96">
                  <c:v>6.9464653568168169</c:v>
                </c:pt>
                <c:pt idx="97">
                  <c:v>6.9348008436322512</c:v>
                </c:pt>
                <c:pt idx="98">
                  <c:v>6.9180460287109735</c:v>
                </c:pt>
                <c:pt idx="99">
                  <c:v>6.8991971462888628</c:v>
                </c:pt>
                <c:pt idx="100">
                  <c:v>6.8762855711938382</c:v>
                </c:pt>
                <c:pt idx="101">
                  <c:v>6.8503219803923185</c:v>
                </c:pt>
                <c:pt idx="102">
                  <c:v>6.8203449720508367</c:v>
                </c:pt>
                <c:pt idx="103">
                  <c:v>6.7873656260905815</c:v>
                </c:pt>
                <c:pt idx="104">
                  <c:v>6.7514093332582634</c:v>
                </c:pt>
                <c:pt idx="105">
                  <c:v>6.7125052552761728</c:v>
                </c:pt>
                <c:pt idx="106">
                  <c:v>6.6706830524062735</c:v>
                </c:pt>
                <c:pt idx="107">
                  <c:v>6.6250149217898899</c:v>
                </c:pt>
                <c:pt idx="108">
                  <c:v>6.5765067521474956</c:v>
                </c:pt>
                <c:pt idx="109">
                  <c:v>6.5242468762524286</c:v>
                </c:pt>
                <c:pt idx="110">
                  <c:v>6.4692371144695642</c:v>
                </c:pt>
                <c:pt idx="111">
                  <c:v>6.4105820648153715</c:v>
                </c:pt>
                <c:pt idx="112">
                  <c:v>6.3492795415085057</c:v>
                </c:pt>
                <c:pt idx="113">
                  <c:v>6.283523859077949</c:v>
                </c:pt>
                <c:pt idx="114">
                  <c:v>6.2152475339713815</c:v>
                </c:pt>
                <c:pt idx="115">
                  <c:v>6.1426785098179808</c:v>
                </c:pt>
                <c:pt idx="116">
                  <c:v>6.0677296420481968</c:v>
                </c:pt>
                <c:pt idx="117">
                  <c:v>5.9877649311624763</c:v>
                </c:pt>
                <c:pt idx="118">
                  <c:v>5.9046989237710852</c:v>
                </c:pt>
                <c:pt idx="119">
                  <c:v>5.8168573867485245</c:v>
                </c:pt>
                <c:pt idx="120">
                  <c:v>5.7252593981555044</c:v>
                </c:pt>
                <c:pt idx="121">
                  <c:v>5.6282979452201429</c:v>
                </c:pt>
                <c:pt idx="122">
                  <c:v>5.5278705978951921</c:v>
                </c:pt>
                <c:pt idx="123">
                  <c:v>5.4215703592494764</c:v>
                </c:pt>
                <c:pt idx="124">
                  <c:v>5.3104606239231762</c:v>
                </c:pt>
                <c:pt idx="125">
                  <c:v>5.1947480343179446</c:v>
                </c:pt>
                <c:pt idx="126">
                  <c:v>5.0738263522832714</c:v>
                </c:pt>
                <c:pt idx="127">
                  <c:v>4.9487558262536488</c:v>
                </c:pt>
                <c:pt idx="128">
                  <c:v>4.8197639799844287</c:v>
                </c:pt>
                <c:pt idx="129">
                  <c:v>4.6878746914611575</c:v>
                </c:pt>
                <c:pt idx="130">
                  <c:v>4.5571826218976446</c:v>
                </c:pt>
                <c:pt idx="131">
                  <c:v>4.426969528649475</c:v>
                </c:pt>
                <c:pt idx="132">
                  <c:v>4.2958057224926458</c:v>
                </c:pt>
                <c:pt idx="133">
                  <c:v>4.1638394559865581</c:v>
                </c:pt>
                <c:pt idx="134">
                  <c:v>4.0297579611058953</c:v>
                </c:pt>
                <c:pt idx="135">
                  <c:v>3.9714560175223426</c:v>
                </c:pt>
                <c:pt idx="136">
                  <c:v>3.8901885563006506</c:v>
                </c:pt>
                <c:pt idx="137">
                  <c:v>3.7420079056950448</c:v>
                </c:pt>
                <c:pt idx="138">
                  <c:v>3.5830468507032243</c:v>
                </c:pt>
                <c:pt idx="139">
                  <c:v>3.4140828366235376</c:v>
                </c:pt>
                <c:pt idx="140">
                  <c:v>3.2372528112286894</c:v>
                </c:pt>
                <c:pt idx="141">
                  <c:v>3.0552660412611212</c:v>
                </c:pt>
                <c:pt idx="142">
                  <c:v>2.8661891700280941</c:v>
                </c:pt>
                <c:pt idx="143">
                  <c:v>2.6676882374406863</c:v>
                </c:pt>
                <c:pt idx="144">
                  <c:v>2.4571041634625646</c:v>
                </c:pt>
                <c:pt idx="145">
                  <c:v>2.2291221604093465</c:v>
                </c:pt>
              </c:numCache>
            </c:numRef>
          </c:xVal>
          <c:yVal>
            <c:numRef>
              <c:f>Summary!$W$190:$W$349</c:f>
              <c:numCache>
                <c:formatCode>General</c:formatCode>
                <c:ptCount val="160"/>
                <c:pt idx="0">
                  <c:v>-4.3319997787448257</c:v>
                </c:pt>
                <c:pt idx="1">
                  <c:v>-4.3433381657590102</c:v>
                </c:pt>
                <c:pt idx="2">
                  <c:v>-4.3533462202470385</c:v>
                </c:pt>
                <c:pt idx="3">
                  <c:v>-4.3640106999600841</c:v>
                </c:pt>
                <c:pt idx="4">
                  <c:v>-4.3723227937254281</c:v>
                </c:pt>
                <c:pt idx="5">
                  <c:v>-4.380267505573709</c:v>
                </c:pt>
                <c:pt idx="6">
                  <c:v>-4.3878302798867255</c:v>
                </c:pt>
                <c:pt idx="7">
                  <c:v>-4.3930088021872695</c:v>
                </c:pt>
                <c:pt idx="8">
                  <c:v>-4.397779814737544</c:v>
                </c:pt>
                <c:pt idx="9">
                  <c:v>-4.4021259714511451</c:v>
                </c:pt>
                <c:pt idx="10">
                  <c:v>-4.404059567826291</c:v>
                </c:pt>
                <c:pt idx="11">
                  <c:v>-4.4055418137590499</c:v>
                </c:pt>
                <c:pt idx="12">
                  <c:v>-4.4059007170097555</c:v>
                </c:pt>
                <c:pt idx="13">
                  <c:v>-4.404597451845599</c:v>
                </c:pt>
                <c:pt idx="14">
                  <c:v>-4.4031773153549469</c:v>
                </c:pt>
                <c:pt idx="15">
                  <c:v>-4.4002898340455365</c:v>
                </c:pt>
                <c:pt idx="16">
                  <c:v>-4.3959273367842853</c:v>
                </c:pt>
                <c:pt idx="17">
                  <c:v>-4.3900807926283312</c:v>
                </c:pt>
                <c:pt idx="18">
                  <c:v>-4.3836997438016541</c:v>
                </c:pt>
                <c:pt idx="19">
                  <c:v>-4.3748584471575924</c:v>
                </c:pt>
                <c:pt idx="20">
                  <c:v>-4.3654578506403547</c:v>
                </c:pt>
                <c:pt idx="21">
                  <c:v>-4.3545338572709014</c:v>
                </c:pt>
                <c:pt idx="22">
                  <c:v>-4.3420809311249373</c:v>
                </c:pt>
                <c:pt idx="23">
                  <c:v>-4.3290198303134568</c:v>
                </c:pt>
                <c:pt idx="24">
                  <c:v>-4.3144042676866814</c:v>
                </c:pt>
                <c:pt idx="25">
                  <c:v>-4.2982294454403496</c:v>
                </c:pt>
                <c:pt idx="26">
                  <c:v>-4.2804897923532303</c:v>
                </c:pt>
                <c:pt idx="27">
                  <c:v>-4.262079462305814</c:v>
                </c:pt>
                <c:pt idx="28">
                  <c:v>-4.2429710787259367</c:v>
                </c:pt>
                <c:pt idx="29">
                  <c:v>-4.2222533167299847</c:v>
                </c:pt>
                <c:pt idx="30">
                  <c:v>-4.2007962357542006</c:v>
                </c:pt>
                <c:pt idx="31">
                  <c:v>-4.1785701497345649</c:v>
                </c:pt>
                <c:pt idx="32">
                  <c:v>-4.1546876898436871</c:v>
                </c:pt>
                <c:pt idx="33">
                  <c:v>-4.1299917476385115</c:v>
                </c:pt>
                <c:pt idx="34">
                  <c:v>-4.1044513590742575</c:v>
                </c:pt>
                <c:pt idx="35">
                  <c:v>-4.0780334364957715</c:v>
                </c:pt>
                <c:pt idx="36">
                  <c:v>-4.0498849502766294</c:v>
                </c:pt>
                <c:pt idx="37">
                  <c:v>-4.0208116670649332</c:v>
                </c:pt>
                <c:pt idx="38">
                  <c:v>-3.9907791336232199</c:v>
                </c:pt>
                <c:pt idx="39">
                  <c:v>-3.9597513704637652</c:v>
                </c:pt>
                <c:pt idx="40">
                  <c:v>-3.9284699024973566</c:v>
                </c:pt>
                <c:pt idx="41">
                  <c:v>-3.8960991551064019</c:v>
                </c:pt>
                <c:pt idx="42">
                  <c:v>-3.8626007419545467</c:v>
                </c:pt>
                <c:pt idx="43">
                  <c:v>-3.8279360447080855</c:v>
                </c:pt>
                <c:pt idx="44">
                  <c:v>-3.7935284779486484</c:v>
                </c:pt>
                <c:pt idx="45">
                  <c:v>-3.7571087334735149</c:v>
                </c:pt>
                <c:pt idx="46">
                  <c:v>-3.7200857522751911</c:v>
                </c:pt>
                <c:pt idx="47">
                  <c:v>-3.6823809151445346</c:v>
                </c:pt>
                <c:pt idx="48">
                  <c:v>-3.6425500535780988</c:v>
                </c:pt>
                <c:pt idx="49">
                  <c:v>-3.6019266897494444</c:v>
                </c:pt>
                <c:pt idx="50">
                  <c:v>-3.5597730210635037</c:v>
                </c:pt>
                <c:pt idx="51">
                  <c:v>-3.5154019502163711</c:v>
                </c:pt>
                <c:pt idx="52">
                  <c:v>-3.4694398739132475</c:v>
                </c:pt>
                <c:pt idx="53">
                  <c:v>-3.4218430352953928</c:v>
                </c:pt>
                <c:pt idx="54">
                  <c:v>-3.3725678976735205</c:v>
                </c:pt>
                <c:pt idx="55">
                  <c:v>-3.3209831372606118</c:v>
                </c:pt>
                <c:pt idx="56">
                  <c:v>-3.2682348670081653</c:v>
                </c:pt>
                <c:pt idx="57">
                  <c:v>-3.2136780508760103</c:v>
                </c:pt>
                <c:pt idx="58">
                  <c:v>-3.1572687166750786</c:v>
                </c:pt>
                <c:pt idx="59">
                  <c:v>-3.0989641076280559</c:v>
                </c:pt>
                <c:pt idx="60">
                  <c:v>-3.0397508724186029</c:v>
                </c:pt>
                <c:pt idx="61">
                  <c:v>-2.9784960259641506</c:v>
                </c:pt>
                <c:pt idx="62">
                  <c:v>-2.9151563464808481</c:v>
                </c:pt>
                <c:pt idx="63">
                  <c:v>-2.8501579568606479</c:v>
                </c:pt>
                <c:pt idx="64">
                  <c:v>-2.7820496969597701</c:v>
                </c:pt>
                <c:pt idx="65">
                  <c:v>-2.7113214935177048</c:v>
                </c:pt>
                <c:pt idx="66">
                  <c:v>-2.6375565863095116</c:v>
                </c:pt>
                <c:pt idx="67">
                  <c:v>-2.5604031078871228</c:v>
                </c:pt>
                <c:pt idx="68">
                  <c:v>-2.4799664001508863</c:v>
                </c:pt>
                <c:pt idx="69">
                  <c:v>-2.3959795922008813</c:v>
                </c:pt>
                <c:pt idx="70">
                  <c:v>-2.3089604747857426</c:v>
                </c:pt>
                <c:pt idx="71">
                  <c:v>-2.2190224759512853</c:v>
                </c:pt>
                <c:pt idx="72">
                  <c:v>-2.1256302178351292</c:v>
                </c:pt>
                <c:pt idx="73">
                  <c:v>-2.0296193594248897</c:v>
                </c:pt>
                <c:pt idx="74">
                  <c:v>-1.9311108974878928</c:v>
                </c:pt>
                <c:pt idx="75">
                  <c:v>-1.8299521668034064</c:v>
                </c:pt>
                <c:pt idx="76">
                  <c:v>-1.7268364281594308</c:v>
                </c:pt>
                <c:pt idx="77">
                  <c:v>-1.6213563578651158</c:v>
                </c:pt>
                <c:pt idx="78">
                  <c:v>-1.5139163849289365</c:v>
                </c:pt>
                <c:pt idx="79">
                  <c:v>-1.4048550813439964</c:v>
                </c:pt>
                <c:pt idx="80">
                  <c:v>-1.2940624228100357</c:v>
                </c:pt>
                <c:pt idx="81">
                  <c:v>-1.1816716369569389</c:v>
                </c:pt>
                <c:pt idx="82">
                  <c:v>-1.0678175264216594</c:v>
                </c:pt>
                <c:pt idx="83">
                  <c:v>-0.95291409248808301</c:v>
                </c:pt>
                <c:pt idx="84">
                  <c:v>-0.83662888986534556</c:v>
                </c:pt>
                <c:pt idx="85">
                  <c:v>-0.71946530085991078</c:v>
                </c:pt>
                <c:pt idx="86">
                  <c:v>-0.60119621884882091</c:v>
                </c:pt>
                <c:pt idx="87">
                  <c:v>-0.48271075408891351</c:v>
                </c:pt>
                <c:pt idx="88">
                  <c:v>-0.36273650778127475</c:v>
                </c:pt>
                <c:pt idx="89">
                  <c:v>-0.24223342339015266</c:v>
                </c:pt>
                <c:pt idx="90">
                  <c:v>-0.12129027509996365</c:v>
                </c:pt>
                <c:pt idx="91">
                  <c:v>3.9074704399202372E-6</c:v>
                </c:pt>
                <c:pt idx="92">
                  <c:v>0.12152496969135215</c:v>
                </c:pt>
                <c:pt idx="93">
                  <c:v>0.24318351510747019</c:v>
                </c:pt>
                <c:pt idx="94">
                  <c:v>0.36483774078726289</c:v>
                </c:pt>
                <c:pt idx="95">
                  <c:v>0.48641562815312711</c:v>
                </c:pt>
                <c:pt idx="96">
                  <c:v>0.60774068330234343</c:v>
                </c:pt>
                <c:pt idx="97">
                  <c:v>0.72888061488449341</c:v>
                </c:pt>
                <c:pt idx="98">
                  <c:v>0.84943288134376704</c:v>
                </c:pt>
                <c:pt idx="99">
                  <c:v>0.96962252601081844</c:v>
                </c:pt>
                <c:pt idx="100">
                  <c:v>1.0891002048240501</c:v>
                </c:pt>
                <c:pt idx="101">
                  <c:v>1.2079001180649085</c:v>
                </c:pt>
                <c:pt idx="102">
                  <c:v>1.325744253659987</c:v>
                </c:pt>
                <c:pt idx="103">
                  <c:v>1.4427025534518727</c:v>
                </c:pt>
                <c:pt idx="104">
                  <c:v>1.5586890775030393</c:v>
                </c:pt>
                <c:pt idx="105">
                  <c:v>1.6736189109646766</c:v>
                </c:pt>
                <c:pt idx="106">
                  <c:v>1.7874074832363465</c:v>
                </c:pt>
                <c:pt idx="107">
                  <c:v>1.8996957704628068</c:v>
                </c:pt>
                <c:pt idx="108">
                  <c:v>2.0106431670486091</c:v>
                </c:pt>
                <c:pt idx="109">
                  <c:v>2.1198595541988321</c:v>
                </c:pt>
                <c:pt idx="110">
                  <c:v>2.2275401817184206</c:v>
                </c:pt>
                <c:pt idx="111">
                  <c:v>2.3332642273436583</c:v>
                </c:pt>
                <c:pt idx="112">
                  <c:v>2.4372632012760613</c:v>
                </c:pt>
                <c:pt idx="113">
                  <c:v>2.5387115315137478</c:v>
                </c:pt>
                <c:pt idx="114">
                  <c:v>2.6382191216696067</c:v>
                </c:pt>
                <c:pt idx="115">
                  <c:v>2.7348997088047038</c:v>
                </c:pt>
                <c:pt idx="116">
                  <c:v>2.8294317962367508</c:v>
                </c:pt>
                <c:pt idx="117">
                  <c:v>2.9204310500354391</c:v>
                </c:pt>
                <c:pt idx="118">
                  <c:v>3.0085972974688215</c:v>
                </c:pt>
                <c:pt idx="119">
                  <c:v>3.0928808221290964</c:v>
                </c:pt>
                <c:pt idx="120">
                  <c:v>3.1735659554788027</c:v>
                </c:pt>
                <c:pt idx="121">
                  <c:v>3.2495021437007829</c:v>
                </c:pt>
                <c:pt idx="122">
                  <c:v>3.3214825195483018</c:v>
                </c:pt>
                <c:pt idx="123">
                  <c:v>3.3877758853373483</c:v>
                </c:pt>
                <c:pt idx="124">
                  <c:v>3.4486561382400258</c:v>
                </c:pt>
                <c:pt idx="125">
                  <c:v>3.5039044334053182</c:v>
                </c:pt>
                <c:pt idx="126">
                  <c:v>3.5527340548134516</c:v>
                </c:pt>
                <c:pt idx="127">
                  <c:v>3.595484116525026</c:v>
                </c:pt>
                <c:pt idx="128">
                  <c:v>3.6319551670565593</c:v>
                </c:pt>
                <c:pt idx="129">
                  <c:v>3.662571565191957</c:v>
                </c:pt>
                <c:pt idx="130">
                  <c:v>3.6903361251225597</c:v>
                </c:pt>
                <c:pt idx="131">
                  <c:v>3.7146708526873899</c:v>
                </c:pt>
                <c:pt idx="132">
                  <c:v>3.7342892490793513</c:v>
                </c:pt>
                <c:pt idx="133">
                  <c:v>3.7491401444747283</c:v>
                </c:pt>
                <c:pt idx="134">
                  <c:v>3.7578123020158332</c:v>
                </c:pt>
                <c:pt idx="135">
                  <c:v>3.7556216498248673</c:v>
                </c:pt>
                <c:pt idx="136">
                  <c:v>3.7567135789021671</c:v>
                </c:pt>
                <c:pt idx="137">
                  <c:v>3.7420100074328415</c:v>
                </c:pt>
                <c:pt idx="138">
                  <c:v>3.7103556685257106</c:v>
                </c:pt>
                <c:pt idx="139">
                  <c:v>3.6611575771595546</c:v>
                </c:pt>
                <c:pt idx="140">
                  <c:v>3.5953353809310298</c:v>
                </c:pt>
                <c:pt idx="141">
                  <c:v>3.5146833457835336</c:v>
                </c:pt>
                <c:pt idx="142">
                  <c:v>3.4157929720898355</c:v>
                </c:pt>
                <c:pt idx="143">
                  <c:v>3.2943222583468499</c:v>
                </c:pt>
                <c:pt idx="144">
                  <c:v>3.1449514507362211</c:v>
                </c:pt>
                <c:pt idx="145">
                  <c:v>2.9581464408836644</c:v>
                </c:pt>
              </c:numCache>
            </c:numRef>
          </c:yVal>
          <c:smooth val="1"/>
        </c:ser>
        <c:ser>
          <c:idx val="1"/>
          <c:order val="1"/>
          <c:tx>
            <c:strRef>
              <c:f>Summary!$Y$2</c:f>
              <c:strCache>
                <c:ptCount val="1"/>
                <c:pt idx="0">
                  <c:v>Symm</c:v>
                </c:pt>
              </c:strCache>
            </c:strRef>
          </c:tx>
          <c:spPr>
            <a:ln w="12700">
              <a:solidFill>
                <a:srgbClr val="0000FF"/>
              </a:solidFill>
              <a:prstDash val="solid"/>
            </a:ln>
          </c:spPr>
          <c:marker>
            <c:symbol val="none"/>
          </c:marker>
          <c:xVal>
            <c:numRef>
              <c:f>Summary!$X$190:$X$349</c:f>
              <c:numCache>
                <c:formatCode>General</c:formatCode>
                <c:ptCount val="160"/>
              </c:numCache>
            </c:numRef>
          </c:xVal>
          <c:yVal>
            <c:numRef>
              <c:f>Summary!$Y$190:$Y$349</c:f>
              <c:numCache>
                <c:formatCode>General</c:formatCode>
                <c:ptCount val="160"/>
              </c:numCache>
            </c:numRef>
          </c:yVal>
          <c:smooth val="1"/>
        </c:ser>
        <c:ser>
          <c:idx val="2"/>
          <c:order val="2"/>
          <c:tx>
            <c:strRef>
              <c:f>Summary!$AA$2</c:f>
              <c:strCache>
                <c:ptCount val="1"/>
                <c:pt idx="0">
                  <c:v>Asym</c:v>
                </c:pt>
              </c:strCache>
            </c:strRef>
          </c:tx>
          <c:spPr>
            <a:ln w="12700">
              <a:solidFill>
                <a:srgbClr val="339966"/>
              </a:solidFill>
              <a:prstDash val="solid"/>
            </a:ln>
          </c:spPr>
          <c:marker>
            <c:symbol val="none"/>
          </c:marker>
          <c:xVal>
            <c:numRef>
              <c:f>Summary!$Z$190:$Z$349</c:f>
              <c:numCache>
                <c:formatCode>General</c:formatCode>
                <c:ptCount val="160"/>
              </c:numCache>
            </c:numRef>
          </c:xVal>
          <c:yVal>
            <c:numRef>
              <c:f>Summary!$AA$190:$AA$349</c:f>
              <c:numCache>
                <c:formatCode>General</c:formatCode>
                <c:ptCount val="160"/>
              </c:numCache>
            </c:numRef>
          </c:yVal>
          <c:smooth val="1"/>
        </c:ser>
        <c:ser>
          <c:idx val="3"/>
          <c:order val="3"/>
          <c:tx>
            <c:strRef>
              <c:f>Summary!$AC$2</c:f>
              <c:strCache>
                <c:ptCount val="1"/>
                <c:pt idx="0">
                  <c:v>CL Asy</c:v>
                </c:pt>
              </c:strCache>
            </c:strRef>
          </c:tx>
          <c:spPr>
            <a:ln w="12700">
              <a:solidFill>
                <a:srgbClr val="FF00FF"/>
              </a:solidFill>
              <a:prstDash val="solid"/>
            </a:ln>
          </c:spPr>
          <c:marker>
            <c:symbol val="none"/>
          </c:marker>
          <c:xVal>
            <c:numRef>
              <c:f>Summary!$AB$190:$AB$349</c:f>
              <c:numCache>
                <c:formatCode>General</c:formatCode>
                <c:ptCount val="160"/>
                <c:pt idx="0">
                  <c:v>5.2178239747378752E-6</c:v>
                </c:pt>
                <c:pt idx="1">
                  <c:v>8.1141432969834726E-2</c:v>
                </c:pt>
                <c:pt idx="2">
                  <c:v>0.16246233227904</c:v>
                </c:pt>
                <c:pt idx="3">
                  <c:v>0.2440477132350212</c:v>
                </c:pt>
                <c:pt idx="4">
                  <c:v>0.32597711208380376</c:v>
                </c:pt>
                <c:pt idx="5">
                  <c:v>0.40832974688441986</c:v>
                </c:pt>
                <c:pt idx="6">
                  <c:v>0.491184311114856</c:v>
                </c:pt>
                <c:pt idx="7">
                  <c:v>0.57449716370840787</c:v>
                </c:pt>
                <c:pt idx="8">
                  <c:v>0.65857212609734073</c:v>
                </c:pt>
                <c:pt idx="9">
                  <c:v>0.74322513969781878</c:v>
                </c:pt>
                <c:pt idx="10">
                  <c:v>0.82865406110954498</c:v>
                </c:pt>
                <c:pt idx="11">
                  <c:v>0.91493411163138982</c:v>
                </c:pt>
                <c:pt idx="12">
                  <c:v>1.0021393284464943</c:v>
                </c:pt>
                <c:pt idx="13">
                  <c:v>1.090117774132811</c:v>
                </c:pt>
                <c:pt idx="14">
                  <c:v>1.1793741412953953</c:v>
                </c:pt>
                <c:pt idx="15">
                  <c:v>1.2695123491604057</c:v>
                </c:pt>
                <c:pt idx="16">
                  <c:v>1.3608264270705162</c:v>
                </c:pt>
                <c:pt idx="17">
                  <c:v>1.4533846367517755</c:v>
                </c:pt>
                <c:pt idx="18">
                  <c:v>1.5472528956706593</c:v>
                </c:pt>
                <c:pt idx="19">
                  <c:v>1.642496156863527</c:v>
                </c:pt>
                <c:pt idx="20">
                  <c:v>1.7391772130609273</c:v>
                </c:pt>
                <c:pt idx="21">
                  <c:v>1.8366404890167141</c:v>
                </c:pt>
                <c:pt idx="22">
                  <c:v>1.935971682381612</c:v>
                </c:pt>
                <c:pt idx="23">
                  <c:v>2.036104596927121</c:v>
                </c:pt>
                <c:pt idx="24">
                  <c:v>2.1378124876390348</c:v>
                </c:pt>
                <c:pt idx="25">
                  <c:v>2.2403041027175519</c:v>
                </c:pt>
                <c:pt idx="26">
                  <c:v>2.3439751941193343</c:v>
                </c:pt>
                <c:pt idx="27">
                  <c:v>2.3854717290322061</c:v>
                </c:pt>
                <c:pt idx="28">
                  <c:v>2.4488293688017295</c:v>
                </c:pt>
                <c:pt idx="29">
                  <c:v>2.5539298846787615</c:v>
                </c:pt>
                <c:pt idx="30">
                  <c:v>2.660154903073487</c:v>
                </c:pt>
                <c:pt idx="31">
                  <c:v>2.7665044817140583</c:v>
                </c:pt>
                <c:pt idx="32">
                  <c:v>2.8739168662159078</c:v>
                </c:pt>
                <c:pt idx="33">
                  <c:v>2.9818600305022147</c:v>
                </c:pt>
                <c:pt idx="34">
                  <c:v>3.0902861337788865</c:v>
                </c:pt>
                <c:pt idx="35">
                  <c:v>3.1997061841318293</c:v>
                </c:pt>
                <c:pt idx="36">
                  <c:v>3.3095403038068878</c:v>
                </c:pt>
                <c:pt idx="37">
                  <c:v>3.420914500545889</c:v>
                </c:pt>
                <c:pt idx="38">
                  <c:v>3.5332600727821215</c:v>
                </c:pt>
                <c:pt idx="39">
                  <c:v>3.6465669675783365</c:v>
                </c:pt>
                <c:pt idx="40">
                  <c:v>3.7614522134416295</c:v>
                </c:pt>
                <c:pt idx="41">
                  <c:v>3.8779416821493755</c:v>
                </c:pt>
                <c:pt idx="42">
                  <c:v>3.9947475614962431</c:v>
                </c:pt>
                <c:pt idx="43">
                  <c:v>4.1124805788933925</c:v>
                </c:pt>
                <c:pt idx="44">
                  <c:v>4.2304397529490618</c:v>
                </c:pt>
                <c:pt idx="45">
                  <c:v>4.3478704400878261</c:v>
                </c:pt>
                <c:pt idx="46">
                  <c:v>4.46538312569177</c:v>
                </c:pt>
                <c:pt idx="47">
                  <c:v>4.5814788579728827</c:v>
                </c:pt>
                <c:pt idx="48">
                  <c:v>4.696757056846927</c:v>
                </c:pt>
                <c:pt idx="49">
                  <c:v>4.8103800601405391</c:v>
                </c:pt>
                <c:pt idx="50">
                  <c:v>4.9222192564662581</c:v>
                </c:pt>
                <c:pt idx="51">
                  <c:v>5.0329155489486315</c:v>
                </c:pt>
                <c:pt idx="52">
                  <c:v>5.1408237085329302</c:v>
                </c:pt>
                <c:pt idx="53">
                  <c:v>5.2465788658637171</c:v>
                </c:pt>
                <c:pt idx="54">
                  <c:v>5.349263804532133</c:v>
                </c:pt>
                <c:pt idx="55">
                  <c:v>5.450350595617091</c:v>
                </c:pt>
                <c:pt idx="56">
                  <c:v>5.5481196327240321</c:v>
                </c:pt>
                <c:pt idx="57">
                  <c:v>5.6440908127003127</c:v>
                </c:pt>
                <c:pt idx="58">
                  <c:v>5.7373482824887647</c:v>
                </c:pt>
                <c:pt idx="59">
                  <c:v>5.8277894737617801</c:v>
                </c:pt>
                <c:pt idx="60">
                  <c:v>5.9153142456725245</c:v>
                </c:pt>
                <c:pt idx="61">
                  <c:v>6.0006925314224633</c:v>
                </c:pt>
                <c:pt idx="62">
                  <c:v>6.0838570571703343</c:v>
                </c:pt>
                <c:pt idx="63">
                  <c:v>6.1638595120521753</c:v>
                </c:pt>
                <c:pt idx="64">
                  <c:v>6.2415031259576423</c:v>
                </c:pt>
                <c:pt idx="65">
                  <c:v>6.3167266779708378</c:v>
                </c:pt>
                <c:pt idx="66">
                  <c:v>6.388565535197186</c:v>
                </c:pt>
                <c:pt idx="67">
                  <c:v>6.4578546730319628</c:v>
                </c:pt>
                <c:pt idx="68">
                  <c:v>6.5245401892722263</c:v>
                </c:pt>
                <c:pt idx="69">
                  <c:v>6.58857028161942</c:v>
                </c:pt>
                <c:pt idx="70">
                  <c:v>6.6498952815290924</c:v>
                </c:pt>
                <c:pt idx="71">
                  <c:v>6.7075276138376578</c:v>
                </c:pt>
                <c:pt idx="72">
                  <c:v>6.7632958399597189</c:v>
                </c:pt>
                <c:pt idx="73">
                  <c:v>6.8152723830569748</c:v>
                </c:pt>
                <c:pt idx="74">
                  <c:v>6.8653131497770632</c:v>
                </c:pt>
                <c:pt idx="75">
                  <c:v>6.9114729598028948</c:v>
                </c:pt>
                <c:pt idx="76">
                  <c:v>6.9546669861384043</c:v>
                </c:pt>
                <c:pt idx="77">
                  <c:v>6.9948631299797723</c:v>
                </c:pt>
                <c:pt idx="78">
                  <c:v>7.033004108124973</c:v>
                </c:pt>
                <c:pt idx="79">
                  <c:v>7.067117278215548</c:v>
                </c:pt>
                <c:pt idx="80">
                  <c:v>7.0971654245885629</c:v>
                </c:pt>
                <c:pt idx="81">
                  <c:v>7.1250850085711273</c:v>
                </c:pt>
                <c:pt idx="82">
                  <c:v>7.1498764427342945</c:v>
                </c:pt>
                <c:pt idx="83">
                  <c:v>7.1715220722316131</c:v>
                </c:pt>
                <c:pt idx="84">
                  <c:v>7.1909972895374992</c:v>
                </c:pt>
                <c:pt idx="85">
                  <c:v>7.2063059217105367</c:v>
                </c:pt>
                <c:pt idx="86">
                  <c:v>7.218426970574102</c:v>
                </c:pt>
                <c:pt idx="87">
                  <c:v>7.2323396610579112</c:v>
                </c:pt>
                <c:pt idx="88">
                  <c:v>7.2380672328167721</c:v>
                </c:pt>
                <c:pt idx="89">
                  <c:v>7.2405865725508507</c:v>
                </c:pt>
                <c:pt idx="90">
                  <c:v>7.2398974078428875</c:v>
                </c:pt>
                <c:pt idx="91">
                  <c:v>7.2360000610340149</c:v>
                </c:pt>
                <c:pt idx="92">
                  <c:v>7.2298985601840835</c:v>
                </c:pt>
                <c:pt idx="93">
                  <c:v>7.2205984914276975</c:v>
                </c:pt>
                <c:pt idx="94">
                  <c:v>7.2081077119956083</c:v>
                </c:pt>
                <c:pt idx="95">
                  <c:v>7.1924365704974118</c:v>
                </c:pt>
                <c:pt idx="96">
                  <c:v>7.174594023296927</c:v>
                </c:pt>
                <c:pt idx="97">
                  <c:v>7.152600990140864</c:v>
                </c:pt>
                <c:pt idx="98">
                  <c:v>7.1274736925943074</c:v>
                </c:pt>
                <c:pt idx="99">
                  <c:v>7.099231421558434</c:v>
                </c:pt>
                <c:pt idx="100">
                  <c:v>7.0678973350632157</c:v>
                </c:pt>
                <c:pt idx="101">
                  <c:v>7.0325113423099292</c:v>
                </c:pt>
                <c:pt idx="102">
                  <c:v>6.994093011805754</c:v>
                </c:pt>
                <c:pt idx="103">
                  <c:v>6.9526722326158756</c:v>
                </c:pt>
                <c:pt idx="104">
                  <c:v>6.9073088422672546</c:v>
                </c:pt>
                <c:pt idx="105">
                  <c:v>6.8580492268679505</c:v>
                </c:pt>
                <c:pt idx="106">
                  <c:v>6.8059125221620889</c:v>
                </c:pt>
                <c:pt idx="107">
                  <c:v>6.7490173854591928</c:v>
                </c:pt>
                <c:pt idx="108">
                  <c:v>6.6883944915076325</c:v>
                </c:pt>
                <c:pt idx="109">
                  <c:v>6.6241078140241143</c:v>
                </c:pt>
                <c:pt idx="110">
                  <c:v>6.5562248173669477</c:v>
                </c:pt>
                <c:pt idx="111">
                  <c:v>6.4829385177430412</c:v>
                </c:pt>
                <c:pt idx="112">
                  <c:v>6.4062278170264984</c:v>
                </c:pt>
                <c:pt idx="113">
                  <c:v>6.3252471961182968</c:v>
                </c:pt>
                <c:pt idx="114">
                  <c:v>6.2391806769820892</c:v>
                </c:pt>
                <c:pt idx="115">
                  <c:v>6.14907329896959</c:v>
                </c:pt>
                <c:pt idx="116">
                  <c:v>6.0541347166581074</c:v>
                </c:pt>
                <c:pt idx="117">
                  <c:v>5.9545093967821714</c:v>
                </c:pt>
                <c:pt idx="118">
                  <c:v>5.8485657687144146</c:v>
                </c:pt>
                <c:pt idx="119">
                  <c:v>5.7373924060346573</c:v>
                </c:pt>
                <c:pt idx="120">
                  <c:v>5.6211797116687912</c:v>
                </c:pt>
                <c:pt idx="121">
                  <c:v>5.4983940801448998</c:v>
                </c:pt>
              </c:numCache>
            </c:numRef>
          </c:xVal>
          <c:yVal>
            <c:numRef>
              <c:f>Summary!$AC$190:$AC$349</c:f>
              <c:numCache>
                <c:formatCode>General</c:formatCode>
                <c:ptCount val="160"/>
                <c:pt idx="0">
                  <c:v>-4.6449999809235827</c:v>
                </c:pt>
                <c:pt idx="1">
                  <c:v>-4.6482920119646165</c:v>
                </c:pt>
                <c:pt idx="2">
                  <c:v>-4.6521643289877703</c:v>
                </c:pt>
                <c:pt idx="3">
                  <c:v>-4.656609357653811</c:v>
                </c:pt>
                <c:pt idx="4">
                  <c:v>-4.6616163080274617</c:v>
                </c:pt>
                <c:pt idx="5">
                  <c:v>-4.667171657615949</c:v>
                </c:pt>
                <c:pt idx="6">
                  <c:v>-4.6732577353649525</c:v>
                </c:pt>
                <c:pt idx="7">
                  <c:v>-4.6788621619816961</c:v>
                </c:pt>
                <c:pt idx="8">
                  <c:v>-4.6859476697197451</c:v>
                </c:pt>
                <c:pt idx="9">
                  <c:v>-4.692506441447188</c:v>
                </c:pt>
                <c:pt idx="10">
                  <c:v>-4.6995015567063536</c:v>
                </c:pt>
                <c:pt idx="11">
                  <c:v>-4.7069014545698984</c:v>
                </c:pt>
                <c:pt idx="12">
                  <c:v>-4.7146705527742352</c:v>
                </c:pt>
                <c:pt idx="13">
                  <c:v>-4.7217963874032209</c:v>
                </c:pt>
                <c:pt idx="14">
                  <c:v>-4.730190443823985</c:v>
                </c:pt>
                <c:pt idx="15">
                  <c:v>-4.737865073379484</c:v>
                </c:pt>
                <c:pt idx="16">
                  <c:v>-4.7457474057382711</c:v>
                </c:pt>
                <c:pt idx="17">
                  <c:v>-4.7537896495181275</c:v>
                </c:pt>
                <c:pt idx="18">
                  <c:v>-4.7619383838134377</c:v>
                </c:pt>
                <c:pt idx="19">
                  <c:v>-4.770139635743849</c:v>
                </c:pt>
                <c:pt idx="20">
                  <c:v>-4.778335275964249</c:v>
                </c:pt>
                <c:pt idx="21">
                  <c:v>-4.7845978633636959</c:v>
                </c:pt>
                <c:pt idx="22">
                  <c:v>-4.7916844566271051</c:v>
                </c:pt>
                <c:pt idx="23">
                  <c:v>-4.796748764794887</c:v>
                </c:pt>
                <c:pt idx="24">
                  <c:v>-4.8015928824501231</c:v>
                </c:pt>
                <c:pt idx="25">
                  <c:v>-4.8043355192048098</c:v>
                </c:pt>
                <c:pt idx="26">
                  <c:v>-4.8058496225717633</c:v>
                </c:pt>
                <c:pt idx="27">
                  <c:v>-4.8054913561555859</c:v>
                </c:pt>
                <c:pt idx="28">
                  <c:v>-4.8060869008618106</c:v>
                </c:pt>
                <c:pt idx="29">
                  <c:v>-4.8032325330659686</c:v>
                </c:pt>
                <c:pt idx="30">
                  <c:v>-4.7990358162933751</c:v>
                </c:pt>
                <c:pt idx="31">
                  <c:v>-4.7917159628080155</c:v>
                </c:pt>
                <c:pt idx="32">
                  <c:v>-4.7829908001834278</c:v>
                </c:pt>
                <c:pt idx="33">
                  <c:v>-4.7719637600395126</c:v>
                </c:pt>
                <c:pt idx="34">
                  <c:v>-4.7586137884030526</c:v>
                </c:pt>
                <c:pt idx="35">
                  <c:v>-4.7437501759895833</c:v>
                </c:pt>
                <c:pt idx="36">
                  <c:v>-4.7265042851318544</c:v>
                </c:pt>
                <c:pt idx="37">
                  <c:v>-4.7084759719141953</c:v>
                </c:pt>
                <c:pt idx="38">
                  <c:v>-4.6887857770714074</c:v>
                </c:pt>
                <c:pt idx="39">
                  <c:v>-4.667384350894741</c:v>
                </c:pt>
                <c:pt idx="40">
                  <c:v>-4.6449982856025223</c:v>
                </c:pt>
                <c:pt idx="41">
                  <c:v>-4.6215427313606217</c:v>
                </c:pt>
                <c:pt idx="42">
                  <c:v>-4.5954233385823642</c:v>
                </c:pt>
                <c:pt idx="43">
                  <c:v>-4.5673644876294324</c:v>
                </c:pt>
                <c:pt idx="44">
                  <c:v>-4.5365834444569293</c:v>
                </c:pt>
                <c:pt idx="45">
                  <c:v>-4.5023439939215022</c:v>
                </c:pt>
                <c:pt idx="46">
                  <c:v>-4.465375601613105</c:v>
                </c:pt>
                <c:pt idx="47">
                  <c:v>-4.4242753010453288</c:v>
                </c:pt>
                <c:pt idx="48">
                  <c:v>-4.3797895231427626</c:v>
                </c:pt>
                <c:pt idx="49">
                  <c:v>-4.3312784855061253</c:v>
                </c:pt>
                <c:pt idx="50">
                  <c:v>-4.2788128554120712</c:v>
                </c:pt>
                <c:pt idx="51">
                  <c:v>-4.2231106228444482</c:v>
                </c:pt>
                <c:pt idx="52">
                  <c:v>-4.1629501041543948</c:v>
                </c:pt>
                <c:pt idx="53">
                  <c:v>-4.0990699070251511</c:v>
                </c:pt>
                <c:pt idx="54">
                  <c:v>-4.0309527578851867</c:v>
                </c:pt>
                <c:pt idx="55">
                  <c:v>-3.9599049522253345</c:v>
                </c:pt>
                <c:pt idx="56">
                  <c:v>-3.8848287397517378</c:v>
                </c:pt>
                <c:pt idx="57">
                  <c:v>-3.8069809682520144</c:v>
                </c:pt>
                <c:pt idx="58">
                  <c:v>-3.7258712781669834</c:v>
                </c:pt>
                <c:pt idx="59">
                  <c:v>-3.6416008619803182</c:v>
                </c:pt>
                <c:pt idx="60">
                  <c:v>-3.5542732999653257</c:v>
                </c:pt>
                <c:pt idx="61">
                  <c:v>-3.4644954566090482</c:v>
                </c:pt>
                <c:pt idx="62">
                  <c:v>-3.372331128193979</c:v>
                </c:pt>
                <c:pt idx="63">
                  <c:v>-3.2773764156765206</c:v>
                </c:pt>
                <c:pt idx="64">
                  <c:v>-3.1801989453457562</c:v>
                </c:pt>
                <c:pt idx="65">
                  <c:v>-3.080867793332132</c:v>
                </c:pt>
                <c:pt idx="66">
                  <c:v>-2.9790314518032575</c:v>
                </c:pt>
                <c:pt idx="67">
                  <c:v>-2.8752166409047692</c:v>
                </c:pt>
                <c:pt idx="68">
                  <c:v>-2.7694975676005922</c:v>
                </c:pt>
                <c:pt idx="69">
                  <c:v>-2.6619498276937352</c:v>
                </c:pt>
                <c:pt idx="70">
                  <c:v>-2.552650350082414</c:v>
                </c:pt>
                <c:pt idx="71">
                  <c:v>-2.4413351824321783</c:v>
                </c:pt>
                <c:pt idx="72">
                  <c:v>-2.3287843684733205</c:v>
                </c:pt>
                <c:pt idx="73">
                  <c:v>-2.2144111540646443</c:v>
                </c:pt>
                <c:pt idx="74">
                  <c:v>-2.0989318548826561</c:v>
                </c:pt>
                <c:pt idx="75">
                  <c:v>-1.9818280320813948</c:v>
                </c:pt>
                <c:pt idx="76">
                  <c:v>-1.8634925181858315</c:v>
                </c:pt>
                <c:pt idx="77">
                  <c:v>-1.7440104322676646</c:v>
                </c:pt>
                <c:pt idx="78">
                  <c:v>-1.6236921749287276</c:v>
                </c:pt>
                <c:pt idx="79">
                  <c:v>-1.5021574477690041</c:v>
                </c:pt>
                <c:pt idx="80">
                  <c:v>-1.3795445668144466</c:v>
                </c:pt>
                <c:pt idx="81">
                  <c:v>-1.2563401420747564</c:v>
                </c:pt>
                <c:pt idx="82">
                  <c:v>-1.1324246505779321</c:v>
                </c:pt>
                <c:pt idx="83">
                  <c:v>-1.0078872254874713</c:v>
                </c:pt>
                <c:pt idx="84">
                  <c:v>-0.88293902598959295</c:v>
                </c:pt>
                <c:pt idx="85">
                  <c:v>-0.75740890797022431</c:v>
                </c:pt>
                <c:pt idx="86">
                  <c:v>-0.6315262161156715</c:v>
                </c:pt>
                <c:pt idx="87">
                  <c:v>-0.50573019198850744</c:v>
                </c:pt>
                <c:pt idx="88">
                  <c:v>-0.37932681758943626</c:v>
                </c:pt>
                <c:pt idx="89">
                  <c:v>-0.25284269249363406</c:v>
                </c:pt>
                <c:pt idx="90">
                  <c:v>-0.12636876653026008</c:v>
                </c:pt>
                <c:pt idx="91">
                  <c:v>4.0641738164387358E-6</c:v>
                </c:pt>
                <c:pt idx="92">
                  <c:v>0.12620236564339413</c:v>
                </c:pt>
                <c:pt idx="93">
                  <c:v>0.25215282574795617</c:v>
                </c:pt>
                <c:pt idx="94">
                  <c:v>0.37776484232517654</c:v>
                </c:pt>
                <c:pt idx="95">
                  <c:v>0.50294803851966174</c:v>
                </c:pt>
                <c:pt idx="96">
                  <c:v>0.62769947738333876</c:v>
                </c:pt>
                <c:pt idx="97">
                  <c:v>0.75177244815969113</c:v>
                </c:pt>
                <c:pt idx="98">
                  <c:v>0.87514747520845415</c:v>
                </c:pt>
                <c:pt idx="99">
                  <c:v>0.99773561441269965</c:v>
                </c:pt>
                <c:pt idx="100">
                  <c:v>1.1194486260925118</c:v>
                </c:pt>
                <c:pt idx="101">
                  <c:v>1.2400251119557577</c:v>
                </c:pt>
                <c:pt idx="102">
                  <c:v>1.3595175402362092</c:v>
                </c:pt>
                <c:pt idx="103">
                  <c:v>1.4778396414584121</c:v>
                </c:pt>
                <c:pt idx="104">
                  <c:v>1.5946813940529128</c:v>
                </c:pt>
                <c:pt idx="105">
                  <c:v>1.7099071720489332</c:v>
                </c:pt>
                <c:pt idx="106">
                  <c:v>1.8236421782888177</c:v>
                </c:pt>
                <c:pt idx="107">
                  <c:v>1.9352529667167737</c:v>
                </c:pt>
                <c:pt idx="108">
                  <c:v>2.0448507375871041</c:v>
                </c:pt>
                <c:pt idx="109">
                  <c:v>2.152306389372574</c:v>
                </c:pt>
                <c:pt idx="110">
                  <c:v>2.2574924929555382</c:v>
                </c:pt>
                <c:pt idx="111">
                  <c:v>2.3595998582624507</c:v>
                </c:pt>
                <c:pt idx="112">
                  <c:v>2.45912362424039</c:v>
                </c:pt>
                <c:pt idx="113">
                  <c:v>2.5555688745036269</c:v>
                </c:pt>
                <c:pt idx="114">
                  <c:v>2.648378149960497</c:v>
                </c:pt>
                <c:pt idx="115">
                  <c:v>2.7377468555275302</c:v>
                </c:pt>
                <c:pt idx="116">
                  <c:v>2.8230923717014806</c:v>
                </c:pt>
                <c:pt idx="117">
                  <c:v>2.9042112257259851</c:v>
                </c:pt>
                <c:pt idx="118">
                  <c:v>2.9799959986080085</c:v>
                </c:pt>
                <c:pt idx="119">
                  <c:v>3.050628502957462</c:v>
                </c:pt>
                <c:pt idx="120">
                  <c:v>3.1158735913917615</c:v>
                </c:pt>
                <c:pt idx="121">
                  <c:v>3.1745020473758343</c:v>
                </c:pt>
              </c:numCache>
            </c:numRef>
          </c:yVal>
          <c:smooth val="1"/>
        </c:ser>
        <c:ser>
          <c:idx val="4"/>
          <c:order val="4"/>
          <c:tx>
            <c:strRef>
              <c:f>Summary!$AE$2</c:f>
              <c:strCache>
                <c:ptCount val="1"/>
                <c:pt idx="0">
                  <c:v>Poled Jib</c:v>
                </c:pt>
              </c:strCache>
            </c:strRef>
          </c:tx>
          <c:spPr>
            <a:ln w="12700">
              <a:solidFill>
                <a:srgbClr val="FF0000"/>
              </a:solidFill>
              <a:prstDash val="solid"/>
            </a:ln>
          </c:spPr>
          <c:marker>
            <c:symbol val="none"/>
          </c:marker>
          <c:xVal>
            <c:numRef>
              <c:f>Summary!$AD$190:$AD$349</c:f>
              <c:numCache>
                <c:formatCode>General</c:formatCode>
                <c:ptCount val="160"/>
              </c:numCache>
            </c:numRef>
          </c:xVal>
          <c:yVal>
            <c:numRef>
              <c:f>Summary!$AE$190:$AE$349</c:f>
              <c:numCache>
                <c:formatCode>General</c:formatCode>
                <c:ptCount val="160"/>
              </c:numCache>
            </c:numRef>
          </c:yVal>
          <c:smooth val="1"/>
        </c:ser>
        <c:ser>
          <c:idx val="5"/>
          <c:order val="5"/>
          <c:spPr>
            <a:ln w="12700">
              <a:solidFill>
                <a:srgbClr val="0000FF"/>
              </a:solidFill>
              <a:prstDash val="solid"/>
            </a:ln>
          </c:spPr>
          <c:marker>
            <c:symbol val="none"/>
          </c:marker>
          <c:yVal>
            <c:numLit>
              <c:formatCode>General</c:formatCode>
              <c:ptCount val="1"/>
              <c:pt idx="0">
                <c:v>0</c:v>
              </c:pt>
            </c:numLit>
          </c:yVal>
          <c:smooth val="1"/>
        </c:ser>
        <c:ser>
          <c:idx val="6"/>
          <c:order val="6"/>
          <c:spPr>
            <a:ln w="12700">
              <a:solidFill>
                <a:srgbClr val="339966"/>
              </a:solidFill>
              <a:prstDash val="solid"/>
            </a:ln>
          </c:spPr>
          <c:marker>
            <c:symbol val="none"/>
          </c:marker>
          <c:yVal>
            <c:numLit>
              <c:formatCode>General</c:formatCode>
              <c:ptCount val="1"/>
              <c:pt idx="0">
                <c:v>0</c:v>
              </c:pt>
            </c:numLit>
          </c:yVal>
          <c:smooth val="1"/>
        </c:ser>
        <c:ser>
          <c:idx val="7"/>
          <c:order val="7"/>
          <c:spPr>
            <a:ln w="12700">
              <a:solidFill>
                <a:srgbClr val="808080"/>
              </a:solidFill>
              <a:prstDash val="lgDash"/>
            </a:ln>
          </c:spPr>
          <c:marker>
            <c:symbol val="none"/>
          </c:marker>
          <c:xVal>
            <c:numRef>
              <c:f>'Graphics Grid'!$E$10:$F$10</c:f>
              <c:numCache>
                <c:formatCode>General</c:formatCode>
                <c:ptCount val="2"/>
                <c:pt idx="0">
                  <c:v>0.99999999999999989</c:v>
                </c:pt>
                <c:pt idx="1">
                  <c:v>4.9999999999999991</c:v>
                </c:pt>
              </c:numCache>
            </c:numRef>
          </c:xVal>
          <c:yVal>
            <c:numRef>
              <c:f>'Graphics Grid'!$E$11:$F$11</c:f>
              <c:numCache>
                <c:formatCode>General</c:formatCode>
                <c:ptCount val="2"/>
                <c:pt idx="0">
                  <c:v>1.7320508075688774</c:v>
                </c:pt>
                <c:pt idx="1">
                  <c:v>8.6602540378443873</c:v>
                </c:pt>
              </c:numCache>
            </c:numRef>
          </c:yVal>
          <c:smooth val="1"/>
        </c:ser>
        <c:ser>
          <c:idx val="8"/>
          <c:order val="8"/>
          <c:spPr>
            <a:ln w="12700">
              <a:solidFill>
                <a:srgbClr val="808080"/>
              </a:solidFill>
              <a:prstDash val="lgDash"/>
            </a:ln>
          </c:spPr>
          <c:marker>
            <c:symbol val="none"/>
          </c:marker>
          <c:xVal>
            <c:numRef>
              <c:f>'Graphics Grid'!$E$12:$F$12</c:f>
              <c:numCache>
                <c:formatCode>General</c:formatCode>
                <c:ptCount val="2"/>
                <c:pt idx="0">
                  <c:v>1.2855752193730785</c:v>
                </c:pt>
                <c:pt idx="1">
                  <c:v>6.4278760968653925</c:v>
                </c:pt>
              </c:numCache>
            </c:numRef>
          </c:xVal>
          <c:yVal>
            <c:numRef>
              <c:f>'Graphics Grid'!$E$13:$F$13</c:f>
              <c:numCache>
                <c:formatCode>General</c:formatCode>
                <c:ptCount val="2"/>
                <c:pt idx="0">
                  <c:v>1.532088886237956</c:v>
                </c:pt>
                <c:pt idx="1">
                  <c:v>7.6604444311897799</c:v>
                </c:pt>
              </c:numCache>
            </c:numRef>
          </c:yVal>
          <c:smooth val="1"/>
        </c:ser>
        <c:ser>
          <c:idx val="9"/>
          <c:order val="9"/>
          <c:spPr>
            <a:ln w="12700">
              <a:solidFill>
                <a:srgbClr val="808080"/>
              </a:solidFill>
              <a:prstDash val="lgDash"/>
            </a:ln>
          </c:spPr>
          <c:marker>
            <c:symbol val="none"/>
          </c:marker>
          <c:xVal>
            <c:numRef>
              <c:f>'Graphics Grid'!$E$14:$F$14</c:f>
              <c:numCache>
                <c:formatCode>General</c:formatCode>
                <c:ptCount val="2"/>
                <c:pt idx="0">
                  <c:v>1.532088886237956</c:v>
                </c:pt>
                <c:pt idx="1">
                  <c:v>7.6604444311897799</c:v>
                </c:pt>
              </c:numCache>
            </c:numRef>
          </c:xVal>
          <c:yVal>
            <c:numRef>
              <c:f>'Graphics Grid'!$E$15:$F$15</c:f>
              <c:numCache>
                <c:formatCode>General</c:formatCode>
                <c:ptCount val="2"/>
                <c:pt idx="0">
                  <c:v>1.2855752193730787</c:v>
                </c:pt>
                <c:pt idx="1">
                  <c:v>6.4278760968653934</c:v>
                </c:pt>
              </c:numCache>
            </c:numRef>
          </c:yVal>
          <c:smooth val="1"/>
        </c:ser>
        <c:ser>
          <c:idx val="10"/>
          <c:order val="10"/>
          <c:spPr>
            <a:ln w="12700">
              <a:solidFill>
                <a:srgbClr val="808080"/>
              </a:solidFill>
              <a:prstDash val="lgDash"/>
            </a:ln>
          </c:spPr>
          <c:marker>
            <c:symbol val="none"/>
          </c:marker>
          <c:xVal>
            <c:numRef>
              <c:f>'Graphics Grid'!$E$16:$F$16</c:f>
              <c:numCache>
                <c:formatCode>General</c:formatCode>
                <c:ptCount val="2"/>
                <c:pt idx="0">
                  <c:v>1.7320508075688772</c:v>
                </c:pt>
                <c:pt idx="1">
                  <c:v>8.6602540378443855</c:v>
                </c:pt>
              </c:numCache>
            </c:numRef>
          </c:xVal>
          <c:yVal>
            <c:numRef>
              <c:f>'Graphics Grid'!$E$17:$F$17</c:f>
              <c:numCache>
                <c:formatCode>General</c:formatCode>
                <c:ptCount val="2"/>
                <c:pt idx="0">
                  <c:v>1.0000000000000002</c:v>
                </c:pt>
                <c:pt idx="1">
                  <c:v>5.0000000000000009</c:v>
                </c:pt>
              </c:numCache>
            </c:numRef>
          </c:yVal>
          <c:smooth val="1"/>
        </c:ser>
        <c:ser>
          <c:idx val="11"/>
          <c:order val="11"/>
          <c:spPr>
            <a:ln w="12700">
              <a:solidFill>
                <a:srgbClr val="808080"/>
              </a:solidFill>
              <a:prstDash val="lgDash"/>
            </a:ln>
          </c:spPr>
          <c:marker>
            <c:symbol val="none"/>
          </c:marker>
          <c:xVal>
            <c:numRef>
              <c:f>'Graphics Grid'!$E$18:$F$18</c:f>
              <c:numCache>
                <c:formatCode>General</c:formatCode>
                <c:ptCount val="2"/>
                <c:pt idx="0">
                  <c:v>1.8793852415718166</c:v>
                </c:pt>
                <c:pt idx="1">
                  <c:v>9.3969262078590834</c:v>
                </c:pt>
              </c:numCache>
            </c:numRef>
          </c:xVal>
          <c:yVal>
            <c:numRef>
              <c:f>'Graphics Grid'!$E$19:$F$19</c:f>
              <c:numCache>
                <c:formatCode>General</c:formatCode>
                <c:ptCount val="2"/>
                <c:pt idx="0">
                  <c:v>0.68404028665133765</c:v>
                </c:pt>
                <c:pt idx="1">
                  <c:v>3.4202014332566884</c:v>
                </c:pt>
              </c:numCache>
            </c:numRef>
          </c:yVal>
          <c:smooth val="1"/>
        </c:ser>
        <c:ser>
          <c:idx val="12"/>
          <c:order val="12"/>
          <c:spPr>
            <a:ln w="12700">
              <a:solidFill>
                <a:srgbClr val="808080"/>
              </a:solidFill>
              <a:prstDash val="lgDash"/>
            </a:ln>
          </c:spPr>
          <c:marker>
            <c:symbol val="none"/>
          </c:marker>
          <c:xVal>
            <c:numRef>
              <c:f>'Graphics Grid'!$E$20:$F$20</c:f>
              <c:numCache>
                <c:formatCode>General</c:formatCode>
                <c:ptCount val="2"/>
                <c:pt idx="0">
                  <c:v>1.969615506024416</c:v>
                </c:pt>
                <c:pt idx="1">
                  <c:v>9.8480775301220795</c:v>
                </c:pt>
              </c:numCache>
            </c:numRef>
          </c:xVal>
          <c:yVal>
            <c:numRef>
              <c:f>'Graphics Grid'!$E$21:$F$21</c:f>
              <c:numCache>
                <c:formatCode>General</c:formatCode>
                <c:ptCount val="2"/>
                <c:pt idx="0">
                  <c:v>0.34729635533386083</c:v>
                </c:pt>
                <c:pt idx="1">
                  <c:v>1.7364817766693041</c:v>
                </c:pt>
              </c:numCache>
            </c:numRef>
          </c:yVal>
          <c:smooth val="1"/>
        </c:ser>
        <c:ser>
          <c:idx val="13"/>
          <c:order val="13"/>
          <c:spPr>
            <a:ln w="12700">
              <a:solidFill>
                <a:srgbClr val="808080"/>
              </a:solidFill>
              <a:prstDash val="lgDash"/>
            </a:ln>
          </c:spPr>
          <c:marker>
            <c:symbol val="none"/>
          </c:marker>
          <c:xVal>
            <c:numRef>
              <c:f>'Graphics Grid'!$E$22:$F$22</c:f>
              <c:numCache>
                <c:formatCode>General</c:formatCode>
                <c:ptCount val="2"/>
                <c:pt idx="0">
                  <c:v>1.969615506024416</c:v>
                </c:pt>
                <c:pt idx="1">
                  <c:v>9.8480775301220795</c:v>
                </c:pt>
              </c:numCache>
            </c:numRef>
          </c:xVal>
          <c:yVal>
            <c:numRef>
              <c:f>'Graphics Grid'!$E$23:$F$23</c:f>
              <c:numCache>
                <c:formatCode>General</c:formatCode>
                <c:ptCount val="2"/>
                <c:pt idx="0">
                  <c:v>-0.34729635533386061</c:v>
                </c:pt>
                <c:pt idx="1">
                  <c:v>-1.736481776669303</c:v>
                </c:pt>
              </c:numCache>
            </c:numRef>
          </c:yVal>
          <c:smooth val="1"/>
        </c:ser>
        <c:ser>
          <c:idx val="14"/>
          <c:order val="14"/>
          <c:spPr>
            <a:ln w="12700">
              <a:solidFill>
                <a:srgbClr val="808080"/>
              </a:solidFill>
              <a:prstDash val="lgDash"/>
            </a:ln>
          </c:spPr>
          <c:marker>
            <c:symbol val="none"/>
          </c:marker>
          <c:xVal>
            <c:numRef>
              <c:f>'Graphics Grid'!$E$24:$F$24</c:f>
              <c:numCache>
                <c:formatCode>General</c:formatCode>
                <c:ptCount val="2"/>
                <c:pt idx="0">
                  <c:v>1.8793852415718169</c:v>
                </c:pt>
                <c:pt idx="1">
                  <c:v>9.3969262078590852</c:v>
                </c:pt>
              </c:numCache>
            </c:numRef>
          </c:xVal>
          <c:yVal>
            <c:numRef>
              <c:f>'Graphics Grid'!$E$25:$F$25</c:f>
              <c:numCache>
                <c:formatCode>General</c:formatCode>
                <c:ptCount val="2"/>
                <c:pt idx="0">
                  <c:v>-0.68404028665133743</c:v>
                </c:pt>
                <c:pt idx="1">
                  <c:v>-3.420201433256687</c:v>
                </c:pt>
              </c:numCache>
            </c:numRef>
          </c:yVal>
          <c:smooth val="1"/>
        </c:ser>
        <c:ser>
          <c:idx val="15"/>
          <c:order val="15"/>
          <c:spPr>
            <a:ln w="12700">
              <a:solidFill>
                <a:srgbClr val="808080"/>
              </a:solidFill>
              <a:prstDash val="lgDash"/>
            </a:ln>
          </c:spPr>
          <c:marker>
            <c:symbol val="none"/>
          </c:marker>
          <c:xVal>
            <c:numRef>
              <c:f>'Graphics Grid'!$E$26:$F$26</c:f>
              <c:numCache>
                <c:formatCode>General</c:formatCode>
                <c:ptCount val="2"/>
                <c:pt idx="0">
                  <c:v>1.7320508075688774</c:v>
                </c:pt>
                <c:pt idx="1">
                  <c:v>8.6602540378443873</c:v>
                </c:pt>
              </c:numCache>
            </c:numRef>
          </c:xVal>
          <c:yVal>
            <c:numRef>
              <c:f>'Graphics Grid'!$E$27:$F$27</c:f>
              <c:numCache>
                <c:formatCode>General</c:formatCode>
                <c:ptCount val="2"/>
                <c:pt idx="0">
                  <c:v>-0.99999999999999956</c:v>
                </c:pt>
                <c:pt idx="1">
                  <c:v>-4.9999999999999982</c:v>
                </c:pt>
              </c:numCache>
            </c:numRef>
          </c:yVal>
          <c:smooth val="1"/>
        </c:ser>
        <c:ser>
          <c:idx val="16"/>
          <c:order val="16"/>
          <c:spPr>
            <a:ln w="12700">
              <a:solidFill>
                <a:srgbClr val="808080"/>
              </a:solidFill>
              <a:prstDash val="lgDash"/>
            </a:ln>
          </c:spPr>
          <c:marker>
            <c:symbol val="none"/>
          </c:marker>
          <c:xVal>
            <c:numRef>
              <c:f>'Graphics Grid'!$E$28:$F$28</c:f>
              <c:numCache>
                <c:formatCode>General</c:formatCode>
                <c:ptCount val="2"/>
                <c:pt idx="0">
                  <c:v>1.532088886237956</c:v>
                </c:pt>
                <c:pt idx="1">
                  <c:v>7.6604444311897799</c:v>
                </c:pt>
              </c:numCache>
            </c:numRef>
          </c:xVal>
          <c:yVal>
            <c:numRef>
              <c:f>'Graphics Grid'!$E$29:$F$29</c:f>
              <c:numCache>
                <c:formatCode>General</c:formatCode>
                <c:ptCount val="2"/>
                <c:pt idx="0">
                  <c:v>-1.2855752193730787</c:v>
                </c:pt>
                <c:pt idx="1">
                  <c:v>-6.4278760968653934</c:v>
                </c:pt>
              </c:numCache>
            </c:numRef>
          </c:yVal>
          <c:smooth val="1"/>
        </c:ser>
        <c:ser>
          <c:idx val="17"/>
          <c:order val="17"/>
          <c:spPr>
            <a:ln w="12700">
              <a:solidFill>
                <a:srgbClr val="808080"/>
              </a:solidFill>
              <a:prstDash val="lgDash"/>
            </a:ln>
          </c:spPr>
          <c:marker>
            <c:symbol val="none"/>
          </c:marker>
          <c:xVal>
            <c:numRef>
              <c:f>'Graphics Grid'!$E$30:$F$30</c:f>
              <c:numCache>
                <c:formatCode>General</c:formatCode>
                <c:ptCount val="2"/>
                <c:pt idx="0">
                  <c:v>1.2855752193730789</c:v>
                </c:pt>
                <c:pt idx="1">
                  <c:v>6.4278760968653952</c:v>
                </c:pt>
              </c:numCache>
            </c:numRef>
          </c:xVal>
          <c:yVal>
            <c:numRef>
              <c:f>'Graphics Grid'!$E$31:$F$31</c:f>
              <c:numCache>
                <c:formatCode>General</c:formatCode>
                <c:ptCount val="2"/>
                <c:pt idx="0">
                  <c:v>-1.5320888862379558</c:v>
                </c:pt>
                <c:pt idx="1">
                  <c:v>-7.660444431189779</c:v>
                </c:pt>
              </c:numCache>
            </c:numRef>
          </c:yVal>
          <c:smooth val="1"/>
        </c:ser>
        <c:ser>
          <c:idx val="18"/>
          <c:order val="18"/>
          <c:spPr>
            <a:ln w="12700">
              <a:solidFill>
                <a:srgbClr val="808080"/>
              </a:solidFill>
              <a:prstDash val="lgDash"/>
            </a:ln>
          </c:spPr>
          <c:marker>
            <c:symbol val="none"/>
          </c:marker>
          <c:xVal>
            <c:numRef>
              <c:f>'Graphics Grid'!$E$32:$F$32</c:f>
              <c:numCache>
                <c:formatCode>General</c:formatCode>
                <c:ptCount val="2"/>
                <c:pt idx="0">
                  <c:v>0.99999999999999989</c:v>
                </c:pt>
                <c:pt idx="1">
                  <c:v>4.9999999999999991</c:v>
                </c:pt>
              </c:numCache>
            </c:numRef>
          </c:xVal>
          <c:yVal>
            <c:numRef>
              <c:f>'Graphics Grid'!$E$33:$F$33</c:f>
              <c:numCache>
                <c:formatCode>General</c:formatCode>
                <c:ptCount val="2"/>
                <c:pt idx="0">
                  <c:v>-1.7320508075688774</c:v>
                </c:pt>
                <c:pt idx="1">
                  <c:v>-8.6602540378443873</c:v>
                </c:pt>
              </c:numCache>
            </c:numRef>
          </c:yVal>
          <c:smooth val="1"/>
        </c:ser>
        <c:ser>
          <c:idx val="19"/>
          <c:order val="19"/>
          <c:spPr>
            <a:ln w="12700">
              <a:solidFill>
                <a:srgbClr val="808080"/>
              </a:solidFill>
              <a:prstDash val="lgDash"/>
            </a:ln>
          </c:spPr>
          <c:marker>
            <c:symbol val="none"/>
          </c:marker>
          <c:xVal>
            <c:numRef>
              <c:f>'Graphics Grid'!$E$34:$F$34</c:f>
              <c:numCache>
                <c:formatCode>General</c:formatCode>
                <c:ptCount val="2"/>
                <c:pt idx="0">
                  <c:v>0.68404028665133776</c:v>
                </c:pt>
                <c:pt idx="1">
                  <c:v>3.4202014332566888</c:v>
                </c:pt>
              </c:numCache>
            </c:numRef>
          </c:xVal>
          <c:yVal>
            <c:numRef>
              <c:f>'Graphics Grid'!$E$35:$F$35</c:f>
              <c:numCache>
                <c:formatCode>General</c:formatCode>
                <c:ptCount val="2"/>
                <c:pt idx="0">
                  <c:v>-1.8793852415718166</c:v>
                </c:pt>
                <c:pt idx="1">
                  <c:v>-9.3969262078590834</c:v>
                </c:pt>
              </c:numCache>
            </c:numRef>
          </c:yVal>
          <c:smooth val="1"/>
        </c:ser>
        <c:ser>
          <c:idx val="20"/>
          <c:order val="20"/>
          <c:spPr>
            <a:ln w="12700">
              <a:solidFill>
                <a:srgbClr val="808080"/>
              </a:solidFill>
              <a:prstDash val="lgDash"/>
            </a:ln>
          </c:spPr>
          <c:marker>
            <c:symbol val="none"/>
          </c:marker>
          <c:xVal>
            <c:numRef>
              <c:f>'Graphics Grid'!$E$36:$F$36</c:f>
              <c:numCache>
                <c:formatCode>General</c:formatCode>
                <c:ptCount val="2"/>
                <c:pt idx="0">
                  <c:v>0.34729635533386055</c:v>
                </c:pt>
                <c:pt idx="1">
                  <c:v>1.7364817766693028</c:v>
                </c:pt>
              </c:numCache>
            </c:numRef>
          </c:xVal>
          <c:yVal>
            <c:numRef>
              <c:f>'Graphics Grid'!$E$37:$F$37</c:f>
              <c:numCache>
                <c:formatCode>General</c:formatCode>
                <c:ptCount val="2"/>
                <c:pt idx="0">
                  <c:v>-1.969615506024416</c:v>
                </c:pt>
                <c:pt idx="1">
                  <c:v>-9.8480775301220795</c:v>
                </c:pt>
              </c:numCache>
            </c:numRef>
          </c:yVal>
          <c:smooth val="1"/>
        </c:ser>
        <c:ser>
          <c:idx val="21"/>
          <c:order val="21"/>
          <c:spPr>
            <a:ln w="12700">
              <a:solidFill>
                <a:srgbClr val="808080"/>
              </a:solidFill>
              <a:prstDash val="sysDash"/>
            </a:ln>
          </c:spPr>
          <c:marker>
            <c:symbol val="none"/>
          </c:marker>
          <c:xVal>
            <c:numRef>
              <c:f>'Graphics Grid'!$B$46:$AF$46</c:f>
              <c:numCache>
                <c:formatCode>0.000</c:formatCode>
                <c:ptCount val="31"/>
                <c:pt idx="0">
                  <c:v>0.99999967572526893</c:v>
                </c:pt>
                <c:pt idx="1">
                  <c:v>1.1471525148580466</c:v>
                </c:pt>
                <c:pt idx="2">
                  <c:v>1.2855748369226065</c:v>
                </c:pt>
                <c:pt idx="3">
                  <c:v>1.4142131652192469</c:v>
                </c:pt>
                <c:pt idx="4">
                  <c:v>1.5320884850953611</c:v>
                </c:pt>
                <c:pt idx="5">
                  <c:v>1.6383036948327629</c:v>
                </c:pt>
                <c:pt idx="6">
                  <c:v>1.7320504331285695</c:v>
                </c:pt>
                <c:pt idx="7">
                  <c:v>1.8126152312084194</c:v>
                </c:pt>
                <c:pt idx="8">
                  <c:v>1.8793849427507696</c:v>
                </c:pt>
                <c:pt idx="9">
                  <c:v>1.9318514102972963</c:v>
                </c:pt>
                <c:pt idx="10">
                  <c:v>1.9696153326352213</c:v>
                </c:pt>
                <c:pt idx="11">
                  <c:v>1.9923893037184752</c:v>
                </c:pt>
                <c:pt idx="12">
                  <c:v>1.9999999999996845</c:v>
                </c:pt>
                <c:pt idx="13">
                  <c:v>1.9923894995260807</c:v>
                </c:pt>
                <c:pt idx="14">
                  <c:v>1.9696157227602191</c:v>
                </c:pt>
                <c:pt idx="15">
                  <c:v>1.9318519917706019</c:v>
                </c:pt>
                <c:pt idx="16">
                  <c:v>1.8793857111470234</c:v>
                </c:pt>
                <c:pt idx="17">
                  <c:v>1.8126161806796657</c:v>
                </c:pt>
                <c:pt idx="18">
                  <c:v>1.7320515564487642</c:v>
                </c:pt>
                <c:pt idx="19">
                  <c:v>1.6383049834527672</c:v>
                </c:pt>
                <c:pt idx="20">
                  <c:v>1.5320899292080055</c:v>
                </c:pt>
                <c:pt idx="21">
                  <c:v>1.4142135623730951</c:v>
                </c:pt>
                <c:pt idx="22">
                  <c:v>1.2855752193730789</c:v>
                </c:pt>
                <c:pt idx="23">
                  <c:v>1.1471528727020919</c:v>
                </c:pt>
                <c:pt idx="24">
                  <c:v>0.99999999999999989</c:v>
                </c:pt>
                <c:pt idx="25">
                  <c:v>0.84523652348139899</c:v>
                </c:pt>
                <c:pt idx="26">
                  <c:v>0.68404028665133776</c:v>
                </c:pt>
                <c:pt idx="27">
                  <c:v>0.51763809020504203</c:v>
                </c:pt>
                <c:pt idx="28">
                  <c:v>0.34729635533386055</c:v>
                </c:pt>
                <c:pt idx="29">
                  <c:v>0.17431148549531639</c:v>
                </c:pt>
                <c:pt idx="30">
                  <c:v>2.45029690981724E-16</c:v>
                </c:pt>
              </c:numCache>
            </c:numRef>
          </c:xVal>
          <c:yVal>
            <c:numRef>
              <c:f>'Graphics Grid'!$B$47:$AF$47</c:f>
              <c:numCache>
                <c:formatCode>0.000</c:formatCode>
                <c:ptCount val="31"/>
                <c:pt idx="0">
                  <c:v>1.7320509947889402</c:v>
                </c:pt>
                <c:pt idx="1">
                  <c:v>1.6383043391430234</c:v>
                </c:pt>
                <c:pt idx="2">
                  <c:v>1.5320892071519248</c:v>
                </c:pt>
                <c:pt idx="3">
                  <c:v>1.4142139595268317</c:v>
                </c:pt>
                <c:pt idx="4">
                  <c:v>1.2855756974360559</c:v>
                </c:pt>
                <c:pt idx="5">
                  <c:v>1.1471534350283388</c:v>
                </c:pt>
                <c:pt idx="6">
                  <c:v>1.0000006485493569</c:v>
                </c:pt>
                <c:pt idx="7">
                  <c:v>0.84523725875711875</c:v>
                </c:pt>
                <c:pt idx="8">
                  <c:v>0.68404110765485904</c:v>
                </c:pt>
                <c:pt idx="9">
                  <c:v>0.51763899440860051</c:v>
                </c:pt>
                <c:pt idx="10">
                  <c:v>0.34729733867141332</c:v>
                </c:pt>
                <c:pt idx="11">
                  <c:v>0.1743125423720554</c:v>
                </c:pt>
                <c:pt idx="12">
                  <c:v>1.1233205589158962E-6</c:v>
                </c:pt>
                <c:pt idx="13">
                  <c:v>-0.17431030428007921</c:v>
                </c:pt>
                <c:pt idx="14">
                  <c:v>-0.34729512616179831</c:v>
                </c:pt>
                <c:pt idx="15">
                  <c:v>-0.51763682431986835</c:v>
                </c:pt>
                <c:pt idx="16">
                  <c:v>-0.68403899650268307</c:v>
                </c:pt>
                <c:pt idx="17">
                  <c:v>-0.84523522260863082</c:v>
                </c:pt>
                <c:pt idx="18">
                  <c:v>-0.99999870290086545</c:v>
                </c:pt>
                <c:pt idx="19">
                  <c:v>-1.1471515946873927</c:v>
                </c:pt>
                <c:pt idx="20">
                  <c:v>-1.2855739764087515</c:v>
                </c:pt>
                <c:pt idx="21">
                  <c:v>-1.4142135623730949</c:v>
                </c:pt>
                <c:pt idx="22">
                  <c:v>-1.5320888862379558</c:v>
                </c:pt>
                <c:pt idx="23">
                  <c:v>-1.6383040885779838</c:v>
                </c:pt>
                <c:pt idx="24">
                  <c:v>-1.7320508075688774</c:v>
                </c:pt>
                <c:pt idx="25">
                  <c:v>-1.8126155740732999</c:v>
                </c:pt>
                <c:pt idx="26">
                  <c:v>-1.8793852415718166</c:v>
                </c:pt>
                <c:pt idx="27">
                  <c:v>-1.9318516525781364</c:v>
                </c:pt>
                <c:pt idx="28">
                  <c:v>-1.969615506024416</c:v>
                </c:pt>
                <c:pt idx="29">
                  <c:v>-1.9923893961834911</c:v>
                </c:pt>
                <c:pt idx="30">
                  <c:v>-2</c:v>
                </c:pt>
              </c:numCache>
            </c:numRef>
          </c:yVal>
          <c:smooth val="1"/>
        </c:ser>
        <c:ser>
          <c:idx val="22"/>
          <c:order val="22"/>
          <c:spPr>
            <a:ln w="12700">
              <a:solidFill>
                <a:srgbClr val="808080"/>
              </a:solidFill>
              <a:prstDash val="sysDash"/>
            </a:ln>
          </c:spPr>
          <c:marker>
            <c:symbol val="none"/>
          </c:marker>
          <c:xVal>
            <c:numRef>
              <c:f>'Graphics Grid'!$B$48:$AF$48</c:f>
              <c:numCache>
                <c:formatCode>0.000</c:formatCode>
                <c:ptCount val="31"/>
                <c:pt idx="0">
                  <c:v>1.4999995135879034</c:v>
                </c:pt>
                <c:pt idx="1">
                  <c:v>1.7207287722870699</c:v>
                </c:pt>
                <c:pt idx="2">
                  <c:v>1.9283622553839099</c:v>
                </c:pt>
                <c:pt idx="3">
                  <c:v>2.1213197478288706</c:v>
                </c:pt>
                <c:pt idx="4">
                  <c:v>2.2981327276430417</c:v>
                </c:pt>
                <c:pt idx="5">
                  <c:v>2.4574555422491446</c:v>
                </c:pt>
                <c:pt idx="6">
                  <c:v>2.5980756496928543</c:v>
                </c:pt>
                <c:pt idx="7">
                  <c:v>2.718922846812629</c:v>
                </c:pt>
                <c:pt idx="8">
                  <c:v>2.8190774141261543</c:v>
                </c:pt>
                <c:pt idx="9">
                  <c:v>2.8977771154459444</c:v>
                </c:pt>
                <c:pt idx="10">
                  <c:v>2.9544229989528317</c:v>
                </c:pt>
                <c:pt idx="11">
                  <c:v>2.9885839555777127</c:v>
                </c:pt>
                <c:pt idx="12">
                  <c:v>2.9999999999995266</c:v>
                </c:pt>
                <c:pt idx="13">
                  <c:v>2.9885842492891213</c:v>
                </c:pt>
                <c:pt idx="14">
                  <c:v>2.9544235841403288</c:v>
                </c:pt>
                <c:pt idx="15">
                  <c:v>2.8977779876559029</c:v>
                </c:pt>
                <c:pt idx="16">
                  <c:v>2.8190785667205351</c:v>
                </c:pt>
                <c:pt idx="17">
                  <c:v>2.7189242710194987</c:v>
                </c:pt>
                <c:pt idx="18">
                  <c:v>2.5980773346731461</c:v>
                </c:pt>
                <c:pt idx="19">
                  <c:v>2.4574574751791509</c:v>
                </c:pt>
                <c:pt idx="20">
                  <c:v>2.2981348938120081</c:v>
                </c:pt>
                <c:pt idx="21">
                  <c:v>2.1213203435596428</c:v>
                </c:pt>
                <c:pt idx="22">
                  <c:v>1.9283628290596184</c:v>
                </c:pt>
                <c:pt idx="23">
                  <c:v>1.7207293090531377</c:v>
                </c:pt>
                <c:pt idx="24">
                  <c:v>1.4999999999999998</c:v>
                </c:pt>
                <c:pt idx="25">
                  <c:v>1.2678547852220985</c:v>
                </c:pt>
                <c:pt idx="26">
                  <c:v>1.0260604299770066</c:v>
                </c:pt>
                <c:pt idx="27">
                  <c:v>0.77645713530756311</c:v>
                </c:pt>
                <c:pt idx="28">
                  <c:v>0.5209445330007908</c:v>
                </c:pt>
                <c:pt idx="29">
                  <c:v>0.26146722824297458</c:v>
                </c:pt>
                <c:pt idx="30">
                  <c:v>3.67544536472586E-16</c:v>
                </c:pt>
              </c:numCache>
            </c:numRef>
          </c:xVal>
          <c:yVal>
            <c:numRef>
              <c:f>'Graphics Grid'!$B$49:$AF$49</c:f>
              <c:numCache>
                <c:formatCode>0.000</c:formatCode>
                <c:ptCount val="31"/>
                <c:pt idx="0">
                  <c:v>2.5980764921834103</c:v>
                </c:pt>
                <c:pt idx="1">
                  <c:v>2.457456508714535</c:v>
                </c:pt>
                <c:pt idx="2">
                  <c:v>2.298133810727887</c:v>
                </c:pt>
                <c:pt idx="3">
                  <c:v>2.1213209392902477</c:v>
                </c:pt>
                <c:pt idx="4">
                  <c:v>1.9283635461540838</c:v>
                </c:pt>
                <c:pt idx="5">
                  <c:v>1.7207301525425081</c:v>
                </c:pt>
                <c:pt idx="6">
                  <c:v>1.5000009728240353</c:v>
                </c:pt>
                <c:pt idx="7">
                  <c:v>1.2678558881356781</c:v>
                </c:pt>
                <c:pt idx="8">
                  <c:v>1.0260616614822886</c:v>
                </c:pt>
                <c:pt idx="9">
                  <c:v>0.7764584916129007</c:v>
                </c:pt>
                <c:pt idx="10">
                  <c:v>0.52094600800711999</c:v>
                </c:pt>
                <c:pt idx="11">
                  <c:v>0.2614688135580831</c:v>
                </c:pt>
                <c:pt idx="12">
                  <c:v>1.6849808383738445E-6</c:v>
                </c:pt>
                <c:pt idx="13">
                  <c:v>-0.26146545642011881</c:v>
                </c:pt>
                <c:pt idx="14">
                  <c:v>-0.52094268924269749</c:v>
                </c:pt>
                <c:pt idx="15">
                  <c:v>-0.77645523647980252</c:v>
                </c:pt>
                <c:pt idx="16">
                  <c:v>-1.0260584947540246</c:v>
                </c:pt>
                <c:pt idx="17">
                  <c:v>-1.2678528339129462</c:v>
                </c:pt>
                <c:pt idx="18">
                  <c:v>-1.4999980543512983</c:v>
                </c:pt>
                <c:pt idx="19">
                  <c:v>-1.720727392031089</c:v>
                </c:pt>
                <c:pt idx="20">
                  <c:v>-1.9283609646131272</c:v>
                </c:pt>
                <c:pt idx="21">
                  <c:v>-2.1213203435596424</c:v>
                </c:pt>
                <c:pt idx="22">
                  <c:v>-2.2981333293569337</c:v>
                </c:pt>
                <c:pt idx="23">
                  <c:v>-2.4574561328669757</c:v>
                </c:pt>
                <c:pt idx="24">
                  <c:v>-2.598076211353316</c:v>
                </c:pt>
                <c:pt idx="25">
                  <c:v>-2.7189233611099497</c:v>
                </c:pt>
                <c:pt idx="26">
                  <c:v>-2.8190778623577248</c:v>
                </c:pt>
                <c:pt idx="27">
                  <c:v>-2.8977774788672046</c:v>
                </c:pt>
                <c:pt idx="28">
                  <c:v>-2.9544232590366239</c:v>
                </c:pt>
                <c:pt idx="29">
                  <c:v>-2.9885840942752369</c:v>
                </c:pt>
                <c:pt idx="30">
                  <c:v>-3</c:v>
                </c:pt>
              </c:numCache>
            </c:numRef>
          </c:yVal>
          <c:smooth val="1"/>
        </c:ser>
        <c:ser>
          <c:idx val="23"/>
          <c:order val="23"/>
          <c:spPr>
            <a:ln w="12700">
              <a:solidFill>
                <a:srgbClr val="808080"/>
              </a:solidFill>
              <a:prstDash val="sysDash"/>
            </a:ln>
          </c:spPr>
          <c:marker>
            <c:symbol val="none"/>
          </c:marker>
          <c:xVal>
            <c:numRef>
              <c:f>'Graphics Grid'!$B$50:$AF$50</c:f>
              <c:numCache>
                <c:formatCode>0.000</c:formatCode>
                <c:ptCount val="31"/>
                <c:pt idx="0">
                  <c:v>1.9999993514505379</c:v>
                </c:pt>
                <c:pt idx="1">
                  <c:v>2.2943050297160932</c:v>
                </c:pt>
                <c:pt idx="2">
                  <c:v>2.5711496738452131</c:v>
                </c:pt>
                <c:pt idx="3">
                  <c:v>2.8284263304384938</c:v>
                </c:pt>
                <c:pt idx="4">
                  <c:v>3.0641769701907222</c:v>
                </c:pt>
                <c:pt idx="5">
                  <c:v>3.2766073896655259</c:v>
                </c:pt>
                <c:pt idx="6">
                  <c:v>3.4641008662571391</c:v>
                </c:pt>
                <c:pt idx="7">
                  <c:v>3.6252304624168388</c:v>
                </c:pt>
                <c:pt idx="8">
                  <c:v>3.7587698855015392</c:v>
                </c:pt>
                <c:pt idx="9">
                  <c:v>3.8637028205945927</c:v>
                </c:pt>
                <c:pt idx="10">
                  <c:v>3.9392306652704425</c:v>
                </c:pt>
                <c:pt idx="11">
                  <c:v>3.9847786074369504</c:v>
                </c:pt>
                <c:pt idx="12">
                  <c:v>3.9999999999993689</c:v>
                </c:pt>
                <c:pt idx="13">
                  <c:v>3.9847789990521614</c:v>
                </c:pt>
                <c:pt idx="14">
                  <c:v>3.9392314455204382</c:v>
                </c:pt>
                <c:pt idx="15">
                  <c:v>3.8637039835412037</c:v>
                </c:pt>
                <c:pt idx="16">
                  <c:v>3.7587714222940467</c:v>
                </c:pt>
                <c:pt idx="17">
                  <c:v>3.6252323613593314</c:v>
                </c:pt>
                <c:pt idx="18">
                  <c:v>3.4641031128975284</c:v>
                </c:pt>
                <c:pt idx="19">
                  <c:v>3.2766099669055344</c:v>
                </c:pt>
                <c:pt idx="20">
                  <c:v>3.0641798584160109</c:v>
                </c:pt>
                <c:pt idx="21">
                  <c:v>2.8284271247461903</c:v>
                </c:pt>
                <c:pt idx="22">
                  <c:v>2.5711504387461579</c:v>
                </c:pt>
                <c:pt idx="23">
                  <c:v>2.2943057454041837</c:v>
                </c:pt>
                <c:pt idx="24">
                  <c:v>1.9999999999999998</c:v>
                </c:pt>
                <c:pt idx="25">
                  <c:v>1.690473046962798</c:v>
                </c:pt>
                <c:pt idx="26">
                  <c:v>1.3680805733026755</c:v>
                </c:pt>
                <c:pt idx="27">
                  <c:v>1.0352761804100841</c:v>
                </c:pt>
                <c:pt idx="28">
                  <c:v>0.6945927106677211</c:v>
                </c:pt>
                <c:pt idx="29">
                  <c:v>0.34862297099063277</c:v>
                </c:pt>
                <c:pt idx="30">
                  <c:v>4.90059381963448E-16</c:v>
                </c:pt>
              </c:numCache>
            </c:numRef>
          </c:xVal>
          <c:yVal>
            <c:numRef>
              <c:f>'Graphics Grid'!$B$51:$AF$51</c:f>
              <c:numCache>
                <c:formatCode>0.000</c:formatCode>
                <c:ptCount val="31"/>
                <c:pt idx="0">
                  <c:v>3.4641019895778804</c:v>
                </c:pt>
                <c:pt idx="1">
                  <c:v>3.2766086782860468</c:v>
                </c:pt>
                <c:pt idx="2">
                  <c:v>3.0641784143038495</c:v>
                </c:pt>
                <c:pt idx="3">
                  <c:v>2.8284279190536634</c:v>
                </c:pt>
                <c:pt idx="4">
                  <c:v>2.5711513948721119</c:v>
                </c:pt>
                <c:pt idx="5">
                  <c:v>2.2943068700566775</c:v>
                </c:pt>
                <c:pt idx="6">
                  <c:v>2.0000012970987138</c:v>
                </c:pt>
                <c:pt idx="7">
                  <c:v>1.6904745175142375</c:v>
                </c:pt>
                <c:pt idx="8">
                  <c:v>1.3680822153097181</c:v>
                </c:pt>
                <c:pt idx="9">
                  <c:v>1.035277988817201</c:v>
                </c:pt>
                <c:pt idx="10">
                  <c:v>0.69459467734282665</c:v>
                </c:pt>
                <c:pt idx="11">
                  <c:v>0.3486250847441108</c:v>
                </c:pt>
                <c:pt idx="12">
                  <c:v>2.2466411178317925E-6</c:v>
                </c:pt>
                <c:pt idx="13">
                  <c:v>-0.34862060856015842</c:v>
                </c:pt>
                <c:pt idx="14">
                  <c:v>-0.69459025232359661</c:v>
                </c:pt>
                <c:pt idx="15">
                  <c:v>-1.0352736486397367</c:v>
                </c:pt>
                <c:pt idx="16">
                  <c:v>-1.3680779930053661</c:v>
                </c:pt>
                <c:pt idx="17">
                  <c:v>-1.6904704452172616</c:v>
                </c:pt>
                <c:pt idx="18">
                  <c:v>-1.9999974058017309</c:v>
                </c:pt>
                <c:pt idx="19">
                  <c:v>-2.2943031893747854</c:v>
                </c:pt>
                <c:pt idx="20">
                  <c:v>-2.571147952817503</c:v>
                </c:pt>
                <c:pt idx="21">
                  <c:v>-2.8284271247461898</c:v>
                </c:pt>
                <c:pt idx="22">
                  <c:v>-3.0641777724759116</c:v>
                </c:pt>
                <c:pt idx="23">
                  <c:v>-3.2766081771559676</c:v>
                </c:pt>
                <c:pt idx="24">
                  <c:v>-3.4641016151377548</c:v>
                </c:pt>
                <c:pt idx="25">
                  <c:v>-3.6252311481465997</c:v>
                </c:pt>
                <c:pt idx="26">
                  <c:v>-3.7587704831436333</c:v>
                </c:pt>
                <c:pt idx="27">
                  <c:v>-3.8637033051562728</c:v>
                </c:pt>
                <c:pt idx="28">
                  <c:v>-3.9392310120488321</c:v>
                </c:pt>
                <c:pt idx="29">
                  <c:v>-3.9847787923669822</c:v>
                </c:pt>
                <c:pt idx="30">
                  <c:v>-4</c:v>
                </c:pt>
              </c:numCache>
            </c:numRef>
          </c:yVal>
          <c:smooth val="1"/>
        </c:ser>
        <c:ser>
          <c:idx val="24"/>
          <c:order val="24"/>
          <c:spPr>
            <a:ln w="12700">
              <a:solidFill>
                <a:srgbClr val="808080"/>
              </a:solidFill>
              <a:prstDash val="sysDash"/>
            </a:ln>
          </c:spPr>
          <c:marker>
            <c:symbol val="none"/>
          </c:marker>
          <c:xVal>
            <c:numRef>
              <c:f>'Graphics Grid'!$B$52:$AF$52</c:f>
              <c:numCache>
                <c:formatCode>0.000</c:formatCode>
                <c:ptCount val="31"/>
                <c:pt idx="0">
                  <c:v>2.4999991893131721</c:v>
                </c:pt>
                <c:pt idx="1">
                  <c:v>2.8678812871451163</c:v>
                </c:pt>
                <c:pt idx="2">
                  <c:v>3.2139370923065163</c:v>
                </c:pt>
                <c:pt idx="3">
                  <c:v>3.535532913048117</c:v>
                </c:pt>
                <c:pt idx="4">
                  <c:v>3.8302212127384028</c:v>
                </c:pt>
                <c:pt idx="5">
                  <c:v>4.0957592370819071</c:v>
                </c:pt>
                <c:pt idx="6">
                  <c:v>4.3301260828214243</c:v>
                </c:pt>
                <c:pt idx="7">
                  <c:v>4.5315380780210486</c:v>
                </c:pt>
                <c:pt idx="8">
                  <c:v>4.6984623568769237</c:v>
                </c:pt>
                <c:pt idx="9">
                  <c:v>4.8296285257432405</c:v>
                </c:pt>
                <c:pt idx="10">
                  <c:v>4.9240383315880534</c:v>
                </c:pt>
                <c:pt idx="11">
                  <c:v>4.9809732592961877</c:v>
                </c:pt>
                <c:pt idx="12">
                  <c:v>4.9999999999992113</c:v>
                </c:pt>
                <c:pt idx="13">
                  <c:v>4.9809737488152015</c:v>
                </c:pt>
                <c:pt idx="14">
                  <c:v>4.9240393069005481</c:v>
                </c:pt>
                <c:pt idx="15">
                  <c:v>4.829629979426505</c:v>
                </c:pt>
                <c:pt idx="16">
                  <c:v>4.6984642778675587</c:v>
                </c:pt>
                <c:pt idx="17">
                  <c:v>4.531540451699164</c:v>
                </c:pt>
                <c:pt idx="18">
                  <c:v>4.3301288911219107</c:v>
                </c:pt>
                <c:pt idx="19">
                  <c:v>4.0957624586319179</c:v>
                </c:pt>
                <c:pt idx="20">
                  <c:v>3.8302248230200138</c:v>
                </c:pt>
                <c:pt idx="21">
                  <c:v>3.5355339059327378</c:v>
                </c:pt>
                <c:pt idx="22">
                  <c:v>3.2139380484326976</c:v>
                </c:pt>
                <c:pt idx="23">
                  <c:v>2.8678821817552298</c:v>
                </c:pt>
                <c:pt idx="24">
                  <c:v>2.4999999999999996</c:v>
                </c:pt>
                <c:pt idx="25">
                  <c:v>2.1130913087034973</c:v>
                </c:pt>
                <c:pt idx="26">
                  <c:v>1.7101007166283444</c:v>
                </c:pt>
                <c:pt idx="27">
                  <c:v>1.294095225512605</c:v>
                </c:pt>
                <c:pt idx="28">
                  <c:v>0.86824088833465141</c:v>
                </c:pt>
                <c:pt idx="29">
                  <c:v>0.43577871373829097</c:v>
                </c:pt>
                <c:pt idx="30">
                  <c:v>6.1257422745431001E-16</c:v>
                </c:pt>
              </c:numCache>
            </c:numRef>
          </c:xVal>
          <c:yVal>
            <c:numRef>
              <c:f>'Graphics Grid'!$B$53:$AF$53</c:f>
              <c:numCache>
                <c:formatCode>0.000</c:formatCode>
                <c:ptCount val="31"/>
                <c:pt idx="0">
                  <c:v>4.3301274869723505</c:v>
                </c:pt>
                <c:pt idx="1">
                  <c:v>4.0957608478575587</c:v>
                </c:pt>
                <c:pt idx="2">
                  <c:v>3.830223017879812</c:v>
                </c:pt>
                <c:pt idx="3">
                  <c:v>3.5355348988170792</c:v>
                </c:pt>
                <c:pt idx="4">
                  <c:v>3.2139392435901399</c:v>
                </c:pt>
                <c:pt idx="5">
                  <c:v>2.867883587570847</c:v>
                </c:pt>
                <c:pt idx="6">
                  <c:v>2.500001621373392</c:v>
                </c:pt>
                <c:pt idx="7">
                  <c:v>2.1130931468927967</c:v>
                </c:pt>
                <c:pt idx="8">
                  <c:v>1.7101027691371475</c:v>
                </c:pt>
                <c:pt idx="9">
                  <c:v>1.2940974860215013</c:v>
                </c:pt>
                <c:pt idx="10">
                  <c:v>0.86824334667853331</c:v>
                </c:pt>
                <c:pt idx="11">
                  <c:v>0.4357813559301385</c:v>
                </c:pt>
                <c:pt idx="12">
                  <c:v>2.8083013972897405E-6</c:v>
                </c:pt>
                <c:pt idx="13">
                  <c:v>-0.43577576070019802</c:v>
                </c:pt>
                <c:pt idx="14">
                  <c:v>-0.86823781540449574</c:v>
                </c:pt>
                <c:pt idx="15">
                  <c:v>-1.2940920607996709</c:v>
                </c:pt>
                <c:pt idx="16">
                  <c:v>-1.7100974912567077</c:v>
                </c:pt>
                <c:pt idx="17">
                  <c:v>-2.1130880565215771</c:v>
                </c:pt>
                <c:pt idx="18">
                  <c:v>-2.4999967572521635</c:v>
                </c:pt>
                <c:pt idx="19">
                  <c:v>-2.8678789867184817</c:v>
                </c:pt>
                <c:pt idx="20">
                  <c:v>-3.2139349410218787</c:v>
                </c:pt>
                <c:pt idx="21">
                  <c:v>-3.5355339059327373</c:v>
                </c:pt>
                <c:pt idx="22">
                  <c:v>-3.8302222155948895</c:v>
                </c:pt>
                <c:pt idx="23">
                  <c:v>-4.0957602214449595</c:v>
                </c:pt>
                <c:pt idx="24">
                  <c:v>-4.3301270189221936</c:v>
                </c:pt>
                <c:pt idx="25">
                  <c:v>-4.5315389351832494</c:v>
                </c:pt>
                <c:pt idx="26">
                  <c:v>-4.6984631039295417</c:v>
                </c:pt>
                <c:pt idx="27">
                  <c:v>-4.8296291314453406</c:v>
                </c:pt>
                <c:pt idx="28">
                  <c:v>-4.9240387650610398</c:v>
                </c:pt>
                <c:pt idx="29">
                  <c:v>-4.9809734904587275</c:v>
                </c:pt>
                <c:pt idx="30">
                  <c:v>-5</c:v>
                </c:pt>
              </c:numCache>
            </c:numRef>
          </c:yVal>
          <c:smooth val="1"/>
        </c:ser>
        <c:ser>
          <c:idx val="25"/>
          <c:order val="25"/>
          <c:spPr>
            <a:ln w="12700">
              <a:solidFill>
                <a:srgbClr val="808080"/>
              </a:solidFill>
              <a:prstDash val="sysDash"/>
            </a:ln>
          </c:spPr>
          <c:marker>
            <c:symbol val="none"/>
          </c:marker>
          <c:xVal>
            <c:numRef>
              <c:f>'Graphics Grid'!$B$54:$AF$54</c:f>
              <c:numCache>
                <c:formatCode>0.000</c:formatCode>
                <c:ptCount val="31"/>
                <c:pt idx="0">
                  <c:v>2.9999990271758068</c:v>
                </c:pt>
                <c:pt idx="1">
                  <c:v>3.4414575445741398</c:v>
                </c:pt>
                <c:pt idx="2">
                  <c:v>3.8567245107678199</c:v>
                </c:pt>
                <c:pt idx="3">
                  <c:v>4.2426394956577411</c:v>
                </c:pt>
                <c:pt idx="4">
                  <c:v>4.5962654552860833</c:v>
                </c:pt>
                <c:pt idx="5">
                  <c:v>4.9149110844982893</c:v>
                </c:pt>
                <c:pt idx="6">
                  <c:v>5.1961512993857086</c:v>
                </c:pt>
                <c:pt idx="7">
                  <c:v>5.4378456936252579</c:v>
                </c:pt>
                <c:pt idx="8">
                  <c:v>5.6381548282523086</c:v>
                </c:pt>
                <c:pt idx="9">
                  <c:v>5.7955542308918888</c:v>
                </c:pt>
                <c:pt idx="10">
                  <c:v>5.9088459979056633</c:v>
                </c:pt>
                <c:pt idx="11">
                  <c:v>5.9771679111554255</c:v>
                </c:pt>
                <c:pt idx="12">
                  <c:v>5.9999999999990532</c:v>
                </c:pt>
                <c:pt idx="13">
                  <c:v>5.9771684985782425</c:v>
                </c:pt>
                <c:pt idx="14">
                  <c:v>5.9088471682806576</c:v>
                </c:pt>
                <c:pt idx="15">
                  <c:v>5.7955559753118058</c:v>
                </c:pt>
                <c:pt idx="16">
                  <c:v>5.6381571334410703</c:v>
                </c:pt>
                <c:pt idx="17">
                  <c:v>5.4378485420389975</c:v>
                </c:pt>
                <c:pt idx="18">
                  <c:v>5.1961546693462921</c:v>
                </c:pt>
                <c:pt idx="19">
                  <c:v>4.9149149503583018</c:v>
                </c:pt>
                <c:pt idx="20">
                  <c:v>4.5962697876240162</c:v>
                </c:pt>
                <c:pt idx="21">
                  <c:v>4.2426406871192857</c:v>
                </c:pt>
                <c:pt idx="22">
                  <c:v>3.8567256581192368</c:v>
                </c:pt>
                <c:pt idx="23">
                  <c:v>3.4414586181062754</c:v>
                </c:pt>
                <c:pt idx="24">
                  <c:v>2.9999999999999996</c:v>
                </c:pt>
                <c:pt idx="25">
                  <c:v>2.535709570444197</c:v>
                </c:pt>
                <c:pt idx="26">
                  <c:v>2.0521208599540133</c:v>
                </c:pt>
                <c:pt idx="27">
                  <c:v>1.5529142706151262</c:v>
                </c:pt>
                <c:pt idx="28">
                  <c:v>1.0418890660015816</c:v>
                </c:pt>
                <c:pt idx="29">
                  <c:v>0.52293445648594916</c:v>
                </c:pt>
                <c:pt idx="30">
                  <c:v>7.3508907294517201E-16</c:v>
                </c:pt>
              </c:numCache>
            </c:numRef>
          </c:xVal>
          <c:yVal>
            <c:numRef>
              <c:f>'Graphics Grid'!$B$55:$AF$55</c:f>
              <c:numCache>
                <c:formatCode>0.000</c:formatCode>
                <c:ptCount val="31"/>
                <c:pt idx="0">
                  <c:v>5.1961529843668206</c:v>
                </c:pt>
                <c:pt idx="1">
                  <c:v>4.9149130174290701</c:v>
                </c:pt>
                <c:pt idx="2">
                  <c:v>4.5962676214557741</c:v>
                </c:pt>
                <c:pt idx="3">
                  <c:v>4.2426418785804954</c:v>
                </c:pt>
                <c:pt idx="4">
                  <c:v>3.8567270923081676</c:v>
                </c:pt>
                <c:pt idx="5">
                  <c:v>3.4414603050850161</c:v>
                </c:pt>
                <c:pt idx="6">
                  <c:v>3.0000019456480707</c:v>
                </c:pt>
                <c:pt idx="7">
                  <c:v>2.5357117762713561</c:v>
                </c:pt>
                <c:pt idx="8">
                  <c:v>2.0521233229645772</c:v>
                </c:pt>
                <c:pt idx="9">
                  <c:v>1.5529169832258014</c:v>
                </c:pt>
                <c:pt idx="10">
                  <c:v>1.04189201601424</c:v>
                </c:pt>
                <c:pt idx="11">
                  <c:v>0.5229376271161662</c:v>
                </c:pt>
                <c:pt idx="12">
                  <c:v>3.3699616767476889E-6</c:v>
                </c:pt>
                <c:pt idx="13">
                  <c:v>-0.52293091284023763</c:v>
                </c:pt>
                <c:pt idx="14">
                  <c:v>-1.041885378485395</c:v>
                </c:pt>
                <c:pt idx="15">
                  <c:v>-1.552910472959605</c:v>
                </c:pt>
                <c:pt idx="16">
                  <c:v>-2.0521169895080491</c:v>
                </c:pt>
                <c:pt idx="17">
                  <c:v>-2.5357056678258925</c:v>
                </c:pt>
                <c:pt idx="18">
                  <c:v>-2.9999961087025966</c:v>
                </c:pt>
                <c:pt idx="19">
                  <c:v>-3.4414547840621781</c:v>
                </c:pt>
                <c:pt idx="20">
                  <c:v>-3.8567219292262545</c:v>
                </c:pt>
                <c:pt idx="21">
                  <c:v>-4.2426406871192848</c:v>
                </c:pt>
                <c:pt idx="22">
                  <c:v>-4.5962666587138674</c:v>
                </c:pt>
                <c:pt idx="23">
                  <c:v>-4.9149122657339515</c:v>
                </c:pt>
                <c:pt idx="24">
                  <c:v>-5.196152422706632</c:v>
                </c:pt>
                <c:pt idx="25">
                  <c:v>-5.4378467222198994</c:v>
                </c:pt>
                <c:pt idx="26">
                  <c:v>-5.6381557247154497</c:v>
                </c:pt>
                <c:pt idx="27">
                  <c:v>-5.7955549577344092</c:v>
                </c:pt>
                <c:pt idx="28">
                  <c:v>-5.9088465180732479</c:v>
                </c:pt>
                <c:pt idx="29">
                  <c:v>-5.9771681885504737</c:v>
                </c:pt>
                <c:pt idx="30">
                  <c:v>-6</c:v>
                </c:pt>
              </c:numCache>
            </c:numRef>
          </c:yVal>
          <c:smooth val="1"/>
        </c:ser>
        <c:ser>
          <c:idx val="26"/>
          <c:order val="26"/>
          <c:spPr>
            <a:ln w="12700">
              <a:solidFill>
                <a:srgbClr val="808080"/>
              </a:solidFill>
              <a:prstDash val="sysDash"/>
            </a:ln>
          </c:spPr>
          <c:marker>
            <c:symbol val="none"/>
          </c:marker>
          <c:xVal>
            <c:numRef>
              <c:f>'Graphics Grid'!$B$56:$AF$56</c:f>
              <c:numCache>
                <c:formatCode>0.000</c:formatCode>
                <c:ptCount val="31"/>
                <c:pt idx="0">
                  <c:v>3.4999988650384415</c:v>
                </c:pt>
                <c:pt idx="1">
                  <c:v>4.0150338020031633</c:v>
                </c:pt>
                <c:pt idx="2">
                  <c:v>4.499511929229123</c:v>
                </c:pt>
                <c:pt idx="3">
                  <c:v>4.9497460782673643</c:v>
                </c:pt>
                <c:pt idx="4">
                  <c:v>5.3623096978337639</c:v>
                </c:pt>
                <c:pt idx="5">
                  <c:v>5.7340629319146705</c:v>
                </c:pt>
                <c:pt idx="6">
                  <c:v>6.062176515949993</c:v>
                </c:pt>
                <c:pt idx="7">
                  <c:v>6.3441533092294682</c:v>
                </c:pt>
                <c:pt idx="8">
                  <c:v>6.5778472996276935</c:v>
                </c:pt>
                <c:pt idx="9">
                  <c:v>6.7614799360405371</c:v>
                </c:pt>
                <c:pt idx="10">
                  <c:v>6.8936536642232742</c:v>
                </c:pt>
                <c:pt idx="11">
                  <c:v>6.9733625630146632</c:v>
                </c:pt>
                <c:pt idx="12">
                  <c:v>6.999999999998896</c:v>
                </c:pt>
                <c:pt idx="13">
                  <c:v>6.9733632483412826</c:v>
                </c:pt>
                <c:pt idx="14">
                  <c:v>6.893655029660767</c:v>
                </c:pt>
                <c:pt idx="15">
                  <c:v>6.7614819711971066</c:v>
                </c:pt>
                <c:pt idx="16">
                  <c:v>6.5778499890145818</c:v>
                </c:pt>
                <c:pt idx="17">
                  <c:v>6.3441566323788301</c:v>
                </c:pt>
                <c:pt idx="18">
                  <c:v>6.0621804475706744</c:v>
                </c:pt>
                <c:pt idx="19">
                  <c:v>5.7340674420846849</c:v>
                </c:pt>
                <c:pt idx="20">
                  <c:v>5.362314752228019</c:v>
                </c:pt>
                <c:pt idx="21">
                  <c:v>4.9497474683058327</c:v>
                </c:pt>
                <c:pt idx="22">
                  <c:v>4.4995132678057761</c:v>
                </c:pt>
                <c:pt idx="23">
                  <c:v>4.0150350544573215</c:v>
                </c:pt>
                <c:pt idx="24">
                  <c:v>3.4999999999999996</c:v>
                </c:pt>
                <c:pt idx="25">
                  <c:v>2.9583278321848967</c:v>
                </c:pt>
                <c:pt idx="26">
                  <c:v>2.3941410032796822</c:v>
                </c:pt>
                <c:pt idx="27">
                  <c:v>1.8117333157176472</c:v>
                </c:pt>
                <c:pt idx="28">
                  <c:v>1.2155372436685119</c:v>
                </c:pt>
                <c:pt idx="29">
                  <c:v>0.61009019923360741</c:v>
                </c:pt>
                <c:pt idx="30">
                  <c:v>8.5760391843603401E-16</c:v>
                </c:pt>
              </c:numCache>
            </c:numRef>
          </c:xVal>
          <c:yVal>
            <c:numRef>
              <c:f>'Graphics Grid'!$B$57:$AF$57</c:f>
              <c:numCache>
                <c:formatCode>0.000</c:formatCode>
                <c:ptCount val="31"/>
                <c:pt idx="0">
                  <c:v>6.0621784817612907</c:v>
                </c:pt>
                <c:pt idx="1">
                  <c:v>5.7340651870005823</c:v>
                </c:pt>
                <c:pt idx="2">
                  <c:v>5.3623122250317365</c:v>
                </c:pt>
                <c:pt idx="3">
                  <c:v>4.9497488583439111</c:v>
                </c:pt>
                <c:pt idx="4">
                  <c:v>4.4995149410261961</c:v>
                </c:pt>
                <c:pt idx="5">
                  <c:v>4.015037022599186</c:v>
                </c:pt>
                <c:pt idx="6">
                  <c:v>3.5000022699227493</c:v>
                </c:pt>
                <c:pt idx="7">
                  <c:v>2.9583304056499156</c:v>
                </c:pt>
                <c:pt idx="8">
                  <c:v>2.3941438767920067</c:v>
                </c:pt>
                <c:pt idx="9">
                  <c:v>1.8117364804301017</c:v>
                </c:pt>
                <c:pt idx="10">
                  <c:v>1.2155406853499466</c:v>
                </c:pt>
                <c:pt idx="11">
                  <c:v>0.61009389830219396</c:v>
                </c:pt>
                <c:pt idx="12">
                  <c:v>3.9316219562056369E-6</c:v>
                </c:pt>
                <c:pt idx="13">
                  <c:v>-0.61008606498027729</c:v>
                </c:pt>
                <c:pt idx="14">
                  <c:v>-1.2155329415662941</c:v>
                </c:pt>
                <c:pt idx="15">
                  <c:v>-1.8117288851195392</c:v>
                </c:pt>
                <c:pt idx="16">
                  <c:v>-2.3941364877593907</c:v>
                </c:pt>
                <c:pt idx="17">
                  <c:v>-2.9583232791302079</c:v>
                </c:pt>
                <c:pt idx="18">
                  <c:v>-3.4999954601530292</c:v>
                </c:pt>
                <c:pt idx="19">
                  <c:v>-4.015030581405874</c:v>
                </c:pt>
                <c:pt idx="20">
                  <c:v>-4.4995089174306298</c:v>
                </c:pt>
                <c:pt idx="21">
                  <c:v>-4.9497474683058318</c:v>
                </c:pt>
                <c:pt idx="22">
                  <c:v>-5.3623111018328453</c:v>
                </c:pt>
                <c:pt idx="23">
                  <c:v>-5.7340643100229434</c:v>
                </c:pt>
                <c:pt idx="24">
                  <c:v>-6.0621778264910713</c:v>
                </c:pt>
                <c:pt idx="25">
                  <c:v>-6.3441545092565494</c:v>
                </c:pt>
                <c:pt idx="26">
                  <c:v>-6.5778483455013586</c:v>
                </c:pt>
                <c:pt idx="27">
                  <c:v>-6.7614807840234779</c:v>
                </c:pt>
                <c:pt idx="28">
                  <c:v>-6.893654271085456</c:v>
                </c:pt>
                <c:pt idx="29">
                  <c:v>-6.973362886642219</c:v>
                </c:pt>
                <c:pt idx="30">
                  <c:v>-7</c:v>
                </c:pt>
              </c:numCache>
            </c:numRef>
          </c:yVal>
          <c:smooth val="1"/>
        </c:ser>
        <c:ser>
          <c:idx val="27"/>
          <c:order val="27"/>
          <c:spPr>
            <a:ln w="12700">
              <a:solidFill>
                <a:srgbClr val="808080"/>
              </a:solidFill>
              <a:prstDash val="sysDash"/>
            </a:ln>
          </c:spPr>
          <c:marker>
            <c:symbol val="none"/>
          </c:marker>
          <c:xVal>
            <c:numRef>
              <c:f>'Graphics Grid'!$B$58:$AF$58</c:f>
              <c:numCache>
                <c:formatCode>0.000</c:formatCode>
                <c:ptCount val="31"/>
                <c:pt idx="0">
                  <c:v>3.9999987029010757</c:v>
                </c:pt>
                <c:pt idx="1">
                  <c:v>4.5886100594321864</c:v>
                </c:pt>
                <c:pt idx="2">
                  <c:v>5.1422993476904262</c:v>
                </c:pt>
                <c:pt idx="3">
                  <c:v>5.6568526608769876</c:v>
                </c:pt>
                <c:pt idx="4">
                  <c:v>6.1283539403814444</c:v>
                </c:pt>
                <c:pt idx="5">
                  <c:v>6.5532147793310518</c:v>
                </c:pt>
                <c:pt idx="6">
                  <c:v>6.9282017325142782</c:v>
                </c:pt>
                <c:pt idx="7">
                  <c:v>7.2504609248336775</c:v>
                </c:pt>
                <c:pt idx="8">
                  <c:v>7.5175397710030785</c:v>
                </c:pt>
                <c:pt idx="9">
                  <c:v>7.7274056411891854</c:v>
                </c:pt>
                <c:pt idx="10">
                  <c:v>7.878461330540885</c:v>
                </c:pt>
                <c:pt idx="11">
                  <c:v>7.9695572148739009</c:v>
                </c:pt>
                <c:pt idx="12">
                  <c:v>7.9999999999987379</c:v>
                </c:pt>
                <c:pt idx="13">
                  <c:v>7.9695579981043227</c:v>
                </c:pt>
                <c:pt idx="14">
                  <c:v>7.8784628910408765</c:v>
                </c:pt>
                <c:pt idx="15">
                  <c:v>7.7274079670824074</c:v>
                </c:pt>
                <c:pt idx="16">
                  <c:v>7.5175428445880934</c:v>
                </c:pt>
                <c:pt idx="17">
                  <c:v>7.2504647227186627</c:v>
                </c:pt>
                <c:pt idx="18">
                  <c:v>6.9282062257950567</c:v>
                </c:pt>
                <c:pt idx="19">
                  <c:v>6.5532199338110688</c:v>
                </c:pt>
                <c:pt idx="20">
                  <c:v>6.1283597168320219</c:v>
                </c:pt>
                <c:pt idx="21">
                  <c:v>5.6568542494923806</c:v>
                </c:pt>
                <c:pt idx="22">
                  <c:v>5.1423008774923158</c:v>
                </c:pt>
                <c:pt idx="23">
                  <c:v>4.5886114908083675</c:v>
                </c:pt>
                <c:pt idx="24">
                  <c:v>3.9999999999999996</c:v>
                </c:pt>
                <c:pt idx="25">
                  <c:v>3.380946093925596</c:v>
                </c:pt>
                <c:pt idx="26">
                  <c:v>2.736161146605351</c:v>
                </c:pt>
                <c:pt idx="27">
                  <c:v>2.0705523608201681</c:v>
                </c:pt>
                <c:pt idx="28">
                  <c:v>1.3891854213354422</c:v>
                </c:pt>
                <c:pt idx="29">
                  <c:v>0.69724594198126555</c:v>
                </c:pt>
                <c:pt idx="30">
                  <c:v>9.8011876392689601E-16</c:v>
                </c:pt>
              </c:numCache>
            </c:numRef>
          </c:xVal>
          <c:yVal>
            <c:numRef>
              <c:f>'Graphics Grid'!$B$59:$AF$59</c:f>
              <c:numCache>
                <c:formatCode>0.000</c:formatCode>
                <c:ptCount val="31"/>
                <c:pt idx="0">
                  <c:v>6.9282039791557608</c:v>
                </c:pt>
                <c:pt idx="1">
                  <c:v>6.5532173565720937</c:v>
                </c:pt>
                <c:pt idx="2">
                  <c:v>6.128356828607699</c:v>
                </c:pt>
                <c:pt idx="3">
                  <c:v>5.6568558381073268</c:v>
                </c:pt>
                <c:pt idx="4">
                  <c:v>5.1423027897442237</c:v>
                </c:pt>
                <c:pt idx="5">
                  <c:v>4.5886137401133551</c:v>
                </c:pt>
                <c:pt idx="6">
                  <c:v>4.0000025941974275</c:v>
                </c:pt>
                <c:pt idx="7">
                  <c:v>3.380949035028475</c:v>
                </c:pt>
                <c:pt idx="8">
                  <c:v>2.7361644306194361</c:v>
                </c:pt>
                <c:pt idx="9">
                  <c:v>2.070555977634402</c:v>
                </c:pt>
                <c:pt idx="10">
                  <c:v>1.3891893546856533</c:v>
                </c:pt>
                <c:pt idx="11">
                  <c:v>0.69725016948822161</c:v>
                </c:pt>
                <c:pt idx="12">
                  <c:v>4.493282235663585E-6</c:v>
                </c:pt>
                <c:pt idx="13">
                  <c:v>-0.69724121712031684</c:v>
                </c:pt>
                <c:pt idx="14">
                  <c:v>-1.3891805046471932</c:v>
                </c:pt>
                <c:pt idx="15">
                  <c:v>-2.0705472972794734</c:v>
                </c:pt>
                <c:pt idx="16">
                  <c:v>-2.7361559860107323</c:v>
                </c:pt>
                <c:pt idx="17">
                  <c:v>-3.3809408904345233</c:v>
                </c:pt>
                <c:pt idx="18">
                  <c:v>-3.9999948116034618</c:v>
                </c:pt>
                <c:pt idx="19">
                  <c:v>-4.5886063787495708</c:v>
                </c:pt>
                <c:pt idx="20">
                  <c:v>-5.1422959056350059</c:v>
                </c:pt>
                <c:pt idx="21">
                  <c:v>-5.6568542494923797</c:v>
                </c:pt>
                <c:pt idx="22">
                  <c:v>-6.1283555449518232</c:v>
                </c:pt>
                <c:pt idx="23">
                  <c:v>-6.5532163543119353</c:v>
                </c:pt>
                <c:pt idx="24">
                  <c:v>-6.9282032302755097</c:v>
                </c:pt>
                <c:pt idx="25">
                  <c:v>-7.2504622962931995</c:v>
                </c:pt>
                <c:pt idx="26">
                  <c:v>-7.5175409662872665</c:v>
                </c:pt>
                <c:pt idx="27">
                  <c:v>-7.7274066103125456</c:v>
                </c:pt>
                <c:pt idx="28">
                  <c:v>-7.8784620240976642</c:v>
                </c:pt>
                <c:pt idx="29">
                  <c:v>-7.9695575847339644</c:v>
                </c:pt>
                <c:pt idx="30">
                  <c:v>-8</c:v>
                </c:pt>
              </c:numCache>
            </c:numRef>
          </c:yVal>
          <c:smooth val="1"/>
        </c:ser>
        <c:ser>
          <c:idx val="28"/>
          <c:order val="28"/>
          <c:spPr>
            <a:ln w="12700">
              <a:solidFill>
                <a:srgbClr val="808080"/>
              </a:solidFill>
              <a:prstDash val="sysDash"/>
            </a:ln>
          </c:spPr>
          <c:marker>
            <c:symbol val="none"/>
          </c:marker>
          <c:xVal>
            <c:numRef>
              <c:f>'Graphics Grid'!$B$60:$AF$60</c:f>
              <c:numCache>
                <c:formatCode>0.000</c:formatCode>
                <c:ptCount val="31"/>
                <c:pt idx="0">
                  <c:v>4.49999854076371</c:v>
                </c:pt>
                <c:pt idx="1">
                  <c:v>5.1621863168612094</c:v>
                </c:pt>
                <c:pt idx="2">
                  <c:v>5.7850867661517293</c:v>
                </c:pt>
                <c:pt idx="3">
                  <c:v>6.3639592434866108</c:v>
                </c:pt>
                <c:pt idx="4">
                  <c:v>6.894398182929125</c:v>
                </c:pt>
                <c:pt idx="5">
                  <c:v>7.372366626747433</c:v>
                </c:pt>
                <c:pt idx="6">
                  <c:v>7.7942269490785634</c:v>
                </c:pt>
                <c:pt idx="7">
                  <c:v>8.1567685404378878</c:v>
                </c:pt>
                <c:pt idx="8">
                  <c:v>8.4572322423784634</c:v>
                </c:pt>
                <c:pt idx="9">
                  <c:v>8.6933313463378337</c:v>
                </c:pt>
                <c:pt idx="10">
                  <c:v>8.8632689968584959</c:v>
                </c:pt>
                <c:pt idx="11">
                  <c:v>8.9657518667331377</c:v>
                </c:pt>
                <c:pt idx="12">
                  <c:v>8.9999999999985807</c:v>
                </c:pt>
                <c:pt idx="13">
                  <c:v>8.9657527478673629</c:v>
                </c:pt>
                <c:pt idx="14">
                  <c:v>8.8632707524209859</c:v>
                </c:pt>
                <c:pt idx="15">
                  <c:v>8.6933339629677082</c:v>
                </c:pt>
                <c:pt idx="16">
                  <c:v>8.4572357001616059</c:v>
                </c:pt>
                <c:pt idx="17">
                  <c:v>8.1567728130584953</c:v>
                </c:pt>
                <c:pt idx="18">
                  <c:v>7.7942320040194391</c:v>
                </c:pt>
                <c:pt idx="19">
                  <c:v>7.3723724255374528</c:v>
                </c:pt>
                <c:pt idx="20">
                  <c:v>6.8944046814360247</c:v>
                </c:pt>
                <c:pt idx="21">
                  <c:v>6.3639610306789285</c:v>
                </c:pt>
                <c:pt idx="22">
                  <c:v>5.7850884871788555</c:v>
                </c:pt>
                <c:pt idx="23">
                  <c:v>5.1621879271594135</c:v>
                </c:pt>
                <c:pt idx="24">
                  <c:v>4.4999999999999991</c:v>
                </c:pt>
                <c:pt idx="25">
                  <c:v>3.8035643556662952</c:v>
                </c:pt>
                <c:pt idx="26">
                  <c:v>3.0781812899310199</c:v>
                </c:pt>
                <c:pt idx="27">
                  <c:v>2.3293714059226893</c:v>
                </c:pt>
                <c:pt idx="28">
                  <c:v>1.5628335990023725</c:v>
                </c:pt>
                <c:pt idx="29">
                  <c:v>0.78440168472892369</c:v>
                </c:pt>
                <c:pt idx="30">
                  <c:v>1.102633609417758E-15</c:v>
                </c:pt>
              </c:numCache>
            </c:numRef>
          </c:xVal>
          <c:yVal>
            <c:numRef>
              <c:f>'Graphics Grid'!$B$61:$AF$61</c:f>
              <c:numCache>
                <c:formatCode>0.000</c:formatCode>
                <c:ptCount val="31"/>
                <c:pt idx="0">
                  <c:v>7.7942294765502309</c:v>
                </c:pt>
                <c:pt idx="1">
                  <c:v>7.3723695261436051</c:v>
                </c:pt>
                <c:pt idx="2">
                  <c:v>6.8944014321836615</c:v>
                </c:pt>
                <c:pt idx="3">
                  <c:v>6.3639628178707426</c:v>
                </c:pt>
                <c:pt idx="4">
                  <c:v>5.7850906384622514</c:v>
                </c:pt>
                <c:pt idx="5">
                  <c:v>5.1621904576275242</c:v>
                </c:pt>
                <c:pt idx="6">
                  <c:v>4.5000029184721058</c:v>
                </c:pt>
                <c:pt idx="7">
                  <c:v>3.8035676644070344</c:v>
                </c:pt>
                <c:pt idx="8">
                  <c:v>3.0781849844468656</c:v>
                </c:pt>
                <c:pt idx="9">
                  <c:v>2.3293754748387023</c:v>
                </c:pt>
                <c:pt idx="10">
                  <c:v>1.56283802402136</c:v>
                </c:pt>
                <c:pt idx="11">
                  <c:v>0.78440644067424925</c:v>
                </c:pt>
                <c:pt idx="12">
                  <c:v>5.054942515121533E-6</c:v>
                </c:pt>
                <c:pt idx="13">
                  <c:v>-0.78439636926035639</c:v>
                </c:pt>
                <c:pt idx="14">
                  <c:v>-1.5628280677280924</c:v>
                </c:pt>
                <c:pt idx="15">
                  <c:v>-2.3293657094394078</c:v>
                </c:pt>
                <c:pt idx="16">
                  <c:v>-3.0781754842620739</c:v>
                </c:pt>
                <c:pt idx="17">
                  <c:v>-3.8035585017388387</c:v>
                </c:pt>
                <c:pt idx="18">
                  <c:v>-4.4999941630538949</c:v>
                </c:pt>
                <c:pt idx="19">
                  <c:v>-5.1621821760932676</c:v>
                </c:pt>
                <c:pt idx="20">
                  <c:v>-5.7850828938393821</c:v>
                </c:pt>
                <c:pt idx="21">
                  <c:v>-6.3639610306789276</c:v>
                </c:pt>
                <c:pt idx="22">
                  <c:v>-6.8943999880708011</c:v>
                </c:pt>
                <c:pt idx="23">
                  <c:v>-7.3723683986009272</c:v>
                </c:pt>
                <c:pt idx="24">
                  <c:v>-7.794228634059948</c:v>
                </c:pt>
                <c:pt idx="25">
                  <c:v>-8.1567700833298495</c:v>
                </c:pt>
                <c:pt idx="26">
                  <c:v>-8.4572335870731745</c:v>
                </c:pt>
                <c:pt idx="27">
                  <c:v>-8.6933324366016134</c:v>
                </c:pt>
                <c:pt idx="28">
                  <c:v>-8.8632697771098723</c:v>
                </c:pt>
                <c:pt idx="29">
                  <c:v>-8.9657522828257097</c:v>
                </c:pt>
                <c:pt idx="30">
                  <c:v>-9</c:v>
                </c:pt>
              </c:numCache>
            </c:numRef>
          </c:yVal>
          <c:smooth val="1"/>
        </c:ser>
        <c:ser>
          <c:idx val="29"/>
          <c:order val="29"/>
          <c:spPr>
            <a:ln w="12700">
              <a:solidFill>
                <a:srgbClr val="808080"/>
              </a:solidFill>
              <a:prstDash val="sysDash"/>
            </a:ln>
          </c:spPr>
          <c:marker>
            <c:symbol val="none"/>
          </c:marker>
          <c:xVal>
            <c:numRef>
              <c:f>'Graphics Grid'!$B$62:$AF$62</c:f>
              <c:numCache>
                <c:formatCode>0.000</c:formatCode>
                <c:ptCount val="31"/>
                <c:pt idx="0">
                  <c:v>4.9999983786263442</c:v>
                </c:pt>
                <c:pt idx="1">
                  <c:v>5.7357625742902325</c:v>
                </c:pt>
                <c:pt idx="2">
                  <c:v>6.4278741846130325</c:v>
                </c:pt>
                <c:pt idx="3">
                  <c:v>7.071065826096234</c:v>
                </c:pt>
                <c:pt idx="4">
                  <c:v>7.6604424254768055</c:v>
                </c:pt>
                <c:pt idx="5">
                  <c:v>8.1915184741638143</c:v>
                </c:pt>
                <c:pt idx="6">
                  <c:v>8.6602521656428486</c:v>
                </c:pt>
                <c:pt idx="7">
                  <c:v>9.0630761560420972</c:v>
                </c:pt>
                <c:pt idx="8">
                  <c:v>9.3969247137538474</c:v>
                </c:pt>
                <c:pt idx="9">
                  <c:v>9.6592570514864811</c:v>
                </c:pt>
                <c:pt idx="10">
                  <c:v>9.8480766631761067</c:v>
                </c:pt>
                <c:pt idx="11">
                  <c:v>9.9619465185923755</c:v>
                </c:pt>
                <c:pt idx="12">
                  <c:v>9.9999999999984226</c:v>
                </c:pt>
                <c:pt idx="13">
                  <c:v>9.961947497630403</c:v>
                </c:pt>
                <c:pt idx="14">
                  <c:v>9.8480786138010963</c:v>
                </c:pt>
                <c:pt idx="15">
                  <c:v>9.6592599588530099</c:v>
                </c:pt>
                <c:pt idx="16">
                  <c:v>9.3969285557351174</c:v>
                </c:pt>
                <c:pt idx="17">
                  <c:v>9.0630809033983279</c:v>
                </c:pt>
                <c:pt idx="18">
                  <c:v>8.6602577822438214</c:v>
                </c:pt>
                <c:pt idx="19">
                  <c:v>8.1915249172638358</c:v>
                </c:pt>
                <c:pt idx="20">
                  <c:v>7.6604496460400275</c:v>
                </c:pt>
                <c:pt idx="21">
                  <c:v>7.0710678118654755</c:v>
                </c:pt>
                <c:pt idx="22">
                  <c:v>6.4278760968653952</c:v>
                </c:pt>
                <c:pt idx="23">
                  <c:v>5.7357643635104596</c:v>
                </c:pt>
                <c:pt idx="24">
                  <c:v>4.9999999999999991</c:v>
                </c:pt>
                <c:pt idx="25">
                  <c:v>4.2261826174069945</c:v>
                </c:pt>
                <c:pt idx="26">
                  <c:v>3.4202014332566888</c:v>
                </c:pt>
                <c:pt idx="27">
                  <c:v>2.5881904510252101</c:v>
                </c:pt>
                <c:pt idx="28">
                  <c:v>1.7364817766693028</c:v>
                </c:pt>
                <c:pt idx="29">
                  <c:v>0.87155742747658194</c:v>
                </c:pt>
                <c:pt idx="30">
                  <c:v>1.22514845490862E-15</c:v>
                </c:pt>
              </c:numCache>
            </c:numRef>
          </c:xVal>
          <c:yVal>
            <c:numRef>
              <c:f>'Graphics Grid'!$B$63:$AF$63</c:f>
              <c:numCache>
                <c:formatCode>0.000</c:formatCode>
                <c:ptCount val="31"/>
                <c:pt idx="0">
                  <c:v>8.660254973944701</c:v>
                </c:pt>
                <c:pt idx="1">
                  <c:v>8.1915216957151173</c:v>
                </c:pt>
                <c:pt idx="2">
                  <c:v>7.660446035759624</c:v>
                </c:pt>
                <c:pt idx="3">
                  <c:v>7.0710697976341583</c:v>
                </c:pt>
                <c:pt idx="4">
                  <c:v>6.4278784871802799</c:v>
                </c:pt>
                <c:pt idx="5">
                  <c:v>5.7357671751416941</c:v>
                </c:pt>
                <c:pt idx="6">
                  <c:v>5.000003242746784</c:v>
                </c:pt>
                <c:pt idx="7">
                  <c:v>4.2261862937855934</c:v>
                </c:pt>
                <c:pt idx="8">
                  <c:v>3.4202055382742951</c:v>
                </c:pt>
                <c:pt idx="9">
                  <c:v>2.5881949720430026</c:v>
                </c:pt>
                <c:pt idx="10">
                  <c:v>1.7364866933570666</c:v>
                </c:pt>
                <c:pt idx="11">
                  <c:v>0.87156271186027701</c:v>
                </c:pt>
                <c:pt idx="12">
                  <c:v>5.616602794579481E-6</c:v>
                </c:pt>
                <c:pt idx="13">
                  <c:v>-0.87155152140039605</c:v>
                </c:pt>
                <c:pt idx="14">
                  <c:v>-1.7364756308089915</c:v>
                </c:pt>
                <c:pt idx="15">
                  <c:v>-2.5881841215993417</c:v>
                </c:pt>
                <c:pt idx="16">
                  <c:v>-3.4201949825134155</c:v>
                </c:pt>
                <c:pt idx="17">
                  <c:v>-4.2261761130431541</c:v>
                </c:pt>
                <c:pt idx="18">
                  <c:v>-4.9999935145043271</c:v>
                </c:pt>
                <c:pt idx="19">
                  <c:v>-5.7357579734369635</c:v>
                </c:pt>
                <c:pt idx="20">
                  <c:v>-6.4278698820437574</c:v>
                </c:pt>
                <c:pt idx="21">
                  <c:v>-7.0710678118654746</c:v>
                </c:pt>
                <c:pt idx="22">
                  <c:v>-7.660444431189779</c:v>
                </c:pt>
                <c:pt idx="23">
                  <c:v>-8.1915204428899191</c:v>
                </c:pt>
                <c:pt idx="24">
                  <c:v>-8.6602540378443873</c:v>
                </c:pt>
                <c:pt idx="25">
                  <c:v>-9.0630778703664987</c:v>
                </c:pt>
                <c:pt idx="26">
                  <c:v>-9.3969262078590834</c:v>
                </c:pt>
                <c:pt idx="27">
                  <c:v>-9.6592582628906811</c:v>
                </c:pt>
                <c:pt idx="28">
                  <c:v>-9.8480775301220795</c:v>
                </c:pt>
                <c:pt idx="29">
                  <c:v>-9.961946980917455</c:v>
                </c:pt>
                <c:pt idx="30">
                  <c:v>-10</c:v>
                </c:pt>
              </c:numCache>
            </c:numRef>
          </c:yVal>
          <c:smooth val="1"/>
        </c:ser>
        <c:ser>
          <c:idx val="32"/>
          <c:order val="30"/>
          <c:spPr>
            <a:ln w="12700">
              <a:solidFill>
                <a:schemeClr val="bg1">
                  <a:lumMod val="50000"/>
                </a:schemeClr>
              </a:solidFill>
              <a:prstDash val="sysDash"/>
            </a:ln>
          </c:spPr>
          <c:marker>
            <c:symbol val="none"/>
          </c:marker>
          <c:xVal>
            <c:numRef>
              <c:f>'Graphics Grid'!$B$64:$AF$64</c:f>
              <c:numCache>
                <c:formatCode>0.000</c:formatCode>
                <c:ptCount val="31"/>
                <c:pt idx="0">
                  <c:v>9.9999967572526884</c:v>
                </c:pt>
                <c:pt idx="1">
                  <c:v>11.471525148580465</c:v>
                </c:pt>
                <c:pt idx="2">
                  <c:v>12.855748369226065</c:v>
                </c:pt>
                <c:pt idx="3">
                  <c:v>14.142131652192468</c:v>
                </c:pt>
                <c:pt idx="4">
                  <c:v>15.320884850953611</c:v>
                </c:pt>
                <c:pt idx="5">
                  <c:v>16.383036948327629</c:v>
                </c:pt>
                <c:pt idx="6">
                  <c:v>17.320504331285697</c:v>
                </c:pt>
                <c:pt idx="7">
                  <c:v>18.126152312084194</c:v>
                </c:pt>
                <c:pt idx="8">
                  <c:v>18.793849427507695</c:v>
                </c:pt>
                <c:pt idx="9">
                  <c:v>19.318514102972962</c:v>
                </c:pt>
                <c:pt idx="10">
                  <c:v>19.696153326352213</c:v>
                </c:pt>
                <c:pt idx="11">
                  <c:v>19.923893037184751</c:v>
                </c:pt>
                <c:pt idx="12">
                  <c:v>19.999999999996845</c:v>
                </c:pt>
                <c:pt idx="13">
                  <c:v>19.923894995260806</c:v>
                </c:pt>
                <c:pt idx="14">
                  <c:v>19.696157227602193</c:v>
                </c:pt>
                <c:pt idx="15">
                  <c:v>19.31851991770602</c:v>
                </c:pt>
                <c:pt idx="16">
                  <c:v>18.793857111470235</c:v>
                </c:pt>
                <c:pt idx="17">
                  <c:v>18.126161806796656</c:v>
                </c:pt>
                <c:pt idx="18">
                  <c:v>17.320515564487643</c:v>
                </c:pt>
                <c:pt idx="19">
                  <c:v>16.383049834527672</c:v>
                </c:pt>
                <c:pt idx="20">
                  <c:v>15.320899292080055</c:v>
                </c:pt>
                <c:pt idx="21">
                  <c:v>14.142135623730951</c:v>
                </c:pt>
                <c:pt idx="22">
                  <c:v>12.85575219373079</c:v>
                </c:pt>
                <c:pt idx="23">
                  <c:v>11.471528727020919</c:v>
                </c:pt>
                <c:pt idx="24">
                  <c:v>9.9999999999999982</c:v>
                </c:pt>
                <c:pt idx="25">
                  <c:v>8.452365234813989</c:v>
                </c:pt>
                <c:pt idx="26">
                  <c:v>6.8404028665133776</c:v>
                </c:pt>
                <c:pt idx="27">
                  <c:v>5.1763809020504201</c:v>
                </c:pt>
                <c:pt idx="28">
                  <c:v>3.4729635533386056</c:v>
                </c:pt>
                <c:pt idx="29">
                  <c:v>1.7431148549531639</c:v>
                </c:pt>
                <c:pt idx="30">
                  <c:v>2.45029690981724E-15</c:v>
                </c:pt>
              </c:numCache>
            </c:numRef>
          </c:xVal>
          <c:yVal>
            <c:numRef>
              <c:f>'Graphics Grid'!$B$65:$AF$65</c:f>
              <c:numCache>
                <c:formatCode>0.000</c:formatCode>
                <c:ptCount val="31"/>
                <c:pt idx="0">
                  <c:v>17.320509947889402</c:v>
                </c:pt>
                <c:pt idx="1">
                  <c:v>16.383043391430235</c:v>
                </c:pt>
                <c:pt idx="2">
                  <c:v>15.320892071519248</c:v>
                </c:pt>
                <c:pt idx="3">
                  <c:v>14.142139595268317</c:v>
                </c:pt>
                <c:pt idx="4">
                  <c:v>12.85575697436056</c:v>
                </c:pt>
                <c:pt idx="5">
                  <c:v>11.471534350283388</c:v>
                </c:pt>
                <c:pt idx="6">
                  <c:v>10.000006485493568</c:v>
                </c:pt>
                <c:pt idx="7">
                  <c:v>8.4523725875711868</c:v>
                </c:pt>
                <c:pt idx="8">
                  <c:v>6.8404110765485902</c:v>
                </c:pt>
                <c:pt idx="9">
                  <c:v>5.1763899440860053</c:v>
                </c:pt>
                <c:pt idx="10">
                  <c:v>3.4729733867141332</c:v>
                </c:pt>
                <c:pt idx="11">
                  <c:v>1.743125423720554</c:v>
                </c:pt>
                <c:pt idx="12">
                  <c:v>1.1233205589158962E-5</c:v>
                </c:pt>
                <c:pt idx="13">
                  <c:v>-1.7431030428007921</c:v>
                </c:pt>
                <c:pt idx="14">
                  <c:v>-3.472951261617983</c:v>
                </c:pt>
                <c:pt idx="15">
                  <c:v>-5.1763682431986835</c:v>
                </c:pt>
                <c:pt idx="16">
                  <c:v>-6.8403899650268309</c:v>
                </c:pt>
                <c:pt idx="17">
                  <c:v>-8.4523522260863082</c:v>
                </c:pt>
                <c:pt idx="18">
                  <c:v>-9.9999870290086541</c:v>
                </c:pt>
                <c:pt idx="19">
                  <c:v>-11.471515946873927</c:v>
                </c:pt>
                <c:pt idx="20">
                  <c:v>-12.855739764087515</c:v>
                </c:pt>
                <c:pt idx="21">
                  <c:v>-14.142135623730949</c:v>
                </c:pt>
                <c:pt idx="22">
                  <c:v>-15.320888862379558</c:v>
                </c:pt>
                <c:pt idx="23">
                  <c:v>-16.383040885779838</c:v>
                </c:pt>
                <c:pt idx="24">
                  <c:v>-17.320508075688775</c:v>
                </c:pt>
                <c:pt idx="25">
                  <c:v>-18.126155740732997</c:v>
                </c:pt>
                <c:pt idx="26">
                  <c:v>-18.793852415718167</c:v>
                </c:pt>
                <c:pt idx="27">
                  <c:v>-19.318516525781362</c:v>
                </c:pt>
                <c:pt idx="28">
                  <c:v>-19.696155060244159</c:v>
                </c:pt>
                <c:pt idx="29">
                  <c:v>-19.92389396183491</c:v>
                </c:pt>
                <c:pt idx="30">
                  <c:v>-20</c:v>
                </c:pt>
              </c:numCache>
            </c:numRef>
          </c:yVal>
          <c:smooth val="1"/>
        </c:ser>
        <c:ser>
          <c:idx val="33"/>
          <c:order val="31"/>
          <c:spPr>
            <a:ln w="12700">
              <a:solidFill>
                <a:schemeClr val="bg1">
                  <a:lumMod val="50000"/>
                </a:schemeClr>
              </a:solidFill>
              <a:prstDash val="sysDash"/>
            </a:ln>
          </c:spPr>
          <c:marker>
            <c:symbol val="none"/>
          </c:marker>
          <c:xVal>
            <c:numRef>
              <c:f>'Graphics Grid'!$B$66:$AF$66</c:f>
              <c:numCache>
                <c:formatCode>0.000</c:formatCode>
                <c:ptCount val="31"/>
                <c:pt idx="0">
                  <c:v>10.999996432977959</c:v>
                </c:pt>
                <c:pt idx="1">
                  <c:v>12.618677663438513</c:v>
                </c:pt>
                <c:pt idx="2">
                  <c:v>14.141323206148671</c:v>
                </c:pt>
                <c:pt idx="3">
                  <c:v>15.556344817411716</c:v>
                </c:pt>
                <c:pt idx="4">
                  <c:v>16.852973336048972</c:v>
                </c:pt>
                <c:pt idx="5">
                  <c:v>18.021340643160393</c:v>
                </c:pt>
                <c:pt idx="6">
                  <c:v>19.052554764414264</c:v>
                </c:pt>
                <c:pt idx="7">
                  <c:v>19.938767543292613</c:v>
                </c:pt>
                <c:pt idx="8">
                  <c:v>20.673234370258466</c:v>
                </c:pt>
                <c:pt idx="9">
                  <c:v>21.25036551327026</c:v>
                </c:pt>
                <c:pt idx="10">
                  <c:v>21.665768658987435</c:v>
                </c:pt>
                <c:pt idx="11">
                  <c:v>21.916282340903226</c:v>
                </c:pt>
                <c:pt idx="12">
                  <c:v>21.999999999996529</c:v>
                </c:pt>
                <c:pt idx="13">
                  <c:v>21.916284494786886</c:v>
                </c:pt>
                <c:pt idx="14">
                  <c:v>21.66577295036241</c:v>
                </c:pt>
                <c:pt idx="15">
                  <c:v>21.25037190947662</c:v>
                </c:pt>
                <c:pt idx="16">
                  <c:v>20.673242822617258</c:v>
                </c:pt>
                <c:pt idx="17">
                  <c:v>19.938777987476321</c:v>
                </c:pt>
                <c:pt idx="18">
                  <c:v>19.052567120936406</c:v>
                </c:pt>
                <c:pt idx="19">
                  <c:v>18.021354817980438</c:v>
                </c:pt>
                <c:pt idx="20">
                  <c:v>16.852989221288059</c:v>
                </c:pt>
                <c:pt idx="21">
                  <c:v>15.556349186104047</c:v>
                </c:pt>
                <c:pt idx="22">
                  <c:v>14.141327413103868</c:v>
                </c:pt>
                <c:pt idx="23">
                  <c:v>12.618681599723011</c:v>
                </c:pt>
                <c:pt idx="24">
                  <c:v>10.999999999999998</c:v>
                </c:pt>
                <c:pt idx="25">
                  <c:v>9.2976017582953894</c:v>
                </c:pt>
                <c:pt idx="26">
                  <c:v>7.5244431531647153</c:v>
                </c:pt>
                <c:pt idx="27">
                  <c:v>5.6940189922554625</c:v>
                </c:pt>
                <c:pt idx="28">
                  <c:v>3.8202599086724662</c:v>
                </c:pt>
                <c:pt idx="29">
                  <c:v>1.9174263404484804</c:v>
                </c:pt>
                <c:pt idx="30">
                  <c:v>2.695326600798964E-15</c:v>
                </c:pt>
              </c:numCache>
            </c:numRef>
          </c:xVal>
          <c:yVal>
            <c:numRef>
              <c:f>'Graphics Grid'!$B$67:$AF$67</c:f>
              <c:numCache>
                <c:formatCode>0.000</c:formatCode>
                <c:ptCount val="31"/>
                <c:pt idx="0">
                  <c:v>19.05256094267834</c:v>
                </c:pt>
                <c:pt idx="1">
                  <c:v>18.021347730573257</c:v>
                </c:pt>
                <c:pt idx="2">
                  <c:v>16.852981278671173</c:v>
                </c:pt>
                <c:pt idx="3">
                  <c:v>15.556353554795148</c:v>
                </c:pt>
                <c:pt idx="4">
                  <c:v>14.141332671796615</c:v>
                </c:pt>
                <c:pt idx="5">
                  <c:v>12.618687785311726</c:v>
                </c:pt>
                <c:pt idx="6">
                  <c:v>11.000007134042926</c:v>
                </c:pt>
                <c:pt idx="7">
                  <c:v>9.2976098463283066</c:v>
                </c:pt>
                <c:pt idx="8">
                  <c:v>7.5244521842034491</c:v>
                </c:pt>
                <c:pt idx="9">
                  <c:v>5.6940289384946059</c:v>
                </c:pt>
                <c:pt idx="10">
                  <c:v>3.8202707253855466</c:v>
                </c:pt>
                <c:pt idx="11">
                  <c:v>1.9174379660926095</c:v>
                </c:pt>
                <c:pt idx="12">
                  <c:v>1.2356526148074858E-5</c:v>
                </c:pt>
                <c:pt idx="13">
                  <c:v>-1.9174133470808714</c:v>
                </c:pt>
                <c:pt idx="14">
                  <c:v>-3.8202463877797812</c:v>
                </c:pt>
                <c:pt idx="15">
                  <c:v>-5.6940050675185514</c:v>
                </c:pt>
                <c:pt idx="16">
                  <c:v>-7.5244289615295141</c:v>
                </c:pt>
                <c:pt idx="17">
                  <c:v>-9.297587448694939</c:v>
                </c:pt>
                <c:pt idx="18">
                  <c:v>-10.99998573190952</c:v>
                </c:pt>
                <c:pt idx="19">
                  <c:v>-12.618667541561319</c:v>
                </c:pt>
                <c:pt idx="20">
                  <c:v>-14.141313740496265</c:v>
                </c:pt>
                <c:pt idx="21">
                  <c:v>-15.556349186104043</c:v>
                </c:pt>
                <c:pt idx="22">
                  <c:v>-16.852977748617512</c:v>
                </c:pt>
                <c:pt idx="23">
                  <c:v>-18.021344974357824</c:v>
                </c:pt>
                <c:pt idx="24">
                  <c:v>-19.052558883257653</c:v>
                </c:pt>
                <c:pt idx="25">
                  <c:v>-19.938771314806299</c:v>
                </c:pt>
                <c:pt idx="26">
                  <c:v>-20.673237657289985</c:v>
                </c:pt>
                <c:pt idx="27">
                  <c:v>-21.250368178359501</c:v>
                </c:pt>
                <c:pt idx="28">
                  <c:v>-21.665770566268577</c:v>
                </c:pt>
                <c:pt idx="29">
                  <c:v>-21.916283358018401</c:v>
                </c:pt>
                <c:pt idx="30">
                  <c:v>-22</c:v>
                </c:pt>
              </c:numCache>
            </c:numRef>
          </c:yVal>
          <c:smooth val="1"/>
        </c:ser>
        <c:ser>
          <c:idx val="30"/>
          <c:order val="32"/>
          <c:spPr>
            <a:ln w="28575">
              <a:noFill/>
            </a:ln>
          </c:spPr>
          <c:marker>
            <c:symbol val="x"/>
            <c:size val="9"/>
            <c:spPr>
              <a:noFill/>
              <a:ln>
                <a:solidFill>
                  <a:srgbClr val="0000FF"/>
                </a:solidFill>
                <a:prstDash val="solid"/>
              </a:ln>
            </c:spPr>
          </c:marker>
          <c:xVal>
            <c:numRef>
              <c:f>'Graphics Grid'!$L$6</c:f>
              <c:numCache>
                <c:formatCode>General</c:formatCode>
                <c:ptCount val="1"/>
                <c:pt idx="0">
                  <c:v>3.9714571097140423</c:v>
                </c:pt>
              </c:numCache>
            </c:numRef>
          </c:xVal>
          <c:yVal>
            <c:numRef>
              <c:f>'Graphics Grid'!$M$6</c:f>
              <c:numCache>
                <c:formatCode>General</c:formatCode>
                <c:ptCount val="1"/>
                <c:pt idx="0">
                  <c:v>3.7556204948649259</c:v>
                </c:pt>
              </c:numCache>
            </c:numRef>
          </c:yVal>
          <c:smooth val="1"/>
        </c:ser>
        <c:ser>
          <c:idx val="31"/>
          <c:order val="33"/>
          <c:spPr>
            <a:ln w="28575">
              <a:noFill/>
            </a:ln>
          </c:spPr>
          <c:marker>
            <c:symbol val="circle"/>
            <c:size val="9"/>
            <c:spPr>
              <a:noFill/>
              <a:ln>
                <a:solidFill>
                  <a:srgbClr val="0000FF"/>
                </a:solidFill>
                <a:prstDash val="solid"/>
              </a:ln>
            </c:spPr>
          </c:marker>
          <c:xVal>
            <c:numRef>
              <c:f>'Graphics Grid'!$L$14</c:f>
              <c:numCache>
                <c:formatCode>General</c:formatCode>
                <c:ptCount val="1"/>
                <c:pt idx="0">
                  <c:v>2.3854671226460868</c:v>
                </c:pt>
              </c:numCache>
            </c:numRef>
          </c:xVal>
          <c:yVal>
            <c:numRef>
              <c:f>'Graphics Grid'!$M$14</c:f>
              <c:numCache>
                <c:formatCode>General</c:formatCode>
                <c:ptCount val="1"/>
                <c:pt idx="0">
                  <c:v>-4.8054936427876536</c:v>
                </c:pt>
              </c:numCache>
            </c:numRef>
          </c:yVal>
          <c:smooth val="1"/>
        </c:ser>
        <c:ser>
          <c:idx val="34"/>
          <c:order val="34"/>
          <c:spPr>
            <a:ln w="12700">
              <a:solidFill>
                <a:schemeClr val="bg1">
                  <a:lumMod val="50000"/>
                </a:schemeClr>
              </a:solidFill>
              <a:prstDash val="sysDash"/>
            </a:ln>
          </c:spPr>
          <c:marker>
            <c:symbol val="none"/>
          </c:marker>
          <c:xVal>
            <c:numRef>
              <c:f>'Graphics Grid'!$B$68:$AF$68</c:f>
              <c:numCache>
                <c:formatCode>0.000</c:formatCode>
                <c:ptCount val="31"/>
                <c:pt idx="0">
                  <c:v>11.999996108703227</c:v>
                </c:pt>
                <c:pt idx="1">
                  <c:v>13.765830178296559</c:v>
                </c:pt>
                <c:pt idx="2">
                  <c:v>15.426898043071279</c:v>
                </c:pt>
                <c:pt idx="3">
                  <c:v>16.970557982630964</c:v>
                </c:pt>
                <c:pt idx="4">
                  <c:v>18.385061821144333</c:v>
                </c:pt>
                <c:pt idx="5">
                  <c:v>19.659644337993157</c:v>
                </c:pt>
                <c:pt idx="6">
                  <c:v>20.784605197542835</c:v>
                </c:pt>
                <c:pt idx="7">
                  <c:v>21.751382774501032</c:v>
                </c:pt>
                <c:pt idx="8">
                  <c:v>22.552619313009235</c:v>
                </c:pt>
                <c:pt idx="9">
                  <c:v>23.182216923567555</c:v>
                </c:pt>
                <c:pt idx="10">
                  <c:v>23.635383991622653</c:v>
                </c:pt>
                <c:pt idx="11">
                  <c:v>23.908671644621702</c:v>
                </c:pt>
                <c:pt idx="12">
                  <c:v>23.999999999996213</c:v>
                </c:pt>
                <c:pt idx="13">
                  <c:v>23.90867399431297</c:v>
                </c:pt>
                <c:pt idx="14">
                  <c:v>23.63538867312263</c:v>
                </c:pt>
                <c:pt idx="15">
                  <c:v>23.182223901247223</c:v>
                </c:pt>
                <c:pt idx="16">
                  <c:v>22.552628533764281</c:v>
                </c:pt>
                <c:pt idx="17">
                  <c:v>21.75139416815599</c:v>
                </c:pt>
                <c:pt idx="18">
                  <c:v>20.784618677385168</c:v>
                </c:pt>
                <c:pt idx="19">
                  <c:v>19.659659801433207</c:v>
                </c:pt>
                <c:pt idx="20">
                  <c:v>18.385079150496065</c:v>
                </c:pt>
                <c:pt idx="21">
                  <c:v>16.970562748477143</c:v>
                </c:pt>
                <c:pt idx="22">
                  <c:v>15.426902632476947</c:v>
                </c:pt>
                <c:pt idx="23">
                  <c:v>13.765834472425102</c:v>
                </c:pt>
                <c:pt idx="24">
                  <c:v>11.999999999999998</c:v>
                </c:pt>
                <c:pt idx="25">
                  <c:v>10.142838281776788</c:v>
                </c:pt>
                <c:pt idx="26">
                  <c:v>8.2084834398160531</c:v>
                </c:pt>
                <c:pt idx="27">
                  <c:v>6.2116570824605049</c:v>
                </c:pt>
                <c:pt idx="28">
                  <c:v>4.1675562640063264</c:v>
                </c:pt>
                <c:pt idx="29">
                  <c:v>2.0917378259437966</c:v>
                </c:pt>
                <c:pt idx="30">
                  <c:v>2.940356291780688E-15</c:v>
                </c:pt>
              </c:numCache>
            </c:numRef>
          </c:xVal>
          <c:yVal>
            <c:numRef>
              <c:f>'Graphics Grid'!$B$69:$AF$69</c:f>
              <c:numCache>
                <c:formatCode>0.000</c:formatCode>
                <c:ptCount val="31"/>
                <c:pt idx="0">
                  <c:v>20.784611937467282</c:v>
                </c:pt>
                <c:pt idx="1">
                  <c:v>19.65965206971628</c:v>
                </c:pt>
                <c:pt idx="2">
                  <c:v>18.385070485823096</c:v>
                </c:pt>
                <c:pt idx="3">
                  <c:v>16.970567514321981</c:v>
                </c:pt>
                <c:pt idx="4">
                  <c:v>15.42690836923267</c:v>
                </c:pt>
                <c:pt idx="5">
                  <c:v>13.765841220340064</c:v>
                </c:pt>
                <c:pt idx="6">
                  <c:v>12.000007782592283</c:v>
                </c:pt>
                <c:pt idx="7">
                  <c:v>10.142847105085425</c:v>
                </c:pt>
                <c:pt idx="8">
                  <c:v>8.2084932918583089</c:v>
                </c:pt>
                <c:pt idx="9">
                  <c:v>6.2116679329032056</c:v>
                </c:pt>
                <c:pt idx="10">
                  <c:v>4.1675680640569599</c:v>
                </c:pt>
                <c:pt idx="11">
                  <c:v>2.0917505084646648</c:v>
                </c:pt>
                <c:pt idx="12">
                  <c:v>1.3479846706990756E-5</c:v>
                </c:pt>
                <c:pt idx="13">
                  <c:v>-2.0917236513609505</c:v>
                </c:pt>
                <c:pt idx="14">
                  <c:v>-4.1675415139415799</c:v>
                </c:pt>
                <c:pt idx="15">
                  <c:v>-6.2116418918384202</c:v>
                </c:pt>
                <c:pt idx="16">
                  <c:v>-8.2084679580321964</c:v>
                </c:pt>
                <c:pt idx="17">
                  <c:v>-10.14282267130357</c:v>
                </c:pt>
                <c:pt idx="18">
                  <c:v>-11.999984434810386</c:v>
                </c:pt>
                <c:pt idx="19">
                  <c:v>-13.765819136248712</c:v>
                </c:pt>
                <c:pt idx="20">
                  <c:v>-15.426887716905018</c:v>
                </c:pt>
                <c:pt idx="21">
                  <c:v>-16.970562748477139</c:v>
                </c:pt>
                <c:pt idx="22">
                  <c:v>-18.38506663485547</c:v>
                </c:pt>
                <c:pt idx="23">
                  <c:v>-19.659649062935806</c:v>
                </c:pt>
                <c:pt idx="24">
                  <c:v>-20.784609690826528</c:v>
                </c:pt>
                <c:pt idx="25">
                  <c:v>-21.751386888879598</c:v>
                </c:pt>
                <c:pt idx="26">
                  <c:v>-22.552622898861799</c:v>
                </c:pt>
                <c:pt idx="27">
                  <c:v>-23.182219830937637</c:v>
                </c:pt>
                <c:pt idx="28">
                  <c:v>-23.635386072292992</c:v>
                </c:pt>
                <c:pt idx="29">
                  <c:v>-23.908672754201895</c:v>
                </c:pt>
                <c:pt idx="30">
                  <c:v>-24</c:v>
                </c:pt>
              </c:numCache>
            </c:numRef>
          </c:yVal>
          <c:smooth val="1"/>
        </c:ser>
        <c:dLbls>
          <c:showLegendKey val="0"/>
          <c:showVal val="0"/>
          <c:showCatName val="0"/>
          <c:showSerName val="0"/>
          <c:showPercent val="0"/>
          <c:showBubbleSize val="0"/>
        </c:dLbls>
        <c:axId val="102697600"/>
        <c:axId val="102920576"/>
      </c:scatterChart>
      <c:valAx>
        <c:axId val="102697600"/>
        <c:scaling>
          <c:orientation val="minMax"/>
          <c:max val="10"/>
          <c:min val="0"/>
        </c:scaling>
        <c:delete val="0"/>
        <c:axPos val="b"/>
        <c:numFmt formatCode="0" sourceLinked="0"/>
        <c:majorTickMark val="out"/>
        <c:minorTickMark val="out"/>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2920576"/>
        <c:crosses val="autoZero"/>
        <c:crossBetween val="midCat"/>
        <c:majorUnit val="1"/>
        <c:minorUnit val="0.1"/>
      </c:valAx>
      <c:valAx>
        <c:axId val="102920576"/>
        <c:scaling>
          <c:orientation val="minMax"/>
          <c:max val="5"/>
          <c:min val="-9"/>
        </c:scaling>
        <c:delete val="0"/>
        <c:axPos val="l"/>
        <c:numFmt formatCode="0" sourceLinked="0"/>
        <c:majorTickMark val="out"/>
        <c:minorTickMark val="in"/>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2697600"/>
        <c:crosses val="autoZero"/>
        <c:crossBetween val="midCat"/>
        <c:majorUnit val="1"/>
        <c:minorUnit val="0.1"/>
      </c:valAx>
      <c:spPr>
        <a:noFill/>
        <a:ln w="3175">
          <a:solidFill>
            <a:srgbClr val="000000"/>
          </a:solidFill>
          <a:prstDash val="solid"/>
        </a:ln>
      </c:spPr>
    </c:plotArea>
    <c:legend>
      <c:legendPos val="r"/>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0"/>
        <c:delete val="1"/>
      </c:legendEntry>
      <c:legendEntry>
        <c:idx val="21"/>
        <c:delete val="1"/>
      </c:legendEntry>
      <c:legendEntry>
        <c:idx val="22"/>
        <c:delete val="1"/>
      </c:legendEntry>
      <c:legendEntry>
        <c:idx val="23"/>
        <c:delete val="1"/>
      </c:legendEntry>
      <c:legendEntry>
        <c:idx val="24"/>
        <c:delete val="1"/>
      </c:legendEntry>
      <c:legendEntry>
        <c:idx val="25"/>
        <c:delete val="1"/>
      </c:legendEntry>
      <c:legendEntry>
        <c:idx val="26"/>
        <c:delete val="1"/>
      </c:legendEntry>
      <c:legendEntry>
        <c:idx val="27"/>
        <c:delete val="1"/>
      </c:legendEntry>
      <c:legendEntry>
        <c:idx val="28"/>
        <c:delete val="1"/>
      </c:legendEntry>
      <c:legendEntry>
        <c:idx val="29"/>
        <c:delete val="1"/>
      </c:legendEntry>
      <c:legendEntry>
        <c:idx val="30"/>
        <c:delete val="1"/>
      </c:legendEntry>
      <c:legendEntry>
        <c:idx val="31"/>
        <c:delete val="1"/>
      </c:legendEntry>
      <c:legendEntry>
        <c:idx val="32"/>
        <c:delete val="1"/>
      </c:legendEntry>
      <c:legendEntry>
        <c:idx val="33"/>
        <c:delete val="1"/>
      </c:legendEntry>
      <c:legendEntry>
        <c:idx val="34"/>
        <c:delete val="1"/>
      </c:legendEntry>
      <c:layout>
        <c:manualLayout>
          <c:xMode val="edge"/>
          <c:yMode val="edge"/>
          <c:x val="0.8245613632177583"/>
          <c:y val="8.9414131970378841E-2"/>
          <c:w val="0.13205670612051357"/>
          <c:h val="0.19386491519196303"/>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en-US"/>
    </a:p>
  </c:txPr>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Summary!$AF$1</c:f>
          <c:strCache>
            <c:ptCount val="1"/>
            <c:pt idx="0">
              <c:v>ORR 2015 TRUE WIND POLAR DIAGRAM;  VTW: 12.7</c:v>
            </c:pt>
          </c:strCache>
        </c:strRef>
      </c:tx>
      <c:layout>
        <c:manualLayout>
          <c:xMode val="edge"/>
          <c:yMode val="edge"/>
          <c:x val="0.15935672514619884"/>
          <c:y val="1.9527235021548232E-2"/>
        </c:manualLayout>
      </c:layout>
      <c:overlay val="0"/>
      <c:spPr>
        <a:noFill/>
        <a:ln w="25400">
          <a:noFill/>
        </a:ln>
      </c:spPr>
      <c:txPr>
        <a:bodyPr/>
        <a:lstStyle/>
        <a:p>
          <a:pPr>
            <a:defRPr sz="1400" b="1" i="0" u="none" strike="noStrike" baseline="0">
              <a:solidFill>
                <a:srgbClr val="000000"/>
              </a:solidFill>
              <a:latin typeface="Arial"/>
              <a:ea typeface="Arial"/>
              <a:cs typeface="Arial"/>
            </a:defRPr>
          </a:pPr>
          <a:endParaRPr lang="en-US"/>
        </a:p>
      </c:txPr>
    </c:title>
    <c:autoTitleDeleted val="0"/>
    <c:plotArea>
      <c:layout>
        <c:manualLayout>
          <c:layoutTarget val="inner"/>
          <c:xMode val="edge"/>
          <c:yMode val="edge"/>
          <c:x val="3.7028902088993274E-2"/>
          <c:y val="6.9544364508393283E-2"/>
          <c:w val="0.94152046783625598"/>
          <c:h val="0.92189105858170795"/>
        </c:manualLayout>
      </c:layout>
      <c:scatterChart>
        <c:scatterStyle val="smoothMarker"/>
        <c:varyColors val="0"/>
        <c:ser>
          <c:idx val="0"/>
          <c:order val="0"/>
          <c:tx>
            <c:strRef>
              <c:f>Summary!$AG$2</c:f>
              <c:strCache>
                <c:ptCount val="1"/>
                <c:pt idx="0">
                  <c:v>Jib</c:v>
                </c:pt>
              </c:strCache>
            </c:strRef>
          </c:tx>
          <c:spPr>
            <a:ln w="12700">
              <a:solidFill>
                <a:srgbClr val="FF0000"/>
              </a:solidFill>
              <a:prstDash val="solid"/>
            </a:ln>
          </c:spPr>
          <c:marker>
            <c:symbol val="none"/>
          </c:marker>
          <c:xVal>
            <c:numRef>
              <c:f>Summary!$AF$190:$AF$360</c:f>
              <c:numCache>
                <c:formatCode>General</c:formatCode>
                <c:ptCount val="171"/>
                <c:pt idx="0">
                  <c:v>5.7570178644430598E-6</c:v>
                </c:pt>
                <c:pt idx="1">
                  <c:v>8.9693655415082452E-2</c:v>
                </c:pt>
                <c:pt idx="2">
                  <c:v>0.17980792483775082</c:v>
                </c:pt>
                <c:pt idx="3">
                  <c:v>0.27042557596275268</c:v>
                </c:pt>
                <c:pt idx="4">
                  <c:v>0.36141398343061709</c:v>
                </c:pt>
                <c:pt idx="5">
                  <c:v>0.45286690100826277</c:v>
                </c:pt>
                <c:pt idx="6">
                  <c:v>0.54480796797043762</c:v>
                </c:pt>
                <c:pt idx="7">
                  <c:v>0.63713854957668958</c:v>
                </c:pt>
                <c:pt idx="8">
                  <c:v>0.72969014562202772</c:v>
                </c:pt>
                <c:pt idx="9">
                  <c:v>0.82269436726602163</c:v>
                </c:pt>
                <c:pt idx="10">
                  <c:v>0.91617330168945277</c:v>
                </c:pt>
                <c:pt idx="11">
                  <c:v>0.91599966505295483</c:v>
                </c:pt>
                <c:pt idx="12">
                  <c:v>1.009766647379519</c:v>
                </c:pt>
                <c:pt idx="13">
                  <c:v>1.1036007165713921</c:v>
                </c:pt>
                <c:pt idx="14">
                  <c:v>1.1976447931426473</c:v>
                </c:pt>
                <c:pt idx="15">
                  <c:v>1.2921102324383114</c:v>
                </c:pt>
                <c:pt idx="16">
                  <c:v>1.3864989202325522</c:v>
                </c:pt>
                <c:pt idx="17">
                  <c:v>1.4810048388376029</c:v>
                </c:pt>
                <c:pt idx="18">
                  <c:v>1.5755963412223264</c:v>
                </c:pt>
                <c:pt idx="19">
                  <c:v>1.6702421163767194</c:v>
                </c:pt>
                <c:pt idx="20">
                  <c:v>1.7652356620527234</c:v>
                </c:pt>
                <c:pt idx="21">
                  <c:v>1.8599107109735284</c:v>
                </c:pt>
                <c:pt idx="22">
                  <c:v>1.9545438478226207</c:v>
                </c:pt>
                <c:pt idx="23">
                  <c:v>2.0494777471943273</c:v>
                </c:pt>
                <c:pt idx="24">
                  <c:v>2.1439466462568242</c:v>
                </c:pt>
                <c:pt idx="25">
                  <c:v>2.2386834546473775</c:v>
                </c:pt>
                <c:pt idx="26">
                  <c:v>2.3332802244999336</c:v>
                </c:pt>
                <c:pt idx="27">
                  <c:v>2.4277042414523695</c:v>
                </c:pt>
                <c:pt idx="28">
                  <c:v>2.5223760489779572</c:v>
                </c:pt>
                <c:pt idx="29">
                  <c:v>2.6168391039423033</c:v>
                </c:pt>
                <c:pt idx="30">
                  <c:v>2.7110600089863186</c:v>
                </c:pt>
                <c:pt idx="31">
                  <c:v>2.8055045792799413</c:v>
                </c:pt>
                <c:pt idx="32">
                  <c:v>2.8996689080495388</c:v>
                </c:pt>
                <c:pt idx="33">
                  <c:v>2.9940483189483893</c:v>
                </c:pt>
                <c:pt idx="34">
                  <c:v>3.0886523327909576</c:v>
                </c:pt>
                <c:pt idx="35">
                  <c:v>3.1823711039142895</c:v>
                </c:pt>
                <c:pt idx="36">
                  <c:v>3.2768463127867591</c:v>
                </c:pt>
                <c:pt idx="37">
                  <c:v>3.3709526698813845</c:v>
                </c:pt>
                <c:pt idx="38">
                  <c:v>3.4652549451355665</c:v>
                </c:pt>
                <c:pt idx="39">
                  <c:v>3.5591431103665552</c:v>
                </c:pt>
                <c:pt idx="40">
                  <c:v>3.6538383072352678</c:v>
                </c:pt>
                <c:pt idx="41">
                  <c:v>3.7487411007611007</c:v>
                </c:pt>
                <c:pt idx="42">
                  <c:v>3.8438538217398501</c:v>
                </c:pt>
                <c:pt idx="43">
                  <c:v>3.9391757035015962</c:v>
                </c:pt>
                <c:pt idx="44">
                  <c:v>4.0360701461893811</c:v>
                </c:pt>
                <c:pt idx="45">
                  <c:v>4.1332208043638685</c:v>
                </c:pt>
                <c:pt idx="46">
                  <c:v>4.2313306891308704</c:v>
                </c:pt>
                <c:pt idx="47">
                  <c:v>4.3304290813823236</c:v>
                </c:pt>
                <c:pt idx="48">
                  <c:v>4.4312755190554194</c:v>
                </c:pt>
                <c:pt idx="49">
                  <c:v>4.5324436353974322</c:v>
                </c:pt>
                <c:pt idx="50">
                  <c:v>4.634674670384582</c:v>
                </c:pt>
                <c:pt idx="51">
                  <c:v>4.7379880622423123</c:v>
                </c:pt>
                <c:pt idx="52">
                  <c:v>4.8416225110163316</c:v>
                </c:pt>
                <c:pt idx="53">
                  <c:v>4.9455585941689648</c:v>
                </c:pt>
                <c:pt idx="54">
                  <c:v>5.0497753093979076</c:v>
                </c:pt>
                <c:pt idx="55">
                  <c:v>5.1534411057316607</c:v>
                </c:pt>
                <c:pt idx="56">
                  <c:v>5.2565013894169024</c:v>
                </c:pt>
                <c:pt idx="57">
                  <c:v>5.3589018527342338</c:v>
                </c:pt>
                <c:pt idx="58">
                  <c:v>5.4589093007814942</c:v>
                </c:pt>
                <c:pt idx="59">
                  <c:v>5.5581097823747507</c:v>
                </c:pt>
                <c:pt idx="60">
                  <c:v>5.6547353530443818</c:v>
                </c:pt>
                <c:pt idx="61">
                  <c:v>5.7495450887736537</c:v>
                </c:pt>
                <c:pt idx="62">
                  <c:v>5.8415873419353614</c:v>
                </c:pt>
                <c:pt idx="63">
                  <c:v>5.9307613101586876</c:v>
                </c:pt>
                <c:pt idx="64">
                  <c:v>6.0178604697632032</c:v>
                </c:pt>
                <c:pt idx="65">
                  <c:v>6.1019149656337914</c:v>
                </c:pt>
                <c:pt idx="66">
                  <c:v>6.1837400589011873</c:v>
                </c:pt>
                <c:pt idx="67">
                  <c:v>6.2623561131753389</c:v>
                </c:pt>
                <c:pt idx="68">
                  <c:v>6.3385984622228735</c:v>
                </c:pt>
                <c:pt idx="69">
                  <c:v>6.4114781295347809</c:v>
                </c:pt>
                <c:pt idx="70">
                  <c:v>6.4827839881785518</c:v>
                </c:pt>
                <c:pt idx="71">
                  <c:v>6.5505990790197819</c:v>
                </c:pt>
                <c:pt idx="72">
                  <c:v>6.6148493275043396</c:v>
                </c:pt>
                <c:pt idx="73">
                  <c:v>6.677369176134289</c:v>
                </c:pt>
                <c:pt idx="74">
                  <c:v>6.7371684541256363</c:v>
                </c:pt>
                <c:pt idx="75">
                  <c:v>6.7941988016387</c:v>
                </c:pt>
                <c:pt idx="76">
                  <c:v>6.8474496022290987</c:v>
                </c:pt>
                <c:pt idx="77">
                  <c:v>6.8988038597423449</c:v>
                </c:pt>
                <c:pt idx="78">
                  <c:v>6.947259704395023</c:v>
                </c:pt>
                <c:pt idx="79">
                  <c:v>6.9927783079637962</c:v>
                </c:pt>
                <c:pt idx="80">
                  <c:v>7.0353227059900822</c:v>
                </c:pt>
                <c:pt idx="81">
                  <c:v>7.0748596911816826</c:v>
                </c:pt>
                <c:pt idx="82">
                  <c:v>7.111356559772176</c:v>
                </c:pt>
                <c:pt idx="83">
                  <c:v>7.1447848811859078</c:v>
                </c:pt>
                <c:pt idx="84">
                  <c:v>7.1761092286755055</c:v>
                </c:pt>
                <c:pt idx="85">
                  <c:v>7.2043170219589605</c:v>
                </c:pt>
                <c:pt idx="86">
                  <c:v>7.2283891460826162</c:v>
                </c:pt>
                <c:pt idx="87">
                  <c:v>7.2562813666840613</c:v>
                </c:pt>
                <c:pt idx="88">
                  <c:v>7.2730191152175179</c:v>
                </c:pt>
                <c:pt idx="89">
                  <c:v>7.2865585553278089</c:v>
                </c:pt>
                <c:pt idx="90">
                  <c:v>7.2968884104600802</c:v>
                </c:pt>
                <c:pt idx="91">
                  <c:v>7.3039999008167191</c:v>
                </c:pt>
                <c:pt idx="92">
                  <c:v>7.3078867483042762</c:v>
                </c:pt>
                <c:pt idx="93">
                  <c:v>7.3085451798838745</c:v>
                </c:pt>
                <c:pt idx="94">
                  <c:v>7.3059734531399529</c:v>
                </c:pt>
                <c:pt idx="95">
                  <c:v>7.2991757942909619</c:v>
                </c:pt>
                <c:pt idx="96">
                  <c:v>7.2901523026982984</c:v>
                </c:pt>
                <c:pt idx="97">
                  <c:v>7.2769162202124411</c:v>
                </c:pt>
                <c:pt idx="98">
                  <c:v>7.2614671684368615</c:v>
                </c:pt>
                <c:pt idx="99">
                  <c:v>7.2418300660875765</c:v>
                </c:pt>
                <c:pt idx="100">
                  <c:v>7.2180259018334834</c:v>
                </c:pt>
                <c:pt idx="101">
                  <c:v>7.1920503608203088</c:v>
                </c:pt>
                <c:pt idx="102">
                  <c:v>7.1619512478337022</c:v>
                </c:pt>
                <c:pt idx="103">
                  <c:v>7.1297171576419842</c:v>
                </c:pt>
                <c:pt idx="104">
                  <c:v>7.0934134891271547</c:v>
                </c:pt>
                <c:pt idx="105">
                  <c:v>7.053078852063897</c:v>
                </c:pt>
                <c:pt idx="106">
                  <c:v>7.0106886684816061</c:v>
                </c:pt>
                <c:pt idx="107">
                  <c:v>6.9653011467315524</c:v>
                </c:pt>
                <c:pt idx="108">
                  <c:v>6.9159949114700154</c:v>
                </c:pt>
                <c:pt idx="109">
                  <c:v>6.8637738832765525</c:v>
                </c:pt>
                <c:pt idx="110">
                  <c:v>6.8086784260928654</c:v>
                </c:pt>
                <c:pt idx="111">
                  <c:v>6.7498111043361622</c:v>
                </c:pt>
                <c:pt idx="112">
                  <c:v>6.6881691019612699</c:v>
                </c:pt>
                <c:pt idx="113">
                  <c:v>6.6238003708588691</c:v>
                </c:pt>
                <c:pt idx="114">
                  <c:v>6.5558346028876642</c:v>
                </c:pt>
                <c:pt idx="115">
                  <c:v>6.4852579936107775</c:v>
                </c:pt>
                <c:pt idx="116">
                  <c:v>6.4112199656082147</c:v>
                </c:pt>
                <c:pt idx="117">
                  <c:v>6.3338003487185279</c:v>
                </c:pt>
                <c:pt idx="118">
                  <c:v>6.2530826462616593</c:v>
                </c:pt>
                <c:pt idx="119">
                  <c:v>6.1691535520211884</c:v>
                </c:pt>
                <c:pt idx="120">
                  <c:v>6.0821041566959764</c:v>
                </c:pt>
                <c:pt idx="121">
                  <c:v>5.992028602249623</c:v>
                </c:pt>
                <c:pt idx="122">
                  <c:v>5.8973098222241447</c:v>
                </c:pt>
                <c:pt idx="123">
                  <c:v>5.7989514178803896</c:v>
                </c:pt>
                <c:pt idx="124">
                  <c:v>5.6962490280512998</c:v>
                </c:pt>
                <c:pt idx="125">
                  <c:v>5.5893700819963135</c:v>
                </c:pt>
                <c:pt idx="126">
                  <c:v>5.4784877211360241</c:v>
                </c:pt>
                <c:pt idx="127">
                  <c:v>5.3621631499226901</c:v>
                </c:pt>
                <c:pt idx="128">
                  <c:v>5.2406447492728923</c:v>
                </c:pt>
                <c:pt idx="129">
                  <c:v>5.1126124070218548</c:v>
                </c:pt>
                <c:pt idx="130">
                  <c:v>4.9783958527189798</c:v>
                </c:pt>
                <c:pt idx="131">
                  <c:v>4.8368034468017687</c:v>
                </c:pt>
                <c:pt idx="132">
                  <c:v>4.6897642547232463</c:v>
                </c:pt>
                <c:pt idx="133">
                  <c:v>4.5368979500304318</c:v>
                </c:pt>
                <c:pt idx="134">
                  <c:v>4.4416086653246429</c:v>
                </c:pt>
                <c:pt idx="135">
                  <c:v>4.3822702568015872</c:v>
                </c:pt>
                <c:pt idx="136">
                  <c:v>4.2275587303470328</c:v>
                </c:pt>
                <c:pt idx="137">
                  <c:v>4.0757622990035092</c:v>
                </c:pt>
                <c:pt idx="138">
                  <c:v>3.9241241355106089</c:v>
                </c:pt>
                <c:pt idx="139">
                  <c:v>3.7700857662600207</c:v>
                </c:pt>
                <c:pt idx="140">
                  <c:v>3.6092894757684575</c:v>
                </c:pt>
                <c:pt idx="141">
                  <c:v>3.4370921385914919</c:v>
                </c:pt>
                <c:pt idx="142">
                  <c:v>3.2473620674909771</c:v>
                </c:pt>
                <c:pt idx="143">
                  <c:v>3.0383579780010139</c:v>
                </c:pt>
                <c:pt idx="144">
                  <c:v>2.813572193913076</c:v>
                </c:pt>
                <c:pt idx="145">
                  <c:v>2.5637313507908335</c:v>
                </c:pt>
                <c:pt idx="146">
                  <c:v>2.2641480905811493</c:v>
                </c:pt>
              </c:numCache>
            </c:numRef>
          </c:xVal>
          <c:yVal>
            <c:numRef>
              <c:f>Summary!$AG$190:$AG$360</c:f>
              <c:numCache>
                <c:formatCode>General</c:formatCode>
                <c:ptCount val="171"/>
                <c:pt idx="0">
                  <c:v>-5.1249999999967661</c:v>
                </c:pt>
                <c:pt idx="1">
                  <c:v>-5.1382171441910618</c:v>
                </c:pt>
                <c:pt idx="2">
                  <c:v>-5.148861291507008</c:v>
                </c:pt>
                <c:pt idx="3">
                  <c:v>-5.1599183245138027</c:v>
                </c:pt>
                <c:pt idx="4">
                  <c:v>-5.1683791795670668</c:v>
                </c:pt>
                <c:pt idx="5">
                  <c:v>-5.1762272555087714</c:v>
                </c:pt>
                <c:pt idx="6">
                  <c:v>-5.1834474208419064</c:v>
                </c:pt>
                <c:pt idx="7">
                  <c:v>-5.1890307557155362</c:v>
                </c:pt>
                <c:pt idx="8">
                  <c:v>-5.1919747313897266</c:v>
                </c:pt>
                <c:pt idx="9">
                  <c:v>-5.194251931935093</c:v>
                </c:pt>
                <c:pt idx="10">
                  <c:v>-5.1958447554548393</c:v>
                </c:pt>
                <c:pt idx="11">
                  <c:v>-5.1948600192641656</c:v>
                </c:pt>
                <c:pt idx="12">
                  <c:v>-5.1947698100928088</c:v>
                </c:pt>
                <c:pt idx="13">
                  <c:v>-5.1920063934677616</c:v>
                </c:pt>
                <c:pt idx="14">
                  <c:v>-5.1875448615190338</c:v>
                </c:pt>
                <c:pt idx="15">
                  <c:v>-5.1823482132088285</c:v>
                </c:pt>
                <c:pt idx="16">
                  <c:v>-5.1744631021451868</c:v>
                </c:pt>
                <c:pt idx="17">
                  <c:v>-5.1648577158585525</c:v>
                </c:pt>
                <c:pt idx="18">
                  <c:v>-5.1535246687766918</c:v>
                </c:pt>
                <c:pt idx="19">
                  <c:v>-5.1404589815219532</c:v>
                </c:pt>
                <c:pt idx="20">
                  <c:v>-5.1265998783617688</c:v>
                </c:pt>
                <c:pt idx="21">
                  <c:v>-5.1100468046882215</c:v>
                </c:pt>
                <c:pt idx="22">
                  <c:v>-5.0917457031285469</c:v>
                </c:pt>
                <c:pt idx="23">
                  <c:v>-5.0726210278825867</c:v>
                </c:pt>
                <c:pt idx="24">
                  <c:v>-5.0508080197545278</c:v>
                </c:pt>
                <c:pt idx="25">
                  <c:v>-5.0281521901693971</c:v>
                </c:pt>
                <c:pt idx="26">
                  <c:v>-5.0037229522658677</c:v>
                </c:pt>
                <c:pt idx="27">
                  <c:v>-4.9775191912315737</c:v>
                </c:pt>
                <c:pt idx="28">
                  <c:v>-4.9504300473056162</c:v>
                </c:pt>
                <c:pt idx="29">
                  <c:v>-4.9215472958984003</c:v>
                </c:pt>
                <c:pt idx="30">
                  <c:v>-4.890870854255124</c:v>
                </c:pt>
                <c:pt idx="31">
                  <c:v>-4.859265967260467</c:v>
                </c:pt>
                <c:pt idx="32">
                  <c:v>-4.8258493047644517</c:v>
                </c:pt>
                <c:pt idx="33">
                  <c:v>-4.7914690588017281</c:v>
                </c:pt>
                <c:pt idx="34">
                  <c:v>-4.7560979605566658</c:v>
                </c:pt>
                <c:pt idx="35">
                  <c:v>-4.7180499131840277</c:v>
                </c:pt>
                <c:pt idx="36">
                  <c:v>-4.6798125169497444</c:v>
                </c:pt>
                <c:pt idx="37">
                  <c:v>-4.6397095414292693</c:v>
                </c:pt>
                <c:pt idx="38">
                  <c:v>-4.5985400921490358</c:v>
                </c:pt>
                <c:pt idx="39">
                  <c:v>-4.5554871207950285</c:v>
                </c:pt>
                <c:pt idx="40">
                  <c:v>-4.5121064179219346</c:v>
                </c:pt>
                <c:pt idx="41">
                  <c:v>-4.4675677475306435</c:v>
                </c:pt>
                <c:pt idx="42">
                  <c:v>-4.4218402516293605</c:v>
                </c:pt>
                <c:pt idx="43">
                  <c:v>-4.3748902574871646</c:v>
                </c:pt>
                <c:pt idx="44">
                  <c:v>-4.3281479172716333</c:v>
                </c:pt>
                <c:pt idx="45">
                  <c:v>-4.2800681668203442</c:v>
                </c:pt>
                <c:pt idx="46">
                  <c:v>-4.2313235594257437</c:v>
                </c:pt>
                <c:pt idx="47">
                  <c:v>-4.1818397555948357</c:v>
                </c:pt>
                <c:pt idx="48">
                  <c:v>-4.1322243960276568</c:v>
                </c:pt>
                <c:pt idx="49">
                  <c:v>-4.0810238191849901</c:v>
                </c:pt>
                <c:pt idx="50">
                  <c:v>-4.0288545729129472</c:v>
                </c:pt>
                <c:pt idx="51">
                  <c:v>-3.9756374852634973</c:v>
                </c:pt>
                <c:pt idx="52">
                  <c:v>-3.9206621505143167</c:v>
                </c:pt>
                <c:pt idx="53">
                  <c:v>-3.8638874826958896</c:v>
                </c:pt>
                <c:pt idx="54">
                  <c:v>-3.8052723615672153</c:v>
                </c:pt>
                <c:pt idx="55">
                  <c:v>-3.7441879375610885</c:v>
                </c:pt>
                <c:pt idx="56">
                  <c:v>-3.6806357865296344</c:v>
                </c:pt>
                <c:pt idx="57">
                  <c:v>-3.6146189069429742</c:v>
                </c:pt>
                <c:pt idx="58">
                  <c:v>-3.545051193070953</c:v>
                </c:pt>
                <c:pt idx="59">
                  <c:v>-3.4730865734949314</c:v>
                </c:pt>
                <c:pt idx="60">
                  <c:v>-3.3977019730438021</c:v>
                </c:pt>
                <c:pt idx="61">
                  <c:v>-3.3194956637618844</c:v>
                </c:pt>
                <c:pt idx="62">
                  <c:v>-3.2380390673470409</c:v>
                </c:pt>
                <c:pt idx="63">
                  <c:v>-3.1534361234085728</c:v>
                </c:pt>
                <c:pt idx="64">
                  <c:v>-3.0662475261105455</c:v>
                </c:pt>
                <c:pt idx="65">
                  <c:v>-2.9760973133178963</c:v>
                </c:pt>
                <c:pt idx="66">
                  <c:v>-2.8835199425834452</c:v>
                </c:pt>
                <c:pt idx="67">
                  <c:v>-2.7881752407754012</c:v>
                </c:pt>
                <c:pt idx="68">
                  <c:v>-2.6905701419368877</c:v>
                </c:pt>
                <c:pt idx="69">
                  <c:v>-2.5904000978467692</c:v>
                </c:pt>
                <c:pt idx="70">
                  <c:v>-2.4885024675347212</c:v>
                </c:pt>
                <c:pt idx="71">
                  <c:v>-2.3842179888498451</c:v>
                </c:pt>
                <c:pt idx="72">
                  <c:v>-2.2776702480887052</c:v>
                </c:pt>
                <c:pt idx="73">
                  <c:v>-2.169603788720003</c:v>
                </c:pt>
                <c:pt idx="74">
                  <c:v>-2.0597541833228736</c:v>
                </c:pt>
                <c:pt idx="75">
                  <c:v>-1.9482002923158936</c:v>
                </c:pt>
                <c:pt idx="76">
                  <c:v>-1.8347637820532929</c:v>
                </c:pt>
                <c:pt idx="77">
                  <c:v>-1.7200602324857606</c:v>
                </c:pt>
                <c:pt idx="78">
                  <c:v>-1.60389657759367</c:v>
                </c:pt>
                <c:pt idx="79">
                  <c:v>-1.4863562613124885</c:v>
                </c:pt>
                <c:pt idx="80">
                  <c:v>-1.3675236005080971</c:v>
                </c:pt>
                <c:pt idx="81">
                  <c:v>-1.247484095822831</c:v>
                </c:pt>
                <c:pt idx="82">
                  <c:v>-1.1263237248692077</c:v>
                </c:pt>
                <c:pt idx="83">
                  <c:v>-1.0041295750153731</c:v>
                </c:pt>
                <c:pt idx="84">
                  <c:v>-0.88111101112224088</c:v>
                </c:pt>
                <c:pt idx="85">
                  <c:v>-0.7571998673875362</c:v>
                </c:pt>
                <c:pt idx="86">
                  <c:v>-0.63239778758530307</c:v>
                </c:pt>
                <c:pt idx="87">
                  <c:v>-0.50740434502200504</c:v>
                </c:pt>
                <c:pt idx="88">
                  <c:v>-0.38115854778665292</c:v>
                </c:pt>
                <c:pt idx="89">
                  <c:v>-0.25444804308065178</c:v>
                </c:pt>
                <c:pt idx="90">
                  <c:v>-0.1273635158061622</c:v>
                </c:pt>
                <c:pt idx="91">
                  <c:v>4.1023666254541912E-6</c:v>
                </c:pt>
                <c:pt idx="92">
                  <c:v>0.1275636978600331</c:v>
                </c:pt>
                <c:pt idx="93">
                  <c:v>0.25522404014046501</c:v>
                </c:pt>
                <c:pt idx="94">
                  <c:v>0.38289382176743775</c:v>
                </c:pt>
                <c:pt idx="95">
                  <c:v>0.51041202971567512</c:v>
                </c:pt>
                <c:pt idx="96">
                  <c:v>0.63780957857540954</c:v>
                </c:pt>
                <c:pt idx="97">
                  <c:v>0.76483857123621468</c:v>
                </c:pt>
                <c:pt idx="98">
                  <c:v>0.89159987575534883</c:v>
                </c:pt>
                <c:pt idx="99">
                  <c:v>1.0177766213563033</c:v>
                </c:pt>
                <c:pt idx="100">
                  <c:v>1.1432267329100059</c:v>
                </c:pt>
                <c:pt idx="101">
                  <c:v>1.2681562275217459</c:v>
                </c:pt>
                <c:pt idx="102">
                  <c:v>1.3921459619297585</c:v>
                </c:pt>
                <c:pt idx="103">
                  <c:v>1.5154717920573157</c:v>
                </c:pt>
                <c:pt idx="104">
                  <c:v>1.6376471314292738</c:v>
                </c:pt>
                <c:pt idx="105">
                  <c:v>1.7585336172453414</c:v>
                </c:pt>
                <c:pt idx="106">
                  <c:v>1.8785118840512245</c:v>
                </c:pt>
                <c:pt idx="107">
                  <c:v>1.9972714453706879</c:v>
                </c:pt>
                <c:pt idx="108">
                  <c:v>2.1144352824619843</c:v>
                </c:pt>
                <c:pt idx="109">
                  <c:v>2.2301787348491589</c:v>
                </c:pt>
                <c:pt idx="110">
                  <c:v>2.3444193666357451</c:v>
                </c:pt>
                <c:pt idx="111">
                  <c:v>2.4567336681506382</c:v>
                </c:pt>
                <c:pt idx="112">
                  <c:v>2.5673508828135327</c:v>
                </c:pt>
                <c:pt idx="113">
                  <c:v>2.6761923342823173</c:v>
                </c:pt>
                <c:pt idx="114">
                  <c:v>2.782789923218068</c:v>
                </c:pt>
                <c:pt idx="115">
                  <c:v>2.8874260910612204</c:v>
                </c:pt>
                <c:pt idx="116">
                  <c:v>2.9896041342469029</c:v>
                </c:pt>
                <c:pt idx="117">
                  <c:v>3.0892039710603258</c:v>
                </c:pt>
                <c:pt idx="118">
                  <c:v>3.1861078427986858</c:v>
                </c:pt>
                <c:pt idx="119">
                  <c:v>3.2802001907908935</c:v>
                </c:pt>
                <c:pt idx="120">
                  <c:v>3.3713684126844869</c:v>
                </c:pt>
                <c:pt idx="121">
                  <c:v>3.4595023180431452</c:v>
                </c:pt>
                <c:pt idx="122">
                  <c:v>3.5434641857094684</c:v>
                </c:pt>
                <c:pt idx="123">
                  <c:v>3.6235899327990273</c:v>
                </c:pt>
                <c:pt idx="124">
                  <c:v>3.6991902523552325</c:v>
                </c:pt>
                <c:pt idx="125">
                  <c:v>3.7700805661542223</c:v>
                </c:pt>
                <c:pt idx="126">
                  <c:v>3.8360812026999063</c:v>
                </c:pt>
                <c:pt idx="127">
                  <c:v>3.8958423314164659</c:v>
                </c:pt>
                <c:pt idx="128">
                  <c:v>3.9491117936216869</c:v>
                </c:pt>
                <c:pt idx="129">
                  <c:v>3.9944132593632506</c:v>
                </c:pt>
                <c:pt idx="130">
                  <c:v>4.031428095984217</c:v>
                </c:pt>
                <c:pt idx="131">
                  <c:v>4.0585625601750239</c:v>
                </c:pt>
                <c:pt idx="132">
                  <c:v>4.0767523879007621</c:v>
                </c:pt>
                <c:pt idx="133">
                  <c:v>4.0850437236211974</c:v>
                </c:pt>
                <c:pt idx="134">
                  <c:v>4.084270742416809</c:v>
                </c:pt>
                <c:pt idx="135">
                  <c:v>4.0865355291085042</c:v>
                </c:pt>
                <c:pt idx="136">
                  <c:v>4.082508356099769</c:v>
                </c:pt>
                <c:pt idx="137">
                  <c:v>4.0757645881979441</c:v>
                </c:pt>
                <c:pt idx="138">
                  <c:v>4.0635517303751572</c:v>
                </c:pt>
                <c:pt idx="139">
                  <c:v>4.0429241849723372</c:v>
                </c:pt>
                <c:pt idx="140">
                  <c:v>4.0085241743375342</c:v>
                </c:pt>
                <c:pt idx="141">
                  <c:v>3.9539242521887377</c:v>
                </c:pt>
                <c:pt idx="142">
                  <c:v>3.8700573723325009</c:v>
                </c:pt>
                <c:pt idx="143">
                  <c:v>3.7520614947709077</c:v>
                </c:pt>
                <c:pt idx="144">
                  <c:v>3.6012099464796798</c:v>
                </c:pt>
                <c:pt idx="145">
                  <c:v>3.4021880475725474</c:v>
                </c:pt>
                <c:pt idx="146">
                  <c:v>3.1163339694621186</c:v>
                </c:pt>
              </c:numCache>
            </c:numRef>
          </c:yVal>
          <c:smooth val="1"/>
        </c:ser>
        <c:ser>
          <c:idx val="1"/>
          <c:order val="1"/>
          <c:tx>
            <c:strRef>
              <c:f>Summary!$AI$2</c:f>
              <c:strCache>
                <c:ptCount val="1"/>
                <c:pt idx="0">
                  <c:v>Symm</c:v>
                </c:pt>
              </c:strCache>
            </c:strRef>
          </c:tx>
          <c:spPr>
            <a:ln w="12700">
              <a:solidFill>
                <a:srgbClr val="0000FF"/>
              </a:solidFill>
              <a:prstDash val="solid"/>
            </a:ln>
          </c:spPr>
          <c:marker>
            <c:symbol val="none"/>
          </c:marker>
          <c:xVal>
            <c:numRef>
              <c:f>Summary!$AH$190:$AH$349</c:f>
              <c:numCache>
                <c:formatCode>General</c:formatCode>
                <c:ptCount val="160"/>
              </c:numCache>
            </c:numRef>
          </c:xVal>
          <c:yVal>
            <c:numRef>
              <c:f>Summary!$AI$190:$AI$349</c:f>
              <c:numCache>
                <c:formatCode>General</c:formatCode>
                <c:ptCount val="160"/>
              </c:numCache>
            </c:numRef>
          </c:yVal>
          <c:smooth val="1"/>
        </c:ser>
        <c:ser>
          <c:idx val="2"/>
          <c:order val="2"/>
          <c:tx>
            <c:strRef>
              <c:f>Summary!$AK$2</c:f>
              <c:strCache>
                <c:ptCount val="1"/>
                <c:pt idx="0">
                  <c:v>Asym</c:v>
                </c:pt>
              </c:strCache>
            </c:strRef>
          </c:tx>
          <c:spPr>
            <a:ln w="12700">
              <a:solidFill>
                <a:srgbClr val="339966"/>
              </a:solidFill>
              <a:prstDash val="solid"/>
            </a:ln>
          </c:spPr>
          <c:marker>
            <c:symbol val="none"/>
          </c:marker>
          <c:xVal>
            <c:numRef>
              <c:f>Summary!$AJ$190:$AJ$349</c:f>
              <c:numCache>
                <c:formatCode>General</c:formatCode>
                <c:ptCount val="160"/>
              </c:numCache>
            </c:numRef>
          </c:xVal>
          <c:yVal>
            <c:numRef>
              <c:f>Summary!$AK$190:$AK$349</c:f>
              <c:numCache>
                <c:formatCode>General</c:formatCode>
                <c:ptCount val="160"/>
              </c:numCache>
            </c:numRef>
          </c:yVal>
          <c:smooth val="1"/>
        </c:ser>
        <c:ser>
          <c:idx val="3"/>
          <c:order val="3"/>
          <c:tx>
            <c:strRef>
              <c:f>Summary!$AM$2</c:f>
              <c:strCache>
                <c:ptCount val="1"/>
                <c:pt idx="0">
                  <c:v>CL Asy</c:v>
                </c:pt>
              </c:strCache>
            </c:strRef>
          </c:tx>
          <c:spPr>
            <a:ln w="12700">
              <a:solidFill>
                <a:srgbClr val="FF00FF"/>
              </a:solidFill>
              <a:prstDash val="solid"/>
            </a:ln>
          </c:spPr>
          <c:marker>
            <c:symbol val="none"/>
          </c:marker>
          <c:xVal>
            <c:numRef>
              <c:f>Summary!$AL$190:$AL$349</c:f>
              <c:numCache>
                <c:formatCode>General</c:formatCode>
                <c:ptCount val="160"/>
                <c:pt idx="0">
                  <c:v>6.1299600414656623E-6</c:v>
                </c:pt>
                <c:pt idx="1">
                  <c:v>9.5313690398883835E-2</c:v>
                </c:pt>
                <c:pt idx="2">
                  <c:v>0.19080161799725637</c:v>
                </c:pt>
                <c:pt idx="3">
                  <c:v>0.28654539482761898</c:v>
                </c:pt>
                <c:pt idx="4">
                  <c:v>0.38262027761754397</c:v>
                </c:pt>
                <c:pt idx="5">
                  <c:v>0.47901392528518766</c:v>
                </c:pt>
                <c:pt idx="6">
                  <c:v>0.57585323512205278</c:v>
                </c:pt>
                <c:pt idx="7">
                  <c:v>0.67321219287966583</c:v>
                </c:pt>
                <c:pt idx="8">
                  <c:v>0.7710248627466626</c:v>
                </c:pt>
                <c:pt idx="9">
                  <c:v>0.8694686286398704</c:v>
                </c:pt>
                <c:pt idx="10">
                  <c:v>0.96861537482231785</c:v>
                </c:pt>
                <c:pt idx="11">
                  <c:v>1.0683453573669843</c:v>
                </c:pt>
                <c:pt idx="12">
                  <c:v>1.1688853364681824</c:v>
                </c:pt>
                <c:pt idx="13">
                  <c:v>1.2700793656329354</c:v>
                </c:pt>
                <c:pt idx="14">
                  <c:v>1.3721866766043664</c:v>
                </c:pt>
                <c:pt idx="15">
                  <c:v>1.4752741770742523</c:v>
                </c:pt>
                <c:pt idx="16">
                  <c:v>1.5791320730284868</c:v>
                </c:pt>
                <c:pt idx="17">
                  <c:v>1.6843590408265512</c:v>
                </c:pt>
                <c:pt idx="18">
                  <c:v>1.7901410867953627</c:v>
                </c:pt>
                <c:pt idx="19">
                  <c:v>1.8974167631755174</c:v>
                </c:pt>
                <c:pt idx="20">
                  <c:v>2.0056115690992038</c:v>
                </c:pt>
                <c:pt idx="21">
                  <c:v>2.0933613052021811</c:v>
                </c:pt>
                <c:pt idx="22">
                  <c:v>2.1154514307251482</c:v>
                </c:pt>
                <c:pt idx="23">
                  <c:v>2.2266669382598505</c:v>
                </c:pt>
                <c:pt idx="24">
                  <c:v>2.3389219577394398</c:v>
                </c:pt>
                <c:pt idx="25">
                  <c:v>2.4530341140794287</c:v>
                </c:pt>
                <c:pt idx="26">
                  <c:v>2.5682565638009498</c:v>
                </c:pt>
                <c:pt idx="27">
                  <c:v>2.6850285648435848</c:v>
                </c:pt>
                <c:pt idx="28">
                  <c:v>2.8029425009570281</c:v>
                </c:pt>
                <c:pt idx="29">
                  <c:v>2.9219962089315863</c:v>
                </c:pt>
                <c:pt idx="30">
                  <c:v>3.0417008097668541</c:v>
                </c:pt>
                <c:pt idx="31">
                  <c:v>3.1620050676539306</c:v>
                </c:pt>
                <c:pt idx="32">
                  <c:v>3.2828578071723484</c:v>
                </c:pt>
                <c:pt idx="33">
                  <c:v>3.4036763903388096</c:v>
                </c:pt>
                <c:pt idx="34">
                  <c:v>3.5243642801872435</c:v>
                </c:pt>
                <c:pt idx="35">
                  <c:v>3.644824338700011</c:v>
                </c:pt>
                <c:pt idx="36">
                  <c:v>3.7649606681535088</c:v>
                </c:pt>
                <c:pt idx="37">
                  <c:v>3.8840896347546212</c:v>
                </c:pt>
                <c:pt idx="38">
                  <c:v>4.0026764730241435</c:v>
                </c:pt>
                <c:pt idx="39">
                  <c:v>4.1206268295390291</c:v>
                </c:pt>
                <c:pt idx="40">
                  <c:v>4.2372186723799583</c:v>
                </c:pt>
                <c:pt idx="41">
                  <c:v>4.3529621197778177</c:v>
                </c:pt>
                <c:pt idx="42">
                  <c:v>4.4677664082215021</c:v>
                </c:pt>
                <c:pt idx="43">
                  <c:v>4.5808726427882958</c:v>
                </c:pt>
                <c:pt idx="44">
                  <c:v>4.6928350468043529</c:v>
                </c:pt>
                <c:pt idx="45">
                  <c:v>4.8035668270107479</c:v>
                </c:pt>
                <c:pt idx="46">
                  <c:v>4.9129820224504055</c:v>
                </c:pt>
                <c:pt idx="47">
                  <c:v>5.020995874819417</c:v>
                </c:pt>
                <c:pt idx="48">
                  <c:v>5.1275248851164683</c:v>
                </c:pt>
                <c:pt idx="49">
                  <c:v>5.2324865150333375</c:v>
                </c:pt>
                <c:pt idx="50">
                  <c:v>5.3358006536972313</c:v>
                </c:pt>
                <c:pt idx="51">
                  <c:v>5.438153186190438</c:v>
                </c:pt>
                <c:pt idx="52">
                  <c:v>5.538722765415141</c:v>
                </c:pt>
                <c:pt idx="53">
                  <c:v>5.6374322962871153</c:v>
                </c:pt>
                <c:pt idx="54">
                  <c:v>5.7342062497416926</c:v>
                </c:pt>
                <c:pt idx="55">
                  <c:v>5.8297796716442383</c:v>
                </c:pt>
                <c:pt idx="56">
                  <c:v>5.9232916239260174</c:v>
                </c:pt>
                <c:pt idx="57">
                  <c:v>6.0146708231992205</c:v>
                </c:pt>
                <c:pt idx="58">
                  <c:v>6.1038473338141221</c:v>
                </c:pt>
                <c:pt idx="59">
                  <c:v>6.1916021959859684</c:v>
                </c:pt>
                <c:pt idx="60">
                  <c:v>6.2770389518342666</c:v>
                </c:pt>
                <c:pt idx="61">
                  <c:v>6.3609591593586474</c:v>
                </c:pt>
                <c:pt idx="62">
                  <c:v>6.4415765945815213</c:v>
                </c:pt>
                <c:pt idx="63">
                  <c:v>6.5205707284825731</c:v>
                </c:pt>
                <c:pt idx="64">
                  <c:v>6.5979059531999136</c:v>
                </c:pt>
                <c:pt idx="65">
                  <c:v>6.6717504344669027</c:v>
                </c:pt>
                <c:pt idx="66">
                  <c:v>6.7438384863895324</c:v>
                </c:pt>
                <c:pt idx="67">
                  <c:v>6.8132243484728496</c:v>
                </c:pt>
                <c:pt idx="68">
                  <c:v>6.8798553130333397</c:v>
                </c:pt>
                <c:pt idx="69">
                  <c:v>6.9436817027034907</c:v>
                </c:pt>
                <c:pt idx="70">
                  <c:v>7.0055895577810068</c:v>
                </c:pt>
                <c:pt idx="71">
                  <c:v>7.0636713817475627</c:v>
                </c:pt>
                <c:pt idx="72">
                  <c:v>7.1197567402493434</c:v>
                </c:pt>
                <c:pt idx="73">
                  <c:v>7.1719186547707343</c:v>
                </c:pt>
                <c:pt idx="74">
                  <c:v>7.2220150351971446</c:v>
                </c:pt>
                <c:pt idx="75">
                  <c:v>7.2681009369637826</c:v>
                </c:pt>
                <c:pt idx="76">
                  <c:v>7.3120599546639147</c:v>
                </c:pt>
                <c:pt idx="77">
                  <c:v>7.3529022701986486</c:v>
                </c:pt>
                <c:pt idx="78">
                  <c:v>7.3905980753248732</c:v>
                </c:pt>
                <c:pt idx="79">
                  <c:v>7.4251195201641487</c:v>
                </c:pt>
                <c:pt idx="80">
                  <c:v>7.4564411900006649</c:v>
                </c:pt>
                <c:pt idx="81">
                  <c:v>7.4845396525702359</c:v>
                </c:pt>
                <c:pt idx="82">
                  <c:v>7.5103829672310605</c:v>
                </c:pt>
                <c:pt idx="83">
                  <c:v>7.5319795253552968</c:v>
                </c:pt>
                <c:pt idx="84">
                  <c:v>7.5512914860650362</c:v>
                </c:pt>
                <c:pt idx="85">
                  <c:v>7.5663228591220761</c:v>
                </c:pt>
                <c:pt idx="86">
                  <c:v>7.5790494585877788</c:v>
                </c:pt>
                <c:pt idx="87">
                  <c:v>7.5904653752835465</c:v>
                </c:pt>
                <c:pt idx="88">
                  <c:v>7.5955764190406372</c:v>
                </c:pt>
                <c:pt idx="89">
                  <c:v>7.5963696607296232</c:v>
                </c:pt>
                <c:pt idx="90">
                  <c:v>7.5948433622124201</c:v>
                </c:pt>
                <c:pt idx="91">
                  <c:v>7.5890002250659414</c:v>
                </c:pt>
                <c:pt idx="92">
                  <c:v>7.5798451547431673</c:v>
                </c:pt>
                <c:pt idx="93">
                  <c:v>7.567387223748594</c:v>
                </c:pt>
                <c:pt idx="94">
                  <c:v>7.5516361250354116</c:v>
                </c:pt>
                <c:pt idx="95">
                  <c:v>7.5326059787830584</c:v>
                </c:pt>
                <c:pt idx="96">
                  <c:v>7.5093153921200013</c:v>
                </c:pt>
                <c:pt idx="97">
                  <c:v>7.4837769451539327</c:v>
                </c:pt>
                <c:pt idx="98">
                  <c:v>7.4540213519297573</c:v>
                </c:pt>
                <c:pt idx="99">
                  <c:v>7.4210683318743573</c:v>
                </c:pt>
                <c:pt idx="100">
                  <c:v>7.3849453649716104</c:v>
                </c:pt>
                <c:pt idx="101">
                  <c:v>7.3437105498393223</c:v>
                </c:pt>
                <c:pt idx="102">
                  <c:v>7.3003604652268042</c:v>
                </c:pt>
                <c:pt idx="103">
                  <c:v>7.2529636716871231</c:v>
                </c:pt>
                <c:pt idx="104">
                  <c:v>7.2035172124606355</c:v>
                </c:pt>
                <c:pt idx="105">
                  <c:v>7.1520487712532264</c:v>
                </c:pt>
                <c:pt idx="106">
                  <c:v>7.0966562736379712</c:v>
                </c:pt>
                <c:pt idx="107">
                  <c:v>7.0393184231934232</c:v>
                </c:pt>
                <c:pt idx="108">
                  <c:v>6.9781547666700909</c:v>
                </c:pt>
                <c:pt idx="109">
                  <c:v>6.9151308333307862</c:v>
                </c:pt>
                <c:pt idx="110">
                  <c:v>6.8483900270797191</c:v>
                </c:pt>
                <c:pt idx="111">
                  <c:v>6.7798813243590939</c:v>
                </c:pt>
                <c:pt idx="112">
                  <c:v>6.7077742022052576</c:v>
                </c:pt>
                <c:pt idx="113">
                  <c:v>6.6321448614206835</c:v>
                </c:pt>
                <c:pt idx="114">
                  <c:v>6.5530728500390527</c:v>
                </c:pt>
                <c:pt idx="115">
                  <c:v>6.4715549362305209</c:v>
                </c:pt>
                <c:pt idx="116">
                  <c:v>6.3858434630045506</c:v>
                </c:pt>
                <c:pt idx="117">
                  <c:v>6.2969498994289888</c:v>
                </c:pt>
                <c:pt idx="118">
                  <c:v>6.2049683919659602</c:v>
                </c:pt>
                <c:pt idx="119">
                  <c:v>6.1082303861064853</c:v>
                </c:pt>
                <c:pt idx="120">
                  <c:v>6.006886907781638</c:v>
                </c:pt>
                <c:pt idx="121">
                  <c:v>5.9010959379922534</c:v>
                </c:pt>
              </c:numCache>
            </c:numRef>
          </c:xVal>
          <c:yVal>
            <c:numRef>
              <c:f>Summary!$AM$190:$AM$349</c:f>
              <c:numCache>
                <c:formatCode>General</c:formatCode>
                <c:ptCount val="160"/>
                <c:pt idx="0">
                  <c:v>-5.4569997787441151</c:v>
                </c:pt>
                <c:pt idx="1">
                  <c:v>-5.4601681224524068</c:v>
                </c:pt>
                <c:pt idx="2">
                  <c:v>-5.4636694469915943</c:v>
                </c:pt>
                <c:pt idx="3">
                  <c:v>-5.4674962910302662</c:v>
                </c:pt>
                <c:pt idx="4">
                  <c:v>-5.4716385286136093</c:v>
                </c:pt>
                <c:pt idx="5">
                  <c:v>-5.4750853513672686</c:v>
                </c:pt>
                <c:pt idx="6">
                  <c:v>-5.4788203217667313</c:v>
                </c:pt>
                <c:pt idx="7">
                  <c:v>-5.4828243814414028</c:v>
                </c:pt>
                <c:pt idx="8">
                  <c:v>-5.4860842354413437</c:v>
                </c:pt>
                <c:pt idx="9">
                  <c:v>-5.4895709558313515</c:v>
                </c:pt>
                <c:pt idx="10">
                  <c:v>-5.4932566863090928</c:v>
                </c:pt>
                <c:pt idx="11">
                  <c:v>-5.4961294509036573</c:v>
                </c:pt>
                <c:pt idx="12">
                  <c:v>-5.4991447985172845</c:v>
                </c:pt>
                <c:pt idx="13">
                  <c:v>-5.5012919729078158</c:v>
                </c:pt>
                <c:pt idx="14">
                  <c:v>-5.5035158712970755</c:v>
                </c:pt>
                <c:pt idx="15">
                  <c:v>-5.5057755065095497</c:v>
                </c:pt>
                <c:pt idx="16">
                  <c:v>-5.5070667278455954</c:v>
                </c:pt>
                <c:pt idx="17">
                  <c:v>-5.5092701352952833</c:v>
                </c:pt>
                <c:pt idx="18">
                  <c:v>-5.5094687995121596</c:v>
                </c:pt>
                <c:pt idx="19">
                  <c:v>-5.5104804170938264</c:v>
                </c:pt>
                <c:pt idx="20">
                  <c:v>-5.5103553787034372</c:v>
                </c:pt>
                <c:pt idx="21">
                  <c:v>-5.5107951532429347</c:v>
                </c:pt>
                <c:pt idx="22">
                  <c:v>-5.5109230445616664</c:v>
                </c:pt>
                <c:pt idx="23">
                  <c:v>-5.5111784202440921</c:v>
                </c:pt>
                <c:pt idx="24">
                  <c:v>-5.5101398173111003</c:v>
                </c:pt>
                <c:pt idx="25">
                  <c:v>-5.5095903923636822</c:v>
                </c:pt>
                <c:pt idx="26">
                  <c:v>-5.5076300654596517</c:v>
                </c:pt>
                <c:pt idx="27">
                  <c:v>-5.5051109531029434</c:v>
                </c:pt>
                <c:pt idx="28">
                  <c:v>-5.5010714136894663</c:v>
                </c:pt>
                <c:pt idx="29">
                  <c:v>-5.495463025994928</c:v>
                </c:pt>
                <c:pt idx="30">
                  <c:v>-5.4873613230772245</c:v>
                </c:pt>
                <c:pt idx="31">
                  <c:v>-5.4767415911684072</c:v>
                </c:pt>
                <c:pt idx="32">
                  <c:v>-5.463581384206976</c:v>
                </c:pt>
                <c:pt idx="33">
                  <c:v>-5.4470096582177048</c:v>
                </c:pt>
                <c:pt idx="34">
                  <c:v>-5.4270341751642492</c:v>
                </c:pt>
                <c:pt idx="35">
                  <c:v>-5.403663681342227</c:v>
                </c:pt>
                <c:pt idx="36">
                  <c:v>-5.3769107180568705</c:v>
                </c:pt>
                <c:pt idx="37">
                  <c:v>-5.3459806478895642</c:v>
                </c:pt>
                <c:pt idx="38">
                  <c:v>-5.3117212235543407</c:v>
                </c:pt>
                <c:pt idx="39">
                  <c:v>-5.2741521960419933</c:v>
                </c:pt>
                <c:pt idx="40">
                  <c:v>-5.2325198758591993</c:v>
                </c:pt>
                <c:pt idx="41">
                  <c:v>-5.1876490399920332</c:v>
                </c:pt>
                <c:pt idx="42">
                  <c:v>-5.1395683225563689</c:v>
                </c:pt>
                <c:pt idx="43">
                  <c:v>-5.087565674694174</c:v>
                </c:pt>
                <c:pt idx="44">
                  <c:v>-5.0324408392907403</c:v>
                </c:pt>
                <c:pt idx="45">
                  <c:v>-4.9742306149664257</c:v>
                </c:pt>
                <c:pt idx="46">
                  <c:v>-4.9129737441768118</c:v>
                </c:pt>
                <c:pt idx="47">
                  <c:v>-4.8487112402485115</c:v>
                </c:pt>
                <c:pt idx="48">
                  <c:v>-4.7814863531739231</c:v>
                </c:pt>
                <c:pt idx="49">
                  <c:v>-4.7113442149938329</c:v>
                </c:pt>
                <c:pt idx="50">
                  <c:v>-4.6383330854193838</c:v>
                </c:pt>
                <c:pt idx="51">
                  <c:v>-4.563144814550637</c:v>
                </c:pt>
                <c:pt idx="52">
                  <c:v>-4.4851618768594816</c:v>
                </c:pt>
                <c:pt idx="53">
                  <c:v>-4.4044375714912691</c:v>
                </c:pt>
                <c:pt idx="54">
                  <c:v>-4.3210272181931426</c:v>
                </c:pt>
                <c:pt idx="55">
                  <c:v>-4.235575856476232</c:v>
                </c:pt>
                <c:pt idx="56">
                  <c:v>-4.1475265599600162</c:v>
                </c:pt>
                <c:pt idx="57">
                  <c:v>-4.0569399242648085</c:v>
                </c:pt>
                <c:pt idx="58">
                  <c:v>-3.9638781450285241</c:v>
                </c:pt>
                <c:pt idx="59">
                  <c:v>-3.8689358967848309</c:v>
                </c:pt>
                <c:pt idx="60">
                  <c:v>-3.7716190590666354</c:v>
                </c:pt>
                <c:pt idx="61">
                  <c:v>-3.6724951314993897</c:v>
                </c:pt>
                <c:pt idx="62">
                  <c:v>-3.5706179583806139</c:v>
                </c:pt>
                <c:pt idx="63">
                  <c:v>-3.4670427968862767</c:v>
                </c:pt>
                <c:pt idx="64">
                  <c:v>-3.3617949283070265</c:v>
                </c:pt>
                <c:pt idx="65">
                  <c:v>-3.2540241309446181</c:v>
                </c:pt>
                <c:pt idx="66">
                  <c:v>-3.144697639266778</c:v>
                </c:pt>
                <c:pt idx="67">
                  <c:v>-3.0334371113602998</c:v>
                </c:pt>
                <c:pt idx="68">
                  <c:v>-2.9203195937421573</c:v>
                </c:pt>
                <c:pt idx="69">
                  <c:v>-2.805423866181866</c:v>
                </c:pt>
                <c:pt idx="70">
                  <c:v>-2.6891883075023961</c:v>
                </c:pt>
                <c:pt idx="71">
                  <c:v>-2.5709606361997781</c:v>
                </c:pt>
                <c:pt idx="72">
                  <c:v>-2.4515234282763512</c:v>
                </c:pt>
                <c:pt idx="73">
                  <c:v>-2.3302922865784224</c:v>
                </c:pt>
                <c:pt idx="74">
                  <c:v>-2.2079863049377457</c:v>
                </c:pt>
                <c:pt idx="75">
                  <c:v>-2.0840892036540151</c:v>
                </c:pt>
                <c:pt idx="76">
                  <c:v>-1.9592554244798268</c:v>
                </c:pt>
                <c:pt idx="77">
                  <c:v>-1.8332793692144942</c:v>
                </c:pt>
                <c:pt idx="78">
                  <c:v>-1.7062490051847241</c:v>
                </c:pt>
                <c:pt idx="79">
                  <c:v>-1.5782529352061223</c:v>
                </c:pt>
                <c:pt idx="80">
                  <c:v>-1.449380466150427</c:v>
                </c:pt>
                <c:pt idx="81">
                  <c:v>-1.3197214628545115</c:v>
                </c:pt>
                <c:pt idx="82">
                  <c:v>-1.1895230463759705</c:v>
                </c:pt>
                <c:pt idx="83">
                  <c:v>-1.0585459920193101</c:v>
                </c:pt>
                <c:pt idx="84">
                  <c:v>-0.92717736931570838</c:v>
                </c:pt>
                <c:pt idx="85">
                  <c:v>-0.79524799478919372</c:v>
                </c:pt>
                <c:pt idx="86">
                  <c:v>-0.66307638019295423</c:v>
                </c:pt>
                <c:pt idx="87">
                  <c:v>-0.53077257034727754</c:v>
                </c:pt>
                <c:pt idx="88">
                  <c:v>-0.39806287205083046</c:v>
                </c:pt>
                <c:pt idx="89">
                  <c:v>-0.26526670718601403</c:v>
                </c:pt>
                <c:pt idx="90">
                  <c:v>-0.13256416957423056</c:v>
                </c:pt>
                <c:pt idx="91">
                  <c:v>4.2624399872176404E-6</c:v>
                </c:pt>
                <c:pt idx="92">
                  <c:v>0.1323109005992541</c:v>
                </c:pt>
                <c:pt idx="93">
                  <c:v>0.26426314581298666</c:v>
                </c:pt>
                <c:pt idx="94">
                  <c:v>0.39576859060022429</c:v>
                </c:pt>
                <c:pt idx="95">
                  <c:v>0.52673518422261345</c:v>
                </c:pt>
                <c:pt idx="96">
                  <c:v>0.65698398150957094</c:v>
                </c:pt>
                <c:pt idx="97">
                  <c:v>0.78658061917537858</c:v>
                </c:pt>
                <c:pt idx="98">
                  <c:v>0.91524265786757519</c:v>
                </c:pt>
                <c:pt idx="99">
                  <c:v>1.0429670103747504</c:v>
                </c:pt>
                <c:pt idx="100">
                  <c:v>1.1696642651518923</c:v>
                </c:pt>
                <c:pt idx="101">
                  <c:v>1.2948980888161725</c:v>
                </c:pt>
                <c:pt idx="102">
                  <c:v>1.4190500592099442</c:v>
                </c:pt>
                <c:pt idx="103">
                  <c:v>1.5416687100240556</c:v>
                </c:pt>
                <c:pt idx="104">
                  <c:v>1.6630666345998049</c:v>
                </c:pt>
                <c:pt idx="105">
                  <c:v>1.7832096393969386</c:v>
                </c:pt>
                <c:pt idx="106">
                  <c:v>1.9015468775541708</c:v>
                </c:pt>
                <c:pt idx="107">
                  <c:v>2.0184955948549885</c:v>
                </c:pt>
                <c:pt idx="108">
                  <c:v>2.1334394883167036</c:v>
                </c:pt>
                <c:pt idx="109">
                  <c:v>2.2468656449725715</c:v>
                </c:pt>
                <c:pt idx="110">
                  <c:v>2.3580931871053536</c:v>
                </c:pt>
                <c:pt idx="111">
                  <c:v>2.467678348053099</c:v>
                </c:pt>
                <c:pt idx="112">
                  <c:v>2.5748765853864972</c:v>
                </c:pt>
                <c:pt idx="113">
                  <c:v>2.6795637314296807</c:v>
                </c:pt>
                <c:pt idx="114">
                  <c:v>2.7816176273224169</c:v>
                </c:pt>
                <c:pt idx="115">
                  <c:v>2.8813250900762104</c:v>
                </c:pt>
                <c:pt idx="116">
                  <c:v>2.9777708642134915</c:v>
                </c:pt>
                <c:pt idx="117">
                  <c:v>3.0712307878191405</c:v>
                </c:pt>
                <c:pt idx="118">
                  <c:v>3.161592381923787</c:v>
                </c:pt>
                <c:pt idx="119">
                  <c:v>3.2478067386305858</c:v>
                </c:pt>
                <c:pt idx="120">
                  <c:v>3.3296747733541494</c:v>
                </c:pt>
                <c:pt idx="121">
                  <c:v>3.4070022744575543</c:v>
                </c:pt>
              </c:numCache>
            </c:numRef>
          </c:yVal>
          <c:smooth val="1"/>
        </c:ser>
        <c:ser>
          <c:idx val="4"/>
          <c:order val="4"/>
          <c:tx>
            <c:strRef>
              <c:f>Summary!$AO$2</c:f>
              <c:strCache>
                <c:ptCount val="1"/>
                <c:pt idx="0">
                  <c:v>Poled Jib</c:v>
                </c:pt>
              </c:strCache>
            </c:strRef>
          </c:tx>
          <c:spPr>
            <a:ln w="12700">
              <a:solidFill>
                <a:srgbClr val="FF0000"/>
              </a:solidFill>
              <a:prstDash val="solid"/>
            </a:ln>
          </c:spPr>
          <c:marker>
            <c:symbol val="none"/>
          </c:marker>
          <c:xVal>
            <c:numRef>
              <c:f>Summary!$AN$190:$AN$349</c:f>
              <c:numCache>
                <c:formatCode>General</c:formatCode>
                <c:ptCount val="160"/>
              </c:numCache>
            </c:numRef>
          </c:xVal>
          <c:yVal>
            <c:numRef>
              <c:f>Summary!$AO$190:$AO$349</c:f>
              <c:numCache>
                <c:formatCode>General</c:formatCode>
                <c:ptCount val="160"/>
              </c:numCache>
            </c:numRef>
          </c:yVal>
          <c:smooth val="1"/>
        </c:ser>
        <c:ser>
          <c:idx val="5"/>
          <c:order val="5"/>
          <c:spPr>
            <a:ln w="12700">
              <a:solidFill>
                <a:srgbClr val="0000FF"/>
              </a:solidFill>
              <a:prstDash val="solid"/>
            </a:ln>
          </c:spPr>
          <c:marker>
            <c:symbol val="none"/>
          </c:marker>
          <c:yVal>
            <c:numLit>
              <c:formatCode>General</c:formatCode>
              <c:ptCount val="1"/>
              <c:pt idx="0">
                <c:v>0</c:v>
              </c:pt>
            </c:numLit>
          </c:yVal>
          <c:smooth val="1"/>
        </c:ser>
        <c:ser>
          <c:idx val="6"/>
          <c:order val="6"/>
          <c:spPr>
            <a:ln w="12700">
              <a:solidFill>
                <a:srgbClr val="339966"/>
              </a:solidFill>
              <a:prstDash val="solid"/>
            </a:ln>
          </c:spPr>
          <c:marker>
            <c:symbol val="none"/>
          </c:marker>
          <c:yVal>
            <c:numLit>
              <c:formatCode>General</c:formatCode>
              <c:ptCount val="1"/>
              <c:pt idx="0">
                <c:v>0</c:v>
              </c:pt>
            </c:numLit>
          </c:yVal>
          <c:smooth val="1"/>
        </c:ser>
        <c:ser>
          <c:idx val="7"/>
          <c:order val="7"/>
          <c:spPr>
            <a:ln w="12700">
              <a:solidFill>
                <a:srgbClr val="808080"/>
              </a:solidFill>
              <a:prstDash val="lgDash"/>
            </a:ln>
          </c:spPr>
          <c:marker>
            <c:symbol val="none"/>
          </c:marker>
          <c:xVal>
            <c:numRef>
              <c:f>'Graphics Grid'!$E$10:$F$10</c:f>
              <c:numCache>
                <c:formatCode>General</c:formatCode>
                <c:ptCount val="2"/>
                <c:pt idx="0">
                  <c:v>0.99999999999999989</c:v>
                </c:pt>
                <c:pt idx="1">
                  <c:v>4.9999999999999991</c:v>
                </c:pt>
              </c:numCache>
            </c:numRef>
          </c:xVal>
          <c:yVal>
            <c:numRef>
              <c:f>'Graphics Grid'!$E$11:$F$11</c:f>
              <c:numCache>
                <c:formatCode>General</c:formatCode>
                <c:ptCount val="2"/>
                <c:pt idx="0">
                  <c:v>1.7320508075688774</c:v>
                </c:pt>
                <c:pt idx="1">
                  <c:v>8.6602540378443873</c:v>
                </c:pt>
              </c:numCache>
            </c:numRef>
          </c:yVal>
          <c:smooth val="1"/>
        </c:ser>
        <c:ser>
          <c:idx val="8"/>
          <c:order val="8"/>
          <c:spPr>
            <a:ln w="12700">
              <a:solidFill>
                <a:srgbClr val="808080"/>
              </a:solidFill>
              <a:prstDash val="lgDash"/>
            </a:ln>
          </c:spPr>
          <c:marker>
            <c:symbol val="none"/>
          </c:marker>
          <c:xVal>
            <c:numRef>
              <c:f>'Graphics Grid'!$E$12:$F$12</c:f>
              <c:numCache>
                <c:formatCode>General</c:formatCode>
                <c:ptCount val="2"/>
                <c:pt idx="0">
                  <c:v>1.2855752193730785</c:v>
                </c:pt>
                <c:pt idx="1">
                  <c:v>6.4278760968653925</c:v>
                </c:pt>
              </c:numCache>
            </c:numRef>
          </c:xVal>
          <c:yVal>
            <c:numRef>
              <c:f>'Graphics Grid'!$E$13:$F$13</c:f>
              <c:numCache>
                <c:formatCode>General</c:formatCode>
                <c:ptCount val="2"/>
                <c:pt idx="0">
                  <c:v>1.532088886237956</c:v>
                </c:pt>
                <c:pt idx="1">
                  <c:v>7.6604444311897799</c:v>
                </c:pt>
              </c:numCache>
            </c:numRef>
          </c:yVal>
          <c:smooth val="1"/>
        </c:ser>
        <c:ser>
          <c:idx val="9"/>
          <c:order val="9"/>
          <c:spPr>
            <a:ln w="12700">
              <a:solidFill>
                <a:srgbClr val="808080"/>
              </a:solidFill>
              <a:prstDash val="lgDash"/>
            </a:ln>
          </c:spPr>
          <c:marker>
            <c:symbol val="none"/>
          </c:marker>
          <c:xVal>
            <c:numRef>
              <c:f>'Graphics Grid'!$E$14:$F$14</c:f>
              <c:numCache>
                <c:formatCode>General</c:formatCode>
                <c:ptCount val="2"/>
                <c:pt idx="0">
                  <c:v>1.532088886237956</c:v>
                </c:pt>
                <c:pt idx="1">
                  <c:v>7.6604444311897799</c:v>
                </c:pt>
              </c:numCache>
            </c:numRef>
          </c:xVal>
          <c:yVal>
            <c:numRef>
              <c:f>'Graphics Grid'!$E$15:$F$15</c:f>
              <c:numCache>
                <c:formatCode>General</c:formatCode>
                <c:ptCount val="2"/>
                <c:pt idx="0">
                  <c:v>1.2855752193730787</c:v>
                </c:pt>
                <c:pt idx="1">
                  <c:v>6.4278760968653934</c:v>
                </c:pt>
              </c:numCache>
            </c:numRef>
          </c:yVal>
          <c:smooth val="1"/>
        </c:ser>
        <c:ser>
          <c:idx val="10"/>
          <c:order val="10"/>
          <c:spPr>
            <a:ln w="12700">
              <a:solidFill>
                <a:srgbClr val="808080"/>
              </a:solidFill>
              <a:prstDash val="lgDash"/>
            </a:ln>
          </c:spPr>
          <c:marker>
            <c:symbol val="none"/>
          </c:marker>
          <c:xVal>
            <c:numRef>
              <c:f>'Graphics Grid'!$E$16:$F$16</c:f>
              <c:numCache>
                <c:formatCode>General</c:formatCode>
                <c:ptCount val="2"/>
                <c:pt idx="0">
                  <c:v>1.7320508075688772</c:v>
                </c:pt>
                <c:pt idx="1">
                  <c:v>8.6602540378443855</c:v>
                </c:pt>
              </c:numCache>
            </c:numRef>
          </c:xVal>
          <c:yVal>
            <c:numRef>
              <c:f>'Graphics Grid'!$E$17:$F$17</c:f>
              <c:numCache>
                <c:formatCode>General</c:formatCode>
                <c:ptCount val="2"/>
                <c:pt idx="0">
                  <c:v>1.0000000000000002</c:v>
                </c:pt>
                <c:pt idx="1">
                  <c:v>5.0000000000000009</c:v>
                </c:pt>
              </c:numCache>
            </c:numRef>
          </c:yVal>
          <c:smooth val="1"/>
        </c:ser>
        <c:ser>
          <c:idx val="11"/>
          <c:order val="11"/>
          <c:spPr>
            <a:ln w="12700">
              <a:solidFill>
                <a:srgbClr val="808080"/>
              </a:solidFill>
              <a:prstDash val="lgDash"/>
            </a:ln>
          </c:spPr>
          <c:marker>
            <c:symbol val="none"/>
          </c:marker>
          <c:xVal>
            <c:numRef>
              <c:f>'Graphics Grid'!$E$18:$F$18</c:f>
              <c:numCache>
                <c:formatCode>General</c:formatCode>
                <c:ptCount val="2"/>
                <c:pt idx="0">
                  <c:v>1.8793852415718166</c:v>
                </c:pt>
                <c:pt idx="1">
                  <c:v>9.3969262078590834</c:v>
                </c:pt>
              </c:numCache>
            </c:numRef>
          </c:xVal>
          <c:yVal>
            <c:numRef>
              <c:f>'Graphics Grid'!$E$19:$F$19</c:f>
              <c:numCache>
                <c:formatCode>General</c:formatCode>
                <c:ptCount val="2"/>
                <c:pt idx="0">
                  <c:v>0.68404028665133765</c:v>
                </c:pt>
                <c:pt idx="1">
                  <c:v>3.4202014332566884</c:v>
                </c:pt>
              </c:numCache>
            </c:numRef>
          </c:yVal>
          <c:smooth val="1"/>
        </c:ser>
        <c:ser>
          <c:idx val="12"/>
          <c:order val="12"/>
          <c:spPr>
            <a:ln w="12700">
              <a:solidFill>
                <a:srgbClr val="808080"/>
              </a:solidFill>
              <a:prstDash val="lgDash"/>
            </a:ln>
          </c:spPr>
          <c:marker>
            <c:symbol val="none"/>
          </c:marker>
          <c:xVal>
            <c:numRef>
              <c:f>'Graphics Grid'!$E$20:$F$20</c:f>
              <c:numCache>
                <c:formatCode>General</c:formatCode>
                <c:ptCount val="2"/>
                <c:pt idx="0">
                  <c:v>1.969615506024416</c:v>
                </c:pt>
                <c:pt idx="1">
                  <c:v>9.8480775301220795</c:v>
                </c:pt>
              </c:numCache>
            </c:numRef>
          </c:xVal>
          <c:yVal>
            <c:numRef>
              <c:f>'Graphics Grid'!$E$21:$F$21</c:f>
              <c:numCache>
                <c:formatCode>General</c:formatCode>
                <c:ptCount val="2"/>
                <c:pt idx="0">
                  <c:v>0.34729635533386083</c:v>
                </c:pt>
                <c:pt idx="1">
                  <c:v>1.7364817766693041</c:v>
                </c:pt>
              </c:numCache>
            </c:numRef>
          </c:yVal>
          <c:smooth val="1"/>
        </c:ser>
        <c:ser>
          <c:idx val="13"/>
          <c:order val="13"/>
          <c:spPr>
            <a:ln w="12700">
              <a:solidFill>
                <a:srgbClr val="808080"/>
              </a:solidFill>
              <a:prstDash val="lgDash"/>
            </a:ln>
          </c:spPr>
          <c:marker>
            <c:symbol val="none"/>
          </c:marker>
          <c:xVal>
            <c:numRef>
              <c:f>'Graphics Grid'!$E$22:$F$22</c:f>
              <c:numCache>
                <c:formatCode>General</c:formatCode>
                <c:ptCount val="2"/>
                <c:pt idx="0">
                  <c:v>1.969615506024416</c:v>
                </c:pt>
                <c:pt idx="1">
                  <c:v>9.8480775301220795</c:v>
                </c:pt>
              </c:numCache>
            </c:numRef>
          </c:xVal>
          <c:yVal>
            <c:numRef>
              <c:f>'Graphics Grid'!$E$23:$F$23</c:f>
              <c:numCache>
                <c:formatCode>General</c:formatCode>
                <c:ptCount val="2"/>
                <c:pt idx="0">
                  <c:v>-0.34729635533386061</c:v>
                </c:pt>
                <c:pt idx="1">
                  <c:v>-1.736481776669303</c:v>
                </c:pt>
              </c:numCache>
            </c:numRef>
          </c:yVal>
          <c:smooth val="1"/>
        </c:ser>
        <c:ser>
          <c:idx val="14"/>
          <c:order val="14"/>
          <c:spPr>
            <a:ln w="12700">
              <a:solidFill>
                <a:srgbClr val="808080"/>
              </a:solidFill>
              <a:prstDash val="lgDash"/>
            </a:ln>
          </c:spPr>
          <c:marker>
            <c:symbol val="none"/>
          </c:marker>
          <c:xVal>
            <c:numRef>
              <c:f>'Graphics Grid'!$E$24:$F$24</c:f>
              <c:numCache>
                <c:formatCode>General</c:formatCode>
                <c:ptCount val="2"/>
                <c:pt idx="0">
                  <c:v>1.8793852415718169</c:v>
                </c:pt>
                <c:pt idx="1">
                  <c:v>9.3969262078590852</c:v>
                </c:pt>
              </c:numCache>
            </c:numRef>
          </c:xVal>
          <c:yVal>
            <c:numRef>
              <c:f>'Graphics Grid'!$E$25:$F$25</c:f>
              <c:numCache>
                <c:formatCode>General</c:formatCode>
                <c:ptCount val="2"/>
                <c:pt idx="0">
                  <c:v>-0.68404028665133743</c:v>
                </c:pt>
                <c:pt idx="1">
                  <c:v>-3.420201433256687</c:v>
                </c:pt>
              </c:numCache>
            </c:numRef>
          </c:yVal>
          <c:smooth val="1"/>
        </c:ser>
        <c:ser>
          <c:idx val="15"/>
          <c:order val="15"/>
          <c:spPr>
            <a:ln w="12700">
              <a:solidFill>
                <a:srgbClr val="808080"/>
              </a:solidFill>
              <a:prstDash val="lgDash"/>
            </a:ln>
          </c:spPr>
          <c:marker>
            <c:symbol val="none"/>
          </c:marker>
          <c:xVal>
            <c:numRef>
              <c:f>'Graphics Grid'!$E$26:$F$26</c:f>
              <c:numCache>
                <c:formatCode>General</c:formatCode>
                <c:ptCount val="2"/>
                <c:pt idx="0">
                  <c:v>1.7320508075688774</c:v>
                </c:pt>
                <c:pt idx="1">
                  <c:v>8.6602540378443873</c:v>
                </c:pt>
              </c:numCache>
            </c:numRef>
          </c:xVal>
          <c:yVal>
            <c:numRef>
              <c:f>'Graphics Grid'!$E$27:$F$27</c:f>
              <c:numCache>
                <c:formatCode>General</c:formatCode>
                <c:ptCount val="2"/>
                <c:pt idx="0">
                  <c:v>-0.99999999999999956</c:v>
                </c:pt>
                <c:pt idx="1">
                  <c:v>-4.9999999999999982</c:v>
                </c:pt>
              </c:numCache>
            </c:numRef>
          </c:yVal>
          <c:smooth val="1"/>
        </c:ser>
        <c:ser>
          <c:idx val="16"/>
          <c:order val="16"/>
          <c:spPr>
            <a:ln w="12700">
              <a:solidFill>
                <a:srgbClr val="808080"/>
              </a:solidFill>
              <a:prstDash val="lgDash"/>
            </a:ln>
          </c:spPr>
          <c:marker>
            <c:symbol val="none"/>
          </c:marker>
          <c:xVal>
            <c:numRef>
              <c:f>'Graphics Grid'!$E$28:$F$28</c:f>
              <c:numCache>
                <c:formatCode>General</c:formatCode>
                <c:ptCount val="2"/>
                <c:pt idx="0">
                  <c:v>1.532088886237956</c:v>
                </c:pt>
                <c:pt idx="1">
                  <c:v>7.6604444311897799</c:v>
                </c:pt>
              </c:numCache>
            </c:numRef>
          </c:xVal>
          <c:yVal>
            <c:numRef>
              <c:f>'Graphics Grid'!$E$29:$F$29</c:f>
              <c:numCache>
                <c:formatCode>General</c:formatCode>
                <c:ptCount val="2"/>
                <c:pt idx="0">
                  <c:v>-1.2855752193730787</c:v>
                </c:pt>
                <c:pt idx="1">
                  <c:v>-6.4278760968653934</c:v>
                </c:pt>
              </c:numCache>
            </c:numRef>
          </c:yVal>
          <c:smooth val="1"/>
        </c:ser>
        <c:ser>
          <c:idx val="17"/>
          <c:order val="17"/>
          <c:spPr>
            <a:ln w="12700">
              <a:solidFill>
                <a:srgbClr val="808080"/>
              </a:solidFill>
              <a:prstDash val="lgDash"/>
            </a:ln>
          </c:spPr>
          <c:marker>
            <c:symbol val="none"/>
          </c:marker>
          <c:xVal>
            <c:numRef>
              <c:f>'Graphics Grid'!$E$30:$F$30</c:f>
              <c:numCache>
                <c:formatCode>General</c:formatCode>
                <c:ptCount val="2"/>
                <c:pt idx="0">
                  <c:v>1.2855752193730789</c:v>
                </c:pt>
                <c:pt idx="1">
                  <c:v>6.4278760968653952</c:v>
                </c:pt>
              </c:numCache>
            </c:numRef>
          </c:xVal>
          <c:yVal>
            <c:numRef>
              <c:f>'Graphics Grid'!$E$31:$F$31</c:f>
              <c:numCache>
                <c:formatCode>General</c:formatCode>
                <c:ptCount val="2"/>
                <c:pt idx="0">
                  <c:v>-1.5320888862379558</c:v>
                </c:pt>
                <c:pt idx="1">
                  <c:v>-7.660444431189779</c:v>
                </c:pt>
              </c:numCache>
            </c:numRef>
          </c:yVal>
          <c:smooth val="1"/>
        </c:ser>
        <c:ser>
          <c:idx val="18"/>
          <c:order val="18"/>
          <c:spPr>
            <a:ln w="12700">
              <a:solidFill>
                <a:srgbClr val="808080"/>
              </a:solidFill>
              <a:prstDash val="lgDash"/>
            </a:ln>
          </c:spPr>
          <c:marker>
            <c:symbol val="none"/>
          </c:marker>
          <c:xVal>
            <c:numRef>
              <c:f>'Graphics Grid'!$E$32:$F$32</c:f>
              <c:numCache>
                <c:formatCode>General</c:formatCode>
                <c:ptCount val="2"/>
                <c:pt idx="0">
                  <c:v>0.99999999999999989</c:v>
                </c:pt>
                <c:pt idx="1">
                  <c:v>4.9999999999999991</c:v>
                </c:pt>
              </c:numCache>
            </c:numRef>
          </c:xVal>
          <c:yVal>
            <c:numRef>
              <c:f>'Graphics Grid'!$E$33:$F$33</c:f>
              <c:numCache>
                <c:formatCode>General</c:formatCode>
                <c:ptCount val="2"/>
                <c:pt idx="0">
                  <c:v>-1.7320508075688774</c:v>
                </c:pt>
                <c:pt idx="1">
                  <c:v>-8.6602540378443873</c:v>
                </c:pt>
              </c:numCache>
            </c:numRef>
          </c:yVal>
          <c:smooth val="1"/>
        </c:ser>
        <c:ser>
          <c:idx val="19"/>
          <c:order val="19"/>
          <c:spPr>
            <a:ln w="12700">
              <a:solidFill>
                <a:srgbClr val="808080"/>
              </a:solidFill>
              <a:prstDash val="lgDash"/>
            </a:ln>
          </c:spPr>
          <c:marker>
            <c:symbol val="none"/>
          </c:marker>
          <c:xVal>
            <c:numRef>
              <c:f>'Graphics Grid'!$E$34:$F$34</c:f>
              <c:numCache>
                <c:formatCode>General</c:formatCode>
                <c:ptCount val="2"/>
                <c:pt idx="0">
                  <c:v>0.68404028665133776</c:v>
                </c:pt>
                <c:pt idx="1">
                  <c:v>3.4202014332566888</c:v>
                </c:pt>
              </c:numCache>
            </c:numRef>
          </c:xVal>
          <c:yVal>
            <c:numRef>
              <c:f>'Graphics Grid'!$E$35:$F$35</c:f>
              <c:numCache>
                <c:formatCode>General</c:formatCode>
                <c:ptCount val="2"/>
                <c:pt idx="0">
                  <c:v>-1.8793852415718166</c:v>
                </c:pt>
                <c:pt idx="1">
                  <c:v>-9.3969262078590834</c:v>
                </c:pt>
              </c:numCache>
            </c:numRef>
          </c:yVal>
          <c:smooth val="1"/>
        </c:ser>
        <c:ser>
          <c:idx val="20"/>
          <c:order val="20"/>
          <c:spPr>
            <a:ln w="12700">
              <a:solidFill>
                <a:srgbClr val="808080"/>
              </a:solidFill>
              <a:prstDash val="lgDash"/>
            </a:ln>
          </c:spPr>
          <c:marker>
            <c:symbol val="none"/>
          </c:marker>
          <c:xVal>
            <c:numRef>
              <c:f>'Graphics Grid'!$E$36:$F$36</c:f>
              <c:numCache>
                <c:formatCode>General</c:formatCode>
                <c:ptCount val="2"/>
                <c:pt idx="0">
                  <c:v>0.34729635533386055</c:v>
                </c:pt>
                <c:pt idx="1">
                  <c:v>1.7364817766693028</c:v>
                </c:pt>
              </c:numCache>
            </c:numRef>
          </c:xVal>
          <c:yVal>
            <c:numRef>
              <c:f>'Graphics Grid'!$E$37:$F$37</c:f>
              <c:numCache>
                <c:formatCode>General</c:formatCode>
                <c:ptCount val="2"/>
                <c:pt idx="0">
                  <c:v>-1.969615506024416</c:v>
                </c:pt>
                <c:pt idx="1">
                  <c:v>-9.8480775301220795</c:v>
                </c:pt>
              </c:numCache>
            </c:numRef>
          </c:yVal>
          <c:smooth val="1"/>
        </c:ser>
        <c:ser>
          <c:idx val="21"/>
          <c:order val="21"/>
          <c:spPr>
            <a:ln w="12700">
              <a:solidFill>
                <a:srgbClr val="808080"/>
              </a:solidFill>
              <a:prstDash val="sysDash"/>
            </a:ln>
          </c:spPr>
          <c:marker>
            <c:symbol val="none"/>
          </c:marker>
          <c:xVal>
            <c:numRef>
              <c:f>'Graphics Grid'!$B$46:$AF$46</c:f>
              <c:numCache>
                <c:formatCode>0.000</c:formatCode>
                <c:ptCount val="31"/>
                <c:pt idx="0">
                  <c:v>0.99999967572526893</c:v>
                </c:pt>
                <c:pt idx="1">
                  <c:v>1.1471525148580466</c:v>
                </c:pt>
                <c:pt idx="2">
                  <c:v>1.2855748369226065</c:v>
                </c:pt>
                <c:pt idx="3">
                  <c:v>1.4142131652192469</c:v>
                </c:pt>
                <c:pt idx="4">
                  <c:v>1.5320884850953611</c:v>
                </c:pt>
                <c:pt idx="5">
                  <c:v>1.6383036948327629</c:v>
                </c:pt>
                <c:pt idx="6">
                  <c:v>1.7320504331285695</c:v>
                </c:pt>
                <c:pt idx="7">
                  <c:v>1.8126152312084194</c:v>
                </c:pt>
                <c:pt idx="8">
                  <c:v>1.8793849427507696</c:v>
                </c:pt>
                <c:pt idx="9">
                  <c:v>1.9318514102972963</c:v>
                </c:pt>
                <c:pt idx="10">
                  <c:v>1.9696153326352213</c:v>
                </c:pt>
                <c:pt idx="11">
                  <c:v>1.9923893037184752</c:v>
                </c:pt>
                <c:pt idx="12">
                  <c:v>1.9999999999996845</c:v>
                </c:pt>
                <c:pt idx="13">
                  <c:v>1.9923894995260807</c:v>
                </c:pt>
                <c:pt idx="14">
                  <c:v>1.9696157227602191</c:v>
                </c:pt>
                <c:pt idx="15">
                  <c:v>1.9318519917706019</c:v>
                </c:pt>
                <c:pt idx="16">
                  <c:v>1.8793857111470234</c:v>
                </c:pt>
                <c:pt idx="17">
                  <c:v>1.8126161806796657</c:v>
                </c:pt>
                <c:pt idx="18">
                  <c:v>1.7320515564487642</c:v>
                </c:pt>
                <c:pt idx="19">
                  <c:v>1.6383049834527672</c:v>
                </c:pt>
                <c:pt idx="20">
                  <c:v>1.5320899292080055</c:v>
                </c:pt>
                <c:pt idx="21">
                  <c:v>1.4142135623730951</c:v>
                </c:pt>
                <c:pt idx="22">
                  <c:v>1.2855752193730789</c:v>
                </c:pt>
                <c:pt idx="23">
                  <c:v>1.1471528727020919</c:v>
                </c:pt>
                <c:pt idx="24">
                  <c:v>0.99999999999999989</c:v>
                </c:pt>
                <c:pt idx="25">
                  <c:v>0.84523652348139899</c:v>
                </c:pt>
                <c:pt idx="26">
                  <c:v>0.68404028665133776</c:v>
                </c:pt>
                <c:pt idx="27">
                  <c:v>0.51763809020504203</c:v>
                </c:pt>
                <c:pt idx="28">
                  <c:v>0.34729635533386055</c:v>
                </c:pt>
                <c:pt idx="29">
                  <c:v>0.17431148549531639</c:v>
                </c:pt>
                <c:pt idx="30">
                  <c:v>2.45029690981724E-16</c:v>
                </c:pt>
              </c:numCache>
            </c:numRef>
          </c:xVal>
          <c:yVal>
            <c:numRef>
              <c:f>'Graphics Grid'!$B$47:$AF$47</c:f>
              <c:numCache>
                <c:formatCode>0.000</c:formatCode>
                <c:ptCount val="31"/>
                <c:pt idx="0">
                  <c:v>1.7320509947889402</c:v>
                </c:pt>
                <c:pt idx="1">
                  <c:v>1.6383043391430234</c:v>
                </c:pt>
                <c:pt idx="2">
                  <c:v>1.5320892071519248</c:v>
                </c:pt>
                <c:pt idx="3">
                  <c:v>1.4142139595268317</c:v>
                </c:pt>
                <c:pt idx="4">
                  <c:v>1.2855756974360559</c:v>
                </c:pt>
                <c:pt idx="5">
                  <c:v>1.1471534350283388</c:v>
                </c:pt>
                <c:pt idx="6">
                  <c:v>1.0000006485493569</c:v>
                </c:pt>
                <c:pt idx="7">
                  <c:v>0.84523725875711875</c:v>
                </c:pt>
                <c:pt idx="8">
                  <c:v>0.68404110765485904</c:v>
                </c:pt>
                <c:pt idx="9">
                  <c:v>0.51763899440860051</c:v>
                </c:pt>
                <c:pt idx="10">
                  <c:v>0.34729733867141332</c:v>
                </c:pt>
                <c:pt idx="11">
                  <c:v>0.1743125423720554</c:v>
                </c:pt>
                <c:pt idx="12">
                  <c:v>1.1233205589158962E-6</c:v>
                </c:pt>
                <c:pt idx="13">
                  <c:v>-0.17431030428007921</c:v>
                </c:pt>
                <c:pt idx="14">
                  <c:v>-0.34729512616179831</c:v>
                </c:pt>
                <c:pt idx="15">
                  <c:v>-0.51763682431986835</c:v>
                </c:pt>
                <c:pt idx="16">
                  <c:v>-0.68403899650268307</c:v>
                </c:pt>
                <c:pt idx="17">
                  <c:v>-0.84523522260863082</c:v>
                </c:pt>
                <c:pt idx="18">
                  <c:v>-0.99999870290086545</c:v>
                </c:pt>
                <c:pt idx="19">
                  <c:v>-1.1471515946873927</c:v>
                </c:pt>
                <c:pt idx="20">
                  <c:v>-1.2855739764087515</c:v>
                </c:pt>
                <c:pt idx="21">
                  <c:v>-1.4142135623730949</c:v>
                </c:pt>
                <c:pt idx="22">
                  <c:v>-1.5320888862379558</c:v>
                </c:pt>
                <c:pt idx="23">
                  <c:v>-1.6383040885779838</c:v>
                </c:pt>
                <c:pt idx="24">
                  <c:v>-1.7320508075688774</c:v>
                </c:pt>
                <c:pt idx="25">
                  <c:v>-1.8126155740732999</c:v>
                </c:pt>
                <c:pt idx="26">
                  <c:v>-1.8793852415718166</c:v>
                </c:pt>
                <c:pt idx="27">
                  <c:v>-1.9318516525781364</c:v>
                </c:pt>
                <c:pt idx="28">
                  <c:v>-1.969615506024416</c:v>
                </c:pt>
                <c:pt idx="29">
                  <c:v>-1.9923893961834911</c:v>
                </c:pt>
                <c:pt idx="30">
                  <c:v>-2</c:v>
                </c:pt>
              </c:numCache>
            </c:numRef>
          </c:yVal>
          <c:smooth val="1"/>
        </c:ser>
        <c:ser>
          <c:idx val="22"/>
          <c:order val="22"/>
          <c:spPr>
            <a:ln w="12700">
              <a:solidFill>
                <a:srgbClr val="808080"/>
              </a:solidFill>
              <a:prstDash val="sysDash"/>
            </a:ln>
          </c:spPr>
          <c:marker>
            <c:symbol val="none"/>
          </c:marker>
          <c:xVal>
            <c:numRef>
              <c:f>'Graphics Grid'!$B$48:$AF$48</c:f>
              <c:numCache>
                <c:formatCode>0.000</c:formatCode>
                <c:ptCount val="31"/>
                <c:pt idx="0">
                  <c:v>1.4999995135879034</c:v>
                </c:pt>
                <c:pt idx="1">
                  <c:v>1.7207287722870699</c:v>
                </c:pt>
                <c:pt idx="2">
                  <c:v>1.9283622553839099</c:v>
                </c:pt>
                <c:pt idx="3">
                  <c:v>2.1213197478288706</c:v>
                </c:pt>
                <c:pt idx="4">
                  <c:v>2.2981327276430417</c:v>
                </c:pt>
                <c:pt idx="5">
                  <c:v>2.4574555422491446</c:v>
                </c:pt>
                <c:pt idx="6">
                  <c:v>2.5980756496928543</c:v>
                </c:pt>
                <c:pt idx="7">
                  <c:v>2.718922846812629</c:v>
                </c:pt>
                <c:pt idx="8">
                  <c:v>2.8190774141261543</c:v>
                </c:pt>
                <c:pt idx="9">
                  <c:v>2.8977771154459444</c:v>
                </c:pt>
                <c:pt idx="10">
                  <c:v>2.9544229989528317</c:v>
                </c:pt>
                <c:pt idx="11">
                  <c:v>2.9885839555777127</c:v>
                </c:pt>
                <c:pt idx="12">
                  <c:v>2.9999999999995266</c:v>
                </c:pt>
                <c:pt idx="13">
                  <c:v>2.9885842492891213</c:v>
                </c:pt>
                <c:pt idx="14">
                  <c:v>2.9544235841403288</c:v>
                </c:pt>
                <c:pt idx="15">
                  <c:v>2.8977779876559029</c:v>
                </c:pt>
                <c:pt idx="16">
                  <c:v>2.8190785667205351</c:v>
                </c:pt>
                <c:pt idx="17">
                  <c:v>2.7189242710194987</c:v>
                </c:pt>
                <c:pt idx="18">
                  <c:v>2.5980773346731461</c:v>
                </c:pt>
                <c:pt idx="19">
                  <c:v>2.4574574751791509</c:v>
                </c:pt>
                <c:pt idx="20">
                  <c:v>2.2981348938120081</c:v>
                </c:pt>
                <c:pt idx="21">
                  <c:v>2.1213203435596428</c:v>
                </c:pt>
                <c:pt idx="22">
                  <c:v>1.9283628290596184</c:v>
                </c:pt>
                <c:pt idx="23">
                  <c:v>1.7207293090531377</c:v>
                </c:pt>
                <c:pt idx="24">
                  <c:v>1.4999999999999998</c:v>
                </c:pt>
                <c:pt idx="25">
                  <c:v>1.2678547852220985</c:v>
                </c:pt>
                <c:pt idx="26">
                  <c:v>1.0260604299770066</c:v>
                </c:pt>
                <c:pt idx="27">
                  <c:v>0.77645713530756311</c:v>
                </c:pt>
                <c:pt idx="28">
                  <c:v>0.5209445330007908</c:v>
                </c:pt>
                <c:pt idx="29">
                  <c:v>0.26146722824297458</c:v>
                </c:pt>
                <c:pt idx="30">
                  <c:v>3.67544536472586E-16</c:v>
                </c:pt>
              </c:numCache>
            </c:numRef>
          </c:xVal>
          <c:yVal>
            <c:numRef>
              <c:f>'Graphics Grid'!$B$49:$AF$49</c:f>
              <c:numCache>
                <c:formatCode>0.000</c:formatCode>
                <c:ptCount val="31"/>
                <c:pt idx="0">
                  <c:v>2.5980764921834103</c:v>
                </c:pt>
                <c:pt idx="1">
                  <c:v>2.457456508714535</c:v>
                </c:pt>
                <c:pt idx="2">
                  <c:v>2.298133810727887</c:v>
                </c:pt>
                <c:pt idx="3">
                  <c:v>2.1213209392902477</c:v>
                </c:pt>
                <c:pt idx="4">
                  <c:v>1.9283635461540838</c:v>
                </c:pt>
                <c:pt idx="5">
                  <c:v>1.7207301525425081</c:v>
                </c:pt>
                <c:pt idx="6">
                  <c:v>1.5000009728240353</c:v>
                </c:pt>
                <c:pt idx="7">
                  <c:v>1.2678558881356781</c:v>
                </c:pt>
                <c:pt idx="8">
                  <c:v>1.0260616614822886</c:v>
                </c:pt>
                <c:pt idx="9">
                  <c:v>0.7764584916129007</c:v>
                </c:pt>
                <c:pt idx="10">
                  <c:v>0.52094600800711999</c:v>
                </c:pt>
                <c:pt idx="11">
                  <c:v>0.2614688135580831</c:v>
                </c:pt>
                <c:pt idx="12">
                  <c:v>1.6849808383738445E-6</c:v>
                </c:pt>
                <c:pt idx="13">
                  <c:v>-0.26146545642011881</c:v>
                </c:pt>
                <c:pt idx="14">
                  <c:v>-0.52094268924269749</c:v>
                </c:pt>
                <c:pt idx="15">
                  <c:v>-0.77645523647980252</c:v>
                </c:pt>
                <c:pt idx="16">
                  <c:v>-1.0260584947540246</c:v>
                </c:pt>
                <c:pt idx="17">
                  <c:v>-1.2678528339129462</c:v>
                </c:pt>
                <c:pt idx="18">
                  <c:v>-1.4999980543512983</c:v>
                </c:pt>
                <c:pt idx="19">
                  <c:v>-1.720727392031089</c:v>
                </c:pt>
                <c:pt idx="20">
                  <c:v>-1.9283609646131272</c:v>
                </c:pt>
                <c:pt idx="21">
                  <c:v>-2.1213203435596424</c:v>
                </c:pt>
                <c:pt idx="22">
                  <c:v>-2.2981333293569337</c:v>
                </c:pt>
                <c:pt idx="23">
                  <c:v>-2.4574561328669757</c:v>
                </c:pt>
                <c:pt idx="24">
                  <c:v>-2.598076211353316</c:v>
                </c:pt>
                <c:pt idx="25">
                  <c:v>-2.7189233611099497</c:v>
                </c:pt>
                <c:pt idx="26">
                  <c:v>-2.8190778623577248</c:v>
                </c:pt>
                <c:pt idx="27">
                  <c:v>-2.8977774788672046</c:v>
                </c:pt>
                <c:pt idx="28">
                  <c:v>-2.9544232590366239</c:v>
                </c:pt>
                <c:pt idx="29">
                  <c:v>-2.9885840942752369</c:v>
                </c:pt>
                <c:pt idx="30">
                  <c:v>-3</c:v>
                </c:pt>
              </c:numCache>
            </c:numRef>
          </c:yVal>
          <c:smooth val="1"/>
        </c:ser>
        <c:ser>
          <c:idx val="23"/>
          <c:order val="23"/>
          <c:spPr>
            <a:ln w="12700">
              <a:solidFill>
                <a:srgbClr val="808080"/>
              </a:solidFill>
              <a:prstDash val="sysDash"/>
            </a:ln>
          </c:spPr>
          <c:marker>
            <c:symbol val="none"/>
          </c:marker>
          <c:xVal>
            <c:numRef>
              <c:f>'Graphics Grid'!$B$50:$AF$50</c:f>
              <c:numCache>
                <c:formatCode>0.000</c:formatCode>
                <c:ptCount val="31"/>
                <c:pt idx="0">
                  <c:v>1.9999993514505379</c:v>
                </c:pt>
                <c:pt idx="1">
                  <c:v>2.2943050297160932</c:v>
                </c:pt>
                <c:pt idx="2">
                  <c:v>2.5711496738452131</c:v>
                </c:pt>
                <c:pt idx="3">
                  <c:v>2.8284263304384938</c:v>
                </c:pt>
                <c:pt idx="4">
                  <c:v>3.0641769701907222</c:v>
                </c:pt>
                <c:pt idx="5">
                  <c:v>3.2766073896655259</c:v>
                </c:pt>
                <c:pt idx="6">
                  <c:v>3.4641008662571391</c:v>
                </c:pt>
                <c:pt idx="7">
                  <c:v>3.6252304624168388</c:v>
                </c:pt>
                <c:pt idx="8">
                  <c:v>3.7587698855015392</c:v>
                </c:pt>
                <c:pt idx="9">
                  <c:v>3.8637028205945927</c:v>
                </c:pt>
                <c:pt idx="10">
                  <c:v>3.9392306652704425</c:v>
                </c:pt>
                <c:pt idx="11">
                  <c:v>3.9847786074369504</c:v>
                </c:pt>
                <c:pt idx="12">
                  <c:v>3.9999999999993689</c:v>
                </c:pt>
                <c:pt idx="13">
                  <c:v>3.9847789990521614</c:v>
                </c:pt>
                <c:pt idx="14">
                  <c:v>3.9392314455204382</c:v>
                </c:pt>
                <c:pt idx="15">
                  <c:v>3.8637039835412037</c:v>
                </c:pt>
                <c:pt idx="16">
                  <c:v>3.7587714222940467</c:v>
                </c:pt>
                <c:pt idx="17">
                  <c:v>3.6252323613593314</c:v>
                </c:pt>
                <c:pt idx="18">
                  <c:v>3.4641031128975284</c:v>
                </c:pt>
                <c:pt idx="19">
                  <c:v>3.2766099669055344</c:v>
                </c:pt>
                <c:pt idx="20">
                  <c:v>3.0641798584160109</c:v>
                </c:pt>
                <c:pt idx="21">
                  <c:v>2.8284271247461903</c:v>
                </c:pt>
                <c:pt idx="22">
                  <c:v>2.5711504387461579</c:v>
                </c:pt>
                <c:pt idx="23">
                  <c:v>2.2943057454041837</c:v>
                </c:pt>
                <c:pt idx="24">
                  <c:v>1.9999999999999998</c:v>
                </c:pt>
                <c:pt idx="25">
                  <c:v>1.690473046962798</c:v>
                </c:pt>
                <c:pt idx="26">
                  <c:v>1.3680805733026755</c:v>
                </c:pt>
                <c:pt idx="27">
                  <c:v>1.0352761804100841</c:v>
                </c:pt>
                <c:pt idx="28">
                  <c:v>0.6945927106677211</c:v>
                </c:pt>
                <c:pt idx="29">
                  <c:v>0.34862297099063277</c:v>
                </c:pt>
                <c:pt idx="30">
                  <c:v>4.90059381963448E-16</c:v>
                </c:pt>
              </c:numCache>
            </c:numRef>
          </c:xVal>
          <c:yVal>
            <c:numRef>
              <c:f>'Graphics Grid'!$B$51:$AF$51</c:f>
              <c:numCache>
                <c:formatCode>0.000</c:formatCode>
                <c:ptCount val="31"/>
                <c:pt idx="0">
                  <c:v>3.4641019895778804</c:v>
                </c:pt>
                <c:pt idx="1">
                  <c:v>3.2766086782860468</c:v>
                </c:pt>
                <c:pt idx="2">
                  <c:v>3.0641784143038495</c:v>
                </c:pt>
                <c:pt idx="3">
                  <c:v>2.8284279190536634</c:v>
                </c:pt>
                <c:pt idx="4">
                  <c:v>2.5711513948721119</c:v>
                </c:pt>
                <c:pt idx="5">
                  <c:v>2.2943068700566775</c:v>
                </c:pt>
                <c:pt idx="6">
                  <c:v>2.0000012970987138</c:v>
                </c:pt>
                <c:pt idx="7">
                  <c:v>1.6904745175142375</c:v>
                </c:pt>
                <c:pt idx="8">
                  <c:v>1.3680822153097181</c:v>
                </c:pt>
                <c:pt idx="9">
                  <c:v>1.035277988817201</c:v>
                </c:pt>
                <c:pt idx="10">
                  <c:v>0.69459467734282665</c:v>
                </c:pt>
                <c:pt idx="11">
                  <c:v>0.3486250847441108</c:v>
                </c:pt>
                <c:pt idx="12">
                  <c:v>2.2466411178317925E-6</c:v>
                </c:pt>
                <c:pt idx="13">
                  <c:v>-0.34862060856015842</c:v>
                </c:pt>
                <c:pt idx="14">
                  <c:v>-0.69459025232359661</c:v>
                </c:pt>
                <c:pt idx="15">
                  <c:v>-1.0352736486397367</c:v>
                </c:pt>
                <c:pt idx="16">
                  <c:v>-1.3680779930053661</c:v>
                </c:pt>
                <c:pt idx="17">
                  <c:v>-1.6904704452172616</c:v>
                </c:pt>
                <c:pt idx="18">
                  <c:v>-1.9999974058017309</c:v>
                </c:pt>
                <c:pt idx="19">
                  <c:v>-2.2943031893747854</c:v>
                </c:pt>
                <c:pt idx="20">
                  <c:v>-2.571147952817503</c:v>
                </c:pt>
                <c:pt idx="21">
                  <c:v>-2.8284271247461898</c:v>
                </c:pt>
                <c:pt idx="22">
                  <c:v>-3.0641777724759116</c:v>
                </c:pt>
                <c:pt idx="23">
                  <c:v>-3.2766081771559676</c:v>
                </c:pt>
                <c:pt idx="24">
                  <c:v>-3.4641016151377548</c:v>
                </c:pt>
                <c:pt idx="25">
                  <c:v>-3.6252311481465997</c:v>
                </c:pt>
                <c:pt idx="26">
                  <c:v>-3.7587704831436333</c:v>
                </c:pt>
                <c:pt idx="27">
                  <c:v>-3.8637033051562728</c:v>
                </c:pt>
                <c:pt idx="28">
                  <c:v>-3.9392310120488321</c:v>
                </c:pt>
                <c:pt idx="29">
                  <c:v>-3.9847787923669822</c:v>
                </c:pt>
                <c:pt idx="30">
                  <c:v>-4</c:v>
                </c:pt>
              </c:numCache>
            </c:numRef>
          </c:yVal>
          <c:smooth val="1"/>
        </c:ser>
        <c:ser>
          <c:idx val="24"/>
          <c:order val="24"/>
          <c:spPr>
            <a:ln w="12700">
              <a:solidFill>
                <a:srgbClr val="808080"/>
              </a:solidFill>
              <a:prstDash val="sysDash"/>
            </a:ln>
          </c:spPr>
          <c:marker>
            <c:symbol val="none"/>
          </c:marker>
          <c:xVal>
            <c:numRef>
              <c:f>'Graphics Grid'!$B$52:$AF$52</c:f>
              <c:numCache>
                <c:formatCode>0.000</c:formatCode>
                <c:ptCount val="31"/>
                <c:pt idx="0">
                  <c:v>2.4999991893131721</c:v>
                </c:pt>
                <c:pt idx="1">
                  <c:v>2.8678812871451163</c:v>
                </c:pt>
                <c:pt idx="2">
                  <c:v>3.2139370923065163</c:v>
                </c:pt>
                <c:pt idx="3">
                  <c:v>3.535532913048117</c:v>
                </c:pt>
                <c:pt idx="4">
                  <c:v>3.8302212127384028</c:v>
                </c:pt>
                <c:pt idx="5">
                  <c:v>4.0957592370819071</c:v>
                </c:pt>
                <c:pt idx="6">
                  <c:v>4.3301260828214243</c:v>
                </c:pt>
                <c:pt idx="7">
                  <c:v>4.5315380780210486</c:v>
                </c:pt>
                <c:pt idx="8">
                  <c:v>4.6984623568769237</c:v>
                </c:pt>
                <c:pt idx="9">
                  <c:v>4.8296285257432405</c:v>
                </c:pt>
                <c:pt idx="10">
                  <c:v>4.9240383315880534</c:v>
                </c:pt>
                <c:pt idx="11">
                  <c:v>4.9809732592961877</c:v>
                </c:pt>
                <c:pt idx="12">
                  <c:v>4.9999999999992113</c:v>
                </c:pt>
                <c:pt idx="13">
                  <c:v>4.9809737488152015</c:v>
                </c:pt>
                <c:pt idx="14">
                  <c:v>4.9240393069005481</c:v>
                </c:pt>
                <c:pt idx="15">
                  <c:v>4.829629979426505</c:v>
                </c:pt>
                <c:pt idx="16">
                  <c:v>4.6984642778675587</c:v>
                </c:pt>
                <c:pt idx="17">
                  <c:v>4.531540451699164</c:v>
                </c:pt>
                <c:pt idx="18">
                  <c:v>4.3301288911219107</c:v>
                </c:pt>
                <c:pt idx="19">
                  <c:v>4.0957624586319179</c:v>
                </c:pt>
                <c:pt idx="20">
                  <c:v>3.8302248230200138</c:v>
                </c:pt>
                <c:pt idx="21">
                  <c:v>3.5355339059327378</c:v>
                </c:pt>
                <c:pt idx="22">
                  <c:v>3.2139380484326976</c:v>
                </c:pt>
                <c:pt idx="23">
                  <c:v>2.8678821817552298</c:v>
                </c:pt>
                <c:pt idx="24">
                  <c:v>2.4999999999999996</c:v>
                </c:pt>
                <c:pt idx="25">
                  <c:v>2.1130913087034973</c:v>
                </c:pt>
                <c:pt idx="26">
                  <c:v>1.7101007166283444</c:v>
                </c:pt>
                <c:pt idx="27">
                  <c:v>1.294095225512605</c:v>
                </c:pt>
                <c:pt idx="28">
                  <c:v>0.86824088833465141</c:v>
                </c:pt>
                <c:pt idx="29">
                  <c:v>0.43577871373829097</c:v>
                </c:pt>
                <c:pt idx="30">
                  <c:v>6.1257422745431001E-16</c:v>
                </c:pt>
              </c:numCache>
            </c:numRef>
          </c:xVal>
          <c:yVal>
            <c:numRef>
              <c:f>'Graphics Grid'!$B$53:$AF$53</c:f>
              <c:numCache>
                <c:formatCode>0.000</c:formatCode>
                <c:ptCount val="31"/>
                <c:pt idx="0">
                  <c:v>4.3301274869723505</c:v>
                </c:pt>
                <c:pt idx="1">
                  <c:v>4.0957608478575587</c:v>
                </c:pt>
                <c:pt idx="2">
                  <c:v>3.830223017879812</c:v>
                </c:pt>
                <c:pt idx="3">
                  <c:v>3.5355348988170792</c:v>
                </c:pt>
                <c:pt idx="4">
                  <c:v>3.2139392435901399</c:v>
                </c:pt>
                <c:pt idx="5">
                  <c:v>2.867883587570847</c:v>
                </c:pt>
                <c:pt idx="6">
                  <c:v>2.500001621373392</c:v>
                </c:pt>
                <c:pt idx="7">
                  <c:v>2.1130931468927967</c:v>
                </c:pt>
                <c:pt idx="8">
                  <c:v>1.7101027691371475</c:v>
                </c:pt>
                <c:pt idx="9">
                  <c:v>1.2940974860215013</c:v>
                </c:pt>
                <c:pt idx="10">
                  <c:v>0.86824334667853331</c:v>
                </c:pt>
                <c:pt idx="11">
                  <c:v>0.4357813559301385</c:v>
                </c:pt>
                <c:pt idx="12">
                  <c:v>2.8083013972897405E-6</c:v>
                </c:pt>
                <c:pt idx="13">
                  <c:v>-0.43577576070019802</c:v>
                </c:pt>
                <c:pt idx="14">
                  <c:v>-0.86823781540449574</c:v>
                </c:pt>
                <c:pt idx="15">
                  <c:v>-1.2940920607996709</c:v>
                </c:pt>
                <c:pt idx="16">
                  <c:v>-1.7100974912567077</c:v>
                </c:pt>
                <c:pt idx="17">
                  <c:v>-2.1130880565215771</c:v>
                </c:pt>
                <c:pt idx="18">
                  <c:v>-2.4999967572521635</c:v>
                </c:pt>
                <c:pt idx="19">
                  <c:v>-2.8678789867184817</c:v>
                </c:pt>
                <c:pt idx="20">
                  <c:v>-3.2139349410218787</c:v>
                </c:pt>
                <c:pt idx="21">
                  <c:v>-3.5355339059327373</c:v>
                </c:pt>
                <c:pt idx="22">
                  <c:v>-3.8302222155948895</c:v>
                </c:pt>
                <c:pt idx="23">
                  <c:v>-4.0957602214449595</c:v>
                </c:pt>
                <c:pt idx="24">
                  <c:v>-4.3301270189221936</c:v>
                </c:pt>
                <c:pt idx="25">
                  <c:v>-4.5315389351832494</c:v>
                </c:pt>
                <c:pt idx="26">
                  <c:v>-4.6984631039295417</c:v>
                </c:pt>
                <c:pt idx="27">
                  <c:v>-4.8296291314453406</c:v>
                </c:pt>
                <c:pt idx="28">
                  <c:v>-4.9240387650610398</c:v>
                </c:pt>
                <c:pt idx="29">
                  <c:v>-4.9809734904587275</c:v>
                </c:pt>
                <c:pt idx="30">
                  <c:v>-5</c:v>
                </c:pt>
              </c:numCache>
            </c:numRef>
          </c:yVal>
          <c:smooth val="1"/>
        </c:ser>
        <c:ser>
          <c:idx val="25"/>
          <c:order val="25"/>
          <c:spPr>
            <a:ln w="12700">
              <a:solidFill>
                <a:srgbClr val="808080"/>
              </a:solidFill>
              <a:prstDash val="sysDash"/>
            </a:ln>
          </c:spPr>
          <c:marker>
            <c:symbol val="none"/>
          </c:marker>
          <c:xVal>
            <c:numRef>
              <c:f>'Graphics Grid'!$B$54:$AF$54</c:f>
              <c:numCache>
                <c:formatCode>0.000</c:formatCode>
                <c:ptCount val="31"/>
                <c:pt idx="0">
                  <c:v>2.9999990271758068</c:v>
                </c:pt>
                <c:pt idx="1">
                  <c:v>3.4414575445741398</c:v>
                </c:pt>
                <c:pt idx="2">
                  <c:v>3.8567245107678199</c:v>
                </c:pt>
                <c:pt idx="3">
                  <c:v>4.2426394956577411</c:v>
                </c:pt>
                <c:pt idx="4">
                  <c:v>4.5962654552860833</c:v>
                </c:pt>
                <c:pt idx="5">
                  <c:v>4.9149110844982893</c:v>
                </c:pt>
                <c:pt idx="6">
                  <c:v>5.1961512993857086</c:v>
                </c:pt>
                <c:pt idx="7">
                  <c:v>5.4378456936252579</c:v>
                </c:pt>
                <c:pt idx="8">
                  <c:v>5.6381548282523086</c:v>
                </c:pt>
                <c:pt idx="9">
                  <c:v>5.7955542308918888</c:v>
                </c:pt>
                <c:pt idx="10">
                  <c:v>5.9088459979056633</c:v>
                </c:pt>
                <c:pt idx="11">
                  <c:v>5.9771679111554255</c:v>
                </c:pt>
                <c:pt idx="12">
                  <c:v>5.9999999999990532</c:v>
                </c:pt>
                <c:pt idx="13">
                  <c:v>5.9771684985782425</c:v>
                </c:pt>
                <c:pt idx="14">
                  <c:v>5.9088471682806576</c:v>
                </c:pt>
                <c:pt idx="15">
                  <c:v>5.7955559753118058</c:v>
                </c:pt>
                <c:pt idx="16">
                  <c:v>5.6381571334410703</c:v>
                </c:pt>
                <c:pt idx="17">
                  <c:v>5.4378485420389975</c:v>
                </c:pt>
                <c:pt idx="18">
                  <c:v>5.1961546693462921</c:v>
                </c:pt>
                <c:pt idx="19">
                  <c:v>4.9149149503583018</c:v>
                </c:pt>
                <c:pt idx="20">
                  <c:v>4.5962697876240162</c:v>
                </c:pt>
                <c:pt idx="21">
                  <c:v>4.2426406871192857</c:v>
                </c:pt>
                <c:pt idx="22">
                  <c:v>3.8567256581192368</c:v>
                </c:pt>
                <c:pt idx="23">
                  <c:v>3.4414586181062754</c:v>
                </c:pt>
                <c:pt idx="24">
                  <c:v>2.9999999999999996</c:v>
                </c:pt>
                <c:pt idx="25">
                  <c:v>2.535709570444197</c:v>
                </c:pt>
                <c:pt idx="26">
                  <c:v>2.0521208599540133</c:v>
                </c:pt>
                <c:pt idx="27">
                  <c:v>1.5529142706151262</c:v>
                </c:pt>
                <c:pt idx="28">
                  <c:v>1.0418890660015816</c:v>
                </c:pt>
                <c:pt idx="29">
                  <c:v>0.52293445648594916</c:v>
                </c:pt>
                <c:pt idx="30">
                  <c:v>7.3508907294517201E-16</c:v>
                </c:pt>
              </c:numCache>
            </c:numRef>
          </c:xVal>
          <c:yVal>
            <c:numRef>
              <c:f>'Graphics Grid'!$B$55:$AF$55</c:f>
              <c:numCache>
                <c:formatCode>0.000</c:formatCode>
                <c:ptCount val="31"/>
                <c:pt idx="0">
                  <c:v>5.1961529843668206</c:v>
                </c:pt>
                <c:pt idx="1">
                  <c:v>4.9149130174290701</c:v>
                </c:pt>
                <c:pt idx="2">
                  <c:v>4.5962676214557741</c:v>
                </c:pt>
                <c:pt idx="3">
                  <c:v>4.2426418785804954</c:v>
                </c:pt>
                <c:pt idx="4">
                  <c:v>3.8567270923081676</c:v>
                </c:pt>
                <c:pt idx="5">
                  <c:v>3.4414603050850161</c:v>
                </c:pt>
                <c:pt idx="6">
                  <c:v>3.0000019456480707</c:v>
                </c:pt>
                <c:pt idx="7">
                  <c:v>2.5357117762713561</c:v>
                </c:pt>
                <c:pt idx="8">
                  <c:v>2.0521233229645772</c:v>
                </c:pt>
                <c:pt idx="9">
                  <c:v>1.5529169832258014</c:v>
                </c:pt>
                <c:pt idx="10">
                  <c:v>1.04189201601424</c:v>
                </c:pt>
                <c:pt idx="11">
                  <c:v>0.5229376271161662</c:v>
                </c:pt>
                <c:pt idx="12">
                  <c:v>3.3699616767476889E-6</c:v>
                </c:pt>
                <c:pt idx="13">
                  <c:v>-0.52293091284023763</c:v>
                </c:pt>
                <c:pt idx="14">
                  <c:v>-1.041885378485395</c:v>
                </c:pt>
                <c:pt idx="15">
                  <c:v>-1.552910472959605</c:v>
                </c:pt>
                <c:pt idx="16">
                  <c:v>-2.0521169895080491</c:v>
                </c:pt>
                <c:pt idx="17">
                  <c:v>-2.5357056678258925</c:v>
                </c:pt>
                <c:pt idx="18">
                  <c:v>-2.9999961087025966</c:v>
                </c:pt>
                <c:pt idx="19">
                  <c:v>-3.4414547840621781</c:v>
                </c:pt>
                <c:pt idx="20">
                  <c:v>-3.8567219292262545</c:v>
                </c:pt>
                <c:pt idx="21">
                  <c:v>-4.2426406871192848</c:v>
                </c:pt>
                <c:pt idx="22">
                  <c:v>-4.5962666587138674</c:v>
                </c:pt>
                <c:pt idx="23">
                  <c:v>-4.9149122657339515</c:v>
                </c:pt>
                <c:pt idx="24">
                  <c:v>-5.196152422706632</c:v>
                </c:pt>
                <c:pt idx="25">
                  <c:v>-5.4378467222198994</c:v>
                </c:pt>
                <c:pt idx="26">
                  <c:v>-5.6381557247154497</c:v>
                </c:pt>
                <c:pt idx="27">
                  <c:v>-5.7955549577344092</c:v>
                </c:pt>
                <c:pt idx="28">
                  <c:v>-5.9088465180732479</c:v>
                </c:pt>
                <c:pt idx="29">
                  <c:v>-5.9771681885504737</c:v>
                </c:pt>
                <c:pt idx="30">
                  <c:v>-6</c:v>
                </c:pt>
              </c:numCache>
            </c:numRef>
          </c:yVal>
          <c:smooth val="1"/>
        </c:ser>
        <c:ser>
          <c:idx val="26"/>
          <c:order val="26"/>
          <c:spPr>
            <a:ln w="12700">
              <a:solidFill>
                <a:srgbClr val="808080"/>
              </a:solidFill>
              <a:prstDash val="sysDash"/>
            </a:ln>
          </c:spPr>
          <c:marker>
            <c:symbol val="none"/>
          </c:marker>
          <c:xVal>
            <c:numRef>
              <c:f>'Graphics Grid'!$B$56:$AF$56</c:f>
              <c:numCache>
                <c:formatCode>0.000</c:formatCode>
                <c:ptCount val="31"/>
                <c:pt idx="0">
                  <c:v>3.4999988650384415</c:v>
                </c:pt>
                <c:pt idx="1">
                  <c:v>4.0150338020031633</c:v>
                </c:pt>
                <c:pt idx="2">
                  <c:v>4.499511929229123</c:v>
                </c:pt>
                <c:pt idx="3">
                  <c:v>4.9497460782673643</c:v>
                </c:pt>
                <c:pt idx="4">
                  <c:v>5.3623096978337639</c:v>
                </c:pt>
                <c:pt idx="5">
                  <c:v>5.7340629319146705</c:v>
                </c:pt>
                <c:pt idx="6">
                  <c:v>6.062176515949993</c:v>
                </c:pt>
                <c:pt idx="7">
                  <c:v>6.3441533092294682</c:v>
                </c:pt>
                <c:pt idx="8">
                  <c:v>6.5778472996276935</c:v>
                </c:pt>
                <c:pt idx="9">
                  <c:v>6.7614799360405371</c:v>
                </c:pt>
                <c:pt idx="10">
                  <c:v>6.8936536642232742</c:v>
                </c:pt>
                <c:pt idx="11">
                  <c:v>6.9733625630146632</c:v>
                </c:pt>
                <c:pt idx="12">
                  <c:v>6.999999999998896</c:v>
                </c:pt>
                <c:pt idx="13">
                  <c:v>6.9733632483412826</c:v>
                </c:pt>
                <c:pt idx="14">
                  <c:v>6.893655029660767</c:v>
                </c:pt>
                <c:pt idx="15">
                  <c:v>6.7614819711971066</c:v>
                </c:pt>
                <c:pt idx="16">
                  <c:v>6.5778499890145818</c:v>
                </c:pt>
                <c:pt idx="17">
                  <c:v>6.3441566323788301</c:v>
                </c:pt>
                <c:pt idx="18">
                  <c:v>6.0621804475706744</c:v>
                </c:pt>
                <c:pt idx="19">
                  <c:v>5.7340674420846849</c:v>
                </c:pt>
                <c:pt idx="20">
                  <c:v>5.362314752228019</c:v>
                </c:pt>
                <c:pt idx="21">
                  <c:v>4.9497474683058327</c:v>
                </c:pt>
                <c:pt idx="22">
                  <c:v>4.4995132678057761</c:v>
                </c:pt>
                <c:pt idx="23">
                  <c:v>4.0150350544573215</c:v>
                </c:pt>
                <c:pt idx="24">
                  <c:v>3.4999999999999996</c:v>
                </c:pt>
                <c:pt idx="25">
                  <c:v>2.9583278321848967</c:v>
                </c:pt>
                <c:pt idx="26">
                  <c:v>2.3941410032796822</c:v>
                </c:pt>
                <c:pt idx="27">
                  <c:v>1.8117333157176472</c:v>
                </c:pt>
                <c:pt idx="28">
                  <c:v>1.2155372436685119</c:v>
                </c:pt>
                <c:pt idx="29">
                  <c:v>0.61009019923360741</c:v>
                </c:pt>
                <c:pt idx="30">
                  <c:v>8.5760391843603401E-16</c:v>
                </c:pt>
              </c:numCache>
            </c:numRef>
          </c:xVal>
          <c:yVal>
            <c:numRef>
              <c:f>'Graphics Grid'!$B$57:$AF$57</c:f>
              <c:numCache>
                <c:formatCode>0.000</c:formatCode>
                <c:ptCount val="31"/>
                <c:pt idx="0">
                  <c:v>6.0621784817612907</c:v>
                </c:pt>
                <c:pt idx="1">
                  <c:v>5.7340651870005823</c:v>
                </c:pt>
                <c:pt idx="2">
                  <c:v>5.3623122250317365</c:v>
                </c:pt>
                <c:pt idx="3">
                  <c:v>4.9497488583439111</c:v>
                </c:pt>
                <c:pt idx="4">
                  <c:v>4.4995149410261961</c:v>
                </c:pt>
                <c:pt idx="5">
                  <c:v>4.015037022599186</c:v>
                </c:pt>
                <c:pt idx="6">
                  <c:v>3.5000022699227493</c:v>
                </c:pt>
                <c:pt idx="7">
                  <c:v>2.9583304056499156</c:v>
                </c:pt>
                <c:pt idx="8">
                  <c:v>2.3941438767920067</c:v>
                </c:pt>
                <c:pt idx="9">
                  <c:v>1.8117364804301017</c:v>
                </c:pt>
                <c:pt idx="10">
                  <c:v>1.2155406853499466</c:v>
                </c:pt>
                <c:pt idx="11">
                  <c:v>0.61009389830219396</c:v>
                </c:pt>
                <c:pt idx="12">
                  <c:v>3.9316219562056369E-6</c:v>
                </c:pt>
                <c:pt idx="13">
                  <c:v>-0.61008606498027729</c:v>
                </c:pt>
                <c:pt idx="14">
                  <c:v>-1.2155329415662941</c:v>
                </c:pt>
                <c:pt idx="15">
                  <c:v>-1.8117288851195392</c:v>
                </c:pt>
                <c:pt idx="16">
                  <c:v>-2.3941364877593907</c:v>
                </c:pt>
                <c:pt idx="17">
                  <c:v>-2.9583232791302079</c:v>
                </c:pt>
                <c:pt idx="18">
                  <c:v>-3.4999954601530292</c:v>
                </c:pt>
                <c:pt idx="19">
                  <c:v>-4.015030581405874</c:v>
                </c:pt>
                <c:pt idx="20">
                  <c:v>-4.4995089174306298</c:v>
                </c:pt>
                <c:pt idx="21">
                  <c:v>-4.9497474683058318</c:v>
                </c:pt>
                <c:pt idx="22">
                  <c:v>-5.3623111018328453</c:v>
                </c:pt>
                <c:pt idx="23">
                  <c:v>-5.7340643100229434</c:v>
                </c:pt>
                <c:pt idx="24">
                  <c:v>-6.0621778264910713</c:v>
                </c:pt>
                <c:pt idx="25">
                  <c:v>-6.3441545092565494</c:v>
                </c:pt>
                <c:pt idx="26">
                  <c:v>-6.5778483455013586</c:v>
                </c:pt>
                <c:pt idx="27">
                  <c:v>-6.7614807840234779</c:v>
                </c:pt>
                <c:pt idx="28">
                  <c:v>-6.893654271085456</c:v>
                </c:pt>
                <c:pt idx="29">
                  <c:v>-6.973362886642219</c:v>
                </c:pt>
                <c:pt idx="30">
                  <c:v>-7</c:v>
                </c:pt>
              </c:numCache>
            </c:numRef>
          </c:yVal>
          <c:smooth val="1"/>
        </c:ser>
        <c:ser>
          <c:idx val="27"/>
          <c:order val="27"/>
          <c:spPr>
            <a:ln w="12700">
              <a:solidFill>
                <a:srgbClr val="808080"/>
              </a:solidFill>
              <a:prstDash val="sysDash"/>
            </a:ln>
          </c:spPr>
          <c:marker>
            <c:symbol val="none"/>
          </c:marker>
          <c:xVal>
            <c:numRef>
              <c:f>'Graphics Grid'!$B$58:$AF$58</c:f>
              <c:numCache>
                <c:formatCode>0.000</c:formatCode>
                <c:ptCount val="31"/>
                <c:pt idx="0">
                  <c:v>3.9999987029010757</c:v>
                </c:pt>
                <c:pt idx="1">
                  <c:v>4.5886100594321864</c:v>
                </c:pt>
                <c:pt idx="2">
                  <c:v>5.1422993476904262</c:v>
                </c:pt>
                <c:pt idx="3">
                  <c:v>5.6568526608769876</c:v>
                </c:pt>
                <c:pt idx="4">
                  <c:v>6.1283539403814444</c:v>
                </c:pt>
                <c:pt idx="5">
                  <c:v>6.5532147793310518</c:v>
                </c:pt>
                <c:pt idx="6">
                  <c:v>6.9282017325142782</c:v>
                </c:pt>
                <c:pt idx="7">
                  <c:v>7.2504609248336775</c:v>
                </c:pt>
                <c:pt idx="8">
                  <c:v>7.5175397710030785</c:v>
                </c:pt>
                <c:pt idx="9">
                  <c:v>7.7274056411891854</c:v>
                </c:pt>
                <c:pt idx="10">
                  <c:v>7.878461330540885</c:v>
                </c:pt>
                <c:pt idx="11">
                  <c:v>7.9695572148739009</c:v>
                </c:pt>
                <c:pt idx="12">
                  <c:v>7.9999999999987379</c:v>
                </c:pt>
                <c:pt idx="13">
                  <c:v>7.9695579981043227</c:v>
                </c:pt>
                <c:pt idx="14">
                  <c:v>7.8784628910408765</c:v>
                </c:pt>
                <c:pt idx="15">
                  <c:v>7.7274079670824074</c:v>
                </c:pt>
                <c:pt idx="16">
                  <c:v>7.5175428445880934</c:v>
                </c:pt>
                <c:pt idx="17">
                  <c:v>7.2504647227186627</c:v>
                </c:pt>
                <c:pt idx="18">
                  <c:v>6.9282062257950567</c:v>
                </c:pt>
                <c:pt idx="19">
                  <c:v>6.5532199338110688</c:v>
                </c:pt>
                <c:pt idx="20">
                  <c:v>6.1283597168320219</c:v>
                </c:pt>
                <c:pt idx="21">
                  <c:v>5.6568542494923806</c:v>
                </c:pt>
                <c:pt idx="22">
                  <c:v>5.1423008774923158</c:v>
                </c:pt>
                <c:pt idx="23">
                  <c:v>4.5886114908083675</c:v>
                </c:pt>
                <c:pt idx="24">
                  <c:v>3.9999999999999996</c:v>
                </c:pt>
                <c:pt idx="25">
                  <c:v>3.380946093925596</c:v>
                </c:pt>
                <c:pt idx="26">
                  <c:v>2.736161146605351</c:v>
                </c:pt>
                <c:pt idx="27">
                  <c:v>2.0705523608201681</c:v>
                </c:pt>
                <c:pt idx="28">
                  <c:v>1.3891854213354422</c:v>
                </c:pt>
                <c:pt idx="29">
                  <c:v>0.69724594198126555</c:v>
                </c:pt>
                <c:pt idx="30">
                  <c:v>9.8011876392689601E-16</c:v>
                </c:pt>
              </c:numCache>
            </c:numRef>
          </c:xVal>
          <c:yVal>
            <c:numRef>
              <c:f>'Graphics Grid'!$B$59:$AF$59</c:f>
              <c:numCache>
                <c:formatCode>0.000</c:formatCode>
                <c:ptCount val="31"/>
                <c:pt idx="0">
                  <c:v>6.9282039791557608</c:v>
                </c:pt>
                <c:pt idx="1">
                  <c:v>6.5532173565720937</c:v>
                </c:pt>
                <c:pt idx="2">
                  <c:v>6.128356828607699</c:v>
                </c:pt>
                <c:pt idx="3">
                  <c:v>5.6568558381073268</c:v>
                </c:pt>
                <c:pt idx="4">
                  <c:v>5.1423027897442237</c:v>
                </c:pt>
                <c:pt idx="5">
                  <c:v>4.5886137401133551</c:v>
                </c:pt>
                <c:pt idx="6">
                  <c:v>4.0000025941974275</c:v>
                </c:pt>
                <c:pt idx="7">
                  <c:v>3.380949035028475</c:v>
                </c:pt>
                <c:pt idx="8">
                  <c:v>2.7361644306194361</c:v>
                </c:pt>
                <c:pt idx="9">
                  <c:v>2.070555977634402</c:v>
                </c:pt>
                <c:pt idx="10">
                  <c:v>1.3891893546856533</c:v>
                </c:pt>
                <c:pt idx="11">
                  <c:v>0.69725016948822161</c:v>
                </c:pt>
                <c:pt idx="12">
                  <c:v>4.493282235663585E-6</c:v>
                </c:pt>
                <c:pt idx="13">
                  <c:v>-0.69724121712031684</c:v>
                </c:pt>
                <c:pt idx="14">
                  <c:v>-1.3891805046471932</c:v>
                </c:pt>
                <c:pt idx="15">
                  <c:v>-2.0705472972794734</c:v>
                </c:pt>
                <c:pt idx="16">
                  <c:v>-2.7361559860107323</c:v>
                </c:pt>
                <c:pt idx="17">
                  <c:v>-3.3809408904345233</c:v>
                </c:pt>
                <c:pt idx="18">
                  <c:v>-3.9999948116034618</c:v>
                </c:pt>
                <c:pt idx="19">
                  <c:v>-4.5886063787495708</c:v>
                </c:pt>
                <c:pt idx="20">
                  <c:v>-5.1422959056350059</c:v>
                </c:pt>
                <c:pt idx="21">
                  <c:v>-5.6568542494923797</c:v>
                </c:pt>
                <c:pt idx="22">
                  <c:v>-6.1283555449518232</c:v>
                </c:pt>
                <c:pt idx="23">
                  <c:v>-6.5532163543119353</c:v>
                </c:pt>
                <c:pt idx="24">
                  <c:v>-6.9282032302755097</c:v>
                </c:pt>
                <c:pt idx="25">
                  <c:v>-7.2504622962931995</c:v>
                </c:pt>
                <c:pt idx="26">
                  <c:v>-7.5175409662872665</c:v>
                </c:pt>
                <c:pt idx="27">
                  <c:v>-7.7274066103125456</c:v>
                </c:pt>
                <c:pt idx="28">
                  <c:v>-7.8784620240976642</c:v>
                </c:pt>
                <c:pt idx="29">
                  <c:v>-7.9695575847339644</c:v>
                </c:pt>
                <c:pt idx="30">
                  <c:v>-8</c:v>
                </c:pt>
              </c:numCache>
            </c:numRef>
          </c:yVal>
          <c:smooth val="1"/>
        </c:ser>
        <c:ser>
          <c:idx val="28"/>
          <c:order val="28"/>
          <c:spPr>
            <a:ln w="12700">
              <a:solidFill>
                <a:srgbClr val="808080"/>
              </a:solidFill>
              <a:prstDash val="sysDash"/>
            </a:ln>
          </c:spPr>
          <c:marker>
            <c:symbol val="none"/>
          </c:marker>
          <c:xVal>
            <c:numRef>
              <c:f>'Graphics Grid'!$B$60:$AF$60</c:f>
              <c:numCache>
                <c:formatCode>0.000</c:formatCode>
                <c:ptCount val="31"/>
                <c:pt idx="0">
                  <c:v>4.49999854076371</c:v>
                </c:pt>
                <c:pt idx="1">
                  <c:v>5.1621863168612094</c:v>
                </c:pt>
                <c:pt idx="2">
                  <c:v>5.7850867661517293</c:v>
                </c:pt>
                <c:pt idx="3">
                  <c:v>6.3639592434866108</c:v>
                </c:pt>
                <c:pt idx="4">
                  <c:v>6.894398182929125</c:v>
                </c:pt>
                <c:pt idx="5">
                  <c:v>7.372366626747433</c:v>
                </c:pt>
                <c:pt idx="6">
                  <c:v>7.7942269490785634</c:v>
                </c:pt>
                <c:pt idx="7">
                  <c:v>8.1567685404378878</c:v>
                </c:pt>
                <c:pt idx="8">
                  <c:v>8.4572322423784634</c:v>
                </c:pt>
                <c:pt idx="9">
                  <c:v>8.6933313463378337</c:v>
                </c:pt>
                <c:pt idx="10">
                  <c:v>8.8632689968584959</c:v>
                </c:pt>
                <c:pt idx="11">
                  <c:v>8.9657518667331377</c:v>
                </c:pt>
                <c:pt idx="12">
                  <c:v>8.9999999999985807</c:v>
                </c:pt>
                <c:pt idx="13">
                  <c:v>8.9657527478673629</c:v>
                </c:pt>
                <c:pt idx="14">
                  <c:v>8.8632707524209859</c:v>
                </c:pt>
                <c:pt idx="15">
                  <c:v>8.6933339629677082</c:v>
                </c:pt>
                <c:pt idx="16">
                  <c:v>8.4572357001616059</c:v>
                </c:pt>
                <c:pt idx="17">
                  <c:v>8.1567728130584953</c:v>
                </c:pt>
                <c:pt idx="18">
                  <c:v>7.7942320040194391</c:v>
                </c:pt>
                <c:pt idx="19">
                  <c:v>7.3723724255374528</c:v>
                </c:pt>
                <c:pt idx="20">
                  <c:v>6.8944046814360247</c:v>
                </c:pt>
                <c:pt idx="21">
                  <c:v>6.3639610306789285</c:v>
                </c:pt>
                <c:pt idx="22">
                  <c:v>5.7850884871788555</c:v>
                </c:pt>
                <c:pt idx="23">
                  <c:v>5.1621879271594135</c:v>
                </c:pt>
                <c:pt idx="24">
                  <c:v>4.4999999999999991</c:v>
                </c:pt>
                <c:pt idx="25">
                  <c:v>3.8035643556662952</c:v>
                </c:pt>
                <c:pt idx="26">
                  <c:v>3.0781812899310199</c:v>
                </c:pt>
                <c:pt idx="27">
                  <c:v>2.3293714059226893</c:v>
                </c:pt>
                <c:pt idx="28">
                  <c:v>1.5628335990023725</c:v>
                </c:pt>
                <c:pt idx="29">
                  <c:v>0.78440168472892369</c:v>
                </c:pt>
                <c:pt idx="30">
                  <c:v>1.102633609417758E-15</c:v>
                </c:pt>
              </c:numCache>
            </c:numRef>
          </c:xVal>
          <c:yVal>
            <c:numRef>
              <c:f>'Graphics Grid'!$B$61:$AF$61</c:f>
              <c:numCache>
                <c:formatCode>0.000</c:formatCode>
                <c:ptCount val="31"/>
                <c:pt idx="0">
                  <c:v>7.7942294765502309</c:v>
                </c:pt>
                <c:pt idx="1">
                  <c:v>7.3723695261436051</c:v>
                </c:pt>
                <c:pt idx="2">
                  <c:v>6.8944014321836615</c:v>
                </c:pt>
                <c:pt idx="3">
                  <c:v>6.3639628178707426</c:v>
                </c:pt>
                <c:pt idx="4">
                  <c:v>5.7850906384622514</c:v>
                </c:pt>
                <c:pt idx="5">
                  <c:v>5.1621904576275242</c:v>
                </c:pt>
                <c:pt idx="6">
                  <c:v>4.5000029184721058</c:v>
                </c:pt>
                <c:pt idx="7">
                  <c:v>3.8035676644070344</c:v>
                </c:pt>
                <c:pt idx="8">
                  <c:v>3.0781849844468656</c:v>
                </c:pt>
                <c:pt idx="9">
                  <c:v>2.3293754748387023</c:v>
                </c:pt>
                <c:pt idx="10">
                  <c:v>1.56283802402136</c:v>
                </c:pt>
                <c:pt idx="11">
                  <c:v>0.78440644067424925</c:v>
                </c:pt>
                <c:pt idx="12">
                  <c:v>5.054942515121533E-6</c:v>
                </c:pt>
                <c:pt idx="13">
                  <c:v>-0.78439636926035639</c:v>
                </c:pt>
                <c:pt idx="14">
                  <c:v>-1.5628280677280924</c:v>
                </c:pt>
                <c:pt idx="15">
                  <c:v>-2.3293657094394078</c:v>
                </c:pt>
                <c:pt idx="16">
                  <c:v>-3.0781754842620739</c:v>
                </c:pt>
                <c:pt idx="17">
                  <c:v>-3.8035585017388387</c:v>
                </c:pt>
                <c:pt idx="18">
                  <c:v>-4.4999941630538949</c:v>
                </c:pt>
                <c:pt idx="19">
                  <c:v>-5.1621821760932676</c:v>
                </c:pt>
                <c:pt idx="20">
                  <c:v>-5.7850828938393821</c:v>
                </c:pt>
                <c:pt idx="21">
                  <c:v>-6.3639610306789276</c:v>
                </c:pt>
                <c:pt idx="22">
                  <c:v>-6.8943999880708011</c:v>
                </c:pt>
                <c:pt idx="23">
                  <c:v>-7.3723683986009272</c:v>
                </c:pt>
                <c:pt idx="24">
                  <c:v>-7.794228634059948</c:v>
                </c:pt>
                <c:pt idx="25">
                  <c:v>-8.1567700833298495</c:v>
                </c:pt>
                <c:pt idx="26">
                  <c:v>-8.4572335870731745</c:v>
                </c:pt>
                <c:pt idx="27">
                  <c:v>-8.6933324366016134</c:v>
                </c:pt>
                <c:pt idx="28">
                  <c:v>-8.8632697771098723</c:v>
                </c:pt>
                <c:pt idx="29">
                  <c:v>-8.9657522828257097</c:v>
                </c:pt>
                <c:pt idx="30">
                  <c:v>-9</c:v>
                </c:pt>
              </c:numCache>
            </c:numRef>
          </c:yVal>
          <c:smooth val="1"/>
        </c:ser>
        <c:ser>
          <c:idx val="29"/>
          <c:order val="29"/>
          <c:spPr>
            <a:ln w="12700">
              <a:solidFill>
                <a:srgbClr val="808080"/>
              </a:solidFill>
              <a:prstDash val="sysDash"/>
            </a:ln>
          </c:spPr>
          <c:marker>
            <c:symbol val="none"/>
          </c:marker>
          <c:xVal>
            <c:numRef>
              <c:f>'Graphics Grid'!$B$62:$AF$62</c:f>
              <c:numCache>
                <c:formatCode>0.000</c:formatCode>
                <c:ptCount val="31"/>
                <c:pt idx="0">
                  <c:v>4.9999983786263442</c:v>
                </c:pt>
                <c:pt idx="1">
                  <c:v>5.7357625742902325</c:v>
                </c:pt>
                <c:pt idx="2">
                  <c:v>6.4278741846130325</c:v>
                </c:pt>
                <c:pt idx="3">
                  <c:v>7.071065826096234</c:v>
                </c:pt>
                <c:pt idx="4">
                  <c:v>7.6604424254768055</c:v>
                </c:pt>
                <c:pt idx="5">
                  <c:v>8.1915184741638143</c:v>
                </c:pt>
                <c:pt idx="6">
                  <c:v>8.6602521656428486</c:v>
                </c:pt>
                <c:pt idx="7">
                  <c:v>9.0630761560420972</c:v>
                </c:pt>
                <c:pt idx="8">
                  <c:v>9.3969247137538474</c:v>
                </c:pt>
                <c:pt idx="9">
                  <c:v>9.6592570514864811</c:v>
                </c:pt>
                <c:pt idx="10">
                  <c:v>9.8480766631761067</c:v>
                </c:pt>
                <c:pt idx="11">
                  <c:v>9.9619465185923755</c:v>
                </c:pt>
                <c:pt idx="12">
                  <c:v>9.9999999999984226</c:v>
                </c:pt>
                <c:pt idx="13">
                  <c:v>9.961947497630403</c:v>
                </c:pt>
                <c:pt idx="14">
                  <c:v>9.8480786138010963</c:v>
                </c:pt>
                <c:pt idx="15">
                  <c:v>9.6592599588530099</c:v>
                </c:pt>
                <c:pt idx="16">
                  <c:v>9.3969285557351174</c:v>
                </c:pt>
                <c:pt idx="17">
                  <c:v>9.0630809033983279</c:v>
                </c:pt>
                <c:pt idx="18">
                  <c:v>8.6602577822438214</c:v>
                </c:pt>
                <c:pt idx="19">
                  <c:v>8.1915249172638358</c:v>
                </c:pt>
                <c:pt idx="20">
                  <c:v>7.6604496460400275</c:v>
                </c:pt>
                <c:pt idx="21">
                  <c:v>7.0710678118654755</c:v>
                </c:pt>
                <c:pt idx="22">
                  <c:v>6.4278760968653952</c:v>
                </c:pt>
                <c:pt idx="23">
                  <c:v>5.7357643635104596</c:v>
                </c:pt>
                <c:pt idx="24">
                  <c:v>4.9999999999999991</c:v>
                </c:pt>
                <c:pt idx="25">
                  <c:v>4.2261826174069945</c:v>
                </c:pt>
                <c:pt idx="26">
                  <c:v>3.4202014332566888</c:v>
                </c:pt>
                <c:pt idx="27">
                  <c:v>2.5881904510252101</c:v>
                </c:pt>
                <c:pt idx="28">
                  <c:v>1.7364817766693028</c:v>
                </c:pt>
                <c:pt idx="29">
                  <c:v>0.87155742747658194</c:v>
                </c:pt>
                <c:pt idx="30">
                  <c:v>1.22514845490862E-15</c:v>
                </c:pt>
              </c:numCache>
            </c:numRef>
          </c:xVal>
          <c:yVal>
            <c:numRef>
              <c:f>'Graphics Grid'!$B$63:$AF$63</c:f>
              <c:numCache>
                <c:formatCode>0.000</c:formatCode>
                <c:ptCount val="31"/>
                <c:pt idx="0">
                  <c:v>8.660254973944701</c:v>
                </c:pt>
                <c:pt idx="1">
                  <c:v>8.1915216957151173</c:v>
                </c:pt>
                <c:pt idx="2">
                  <c:v>7.660446035759624</c:v>
                </c:pt>
                <c:pt idx="3">
                  <c:v>7.0710697976341583</c:v>
                </c:pt>
                <c:pt idx="4">
                  <c:v>6.4278784871802799</c:v>
                </c:pt>
                <c:pt idx="5">
                  <c:v>5.7357671751416941</c:v>
                </c:pt>
                <c:pt idx="6">
                  <c:v>5.000003242746784</c:v>
                </c:pt>
                <c:pt idx="7">
                  <c:v>4.2261862937855934</c:v>
                </c:pt>
                <c:pt idx="8">
                  <c:v>3.4202055382742951</c:v>
                </c:pt>
                <c:pt idx="9">
                  <c:v>2.5881949720430026</c:v>
                </c:pt>
                <c:pt idx="10">
                  <c:v>1.7364866933570666</c:v>
                </c:pt>
                <c:pt idx="11">
                  <c:v>0.87156271186027701</c:v>
                </c:pt>
                <c:pt idx="12">
                  <c:v>5.616602794579481E-6</c:v>
                </c:pt>
                <c:pt idx="13">
                  <c:v>-0.87155152140039605</c:v>
                </c:pt>
                <c:pt idx="14">
                  <c:v>-1.7364756308089915</c:v>
                </c:pt>
                <c:pt idx="15">
                  <c:v>-2.5881841215993417</c:v>
                </c:pt>
                <c:pt idx="16">
                  <c:v>-3.4201949825134155</c:v>
                </c:pt>
                <c:pt idx="17">
                  <c:v>-4.2261761130431541</c:v>
                </c:pt>
                <c:pt idx="18">
                  <c:v>-4.9999935145043271</c:v>
                </c:pt>
                <c:pt idx="19">
                  <c:v>-5.7357579734369635</c:v>
                </c:pt>
                <c:pt idx="20">
                  <c:v>-6.4278698820437574</c:v>
                </c:pt>
                <c:pt idx="21">
                  <c:v>-7.0710678118654746</c:v>
                </c:pt>
                <c:pt idx="22">
                  <c:v>-7.660444431189779</c:v>
                </c:pt>
                <c:pt idx="23">
                  <c:v>-8.1915204428899191</c:v>
                </c:pt>
                <c:pt idx="24">
                  <c:v>-8.6602540378443873</c:v>
                </c:pt>
                <c:pt idx="25">
                  <c:v>-9.0630778703664987</c:v>
                </c:pt>
                <c:pt idx="26">
                  <c:v>-9.3969262078590834</c:v>
                </c:pt>
                <c:pt idx="27">
                  <c:v>-9.6592582628906811</c:v>
                </c:pt>
                <c:pt idx="28">
                  <c:v>-9.8480775301220795</c:v>
                </c:pt>
                <c:pt idx="29">
                  <c:v>-9.961946980917455</c:v>
                </c:pt>
                <c:pt idx="30">
                  <c:v>-10</c:v>
                </c:pt>
              </c:numCache>
            </c:numRef>
          </c:yVal>
          <c:smooth val="1"/>
        </c:ser>
        <c:ser>
          <c:idx val="32"/>
          <c:order val="30"/>
          <c:spPr>
            <a:ln w="12700">
              <a:solidFill>
                <a:schemeClr val="bg1">
                  <a:lumMod val="50000"/>
                </a:schemeClr>
              </a:solidFill>
              <a:prstDash val="sysDash"/>
            </a:ln>
          </c:spPr>
          <c:marker>
            <c:symbol val="none"/>
          </c:marker>
          <c:xVal>
            <c:numRef>
              <c:f>'Graphics Grid'!$B$64:$AF$64</c:f>
              <c:numCache>
                <c:formatCode>0.000</c:formatCode>
                <c:ptCount val="31"/>
                <c:pt idx="0">
                  <c:v>9.9999967572526884</c:v>
                </c:pt>
                <c:pt idx="1">
                  <c:v>11.471525148580465</c:v>
                </c:pt>
                <c:pt idx="2">
                  <c:v>12.855748369226065</c:v>
                </c:pt>
                <c:pt idx="3">
                  <c:v>14.142131652192468</c:v>
                </c:pt>
                <c:pt idx="4">
                  <c:v>15.320884850953611</c:v>
                </c:pt>
                <c:pt idx="5">
                  <c:v>16.383036948327629</c:v>
                </c:pt>
                <c:pt idx="6">
                  <c:v>17.320504331285697</c:v>
                </c:pt>
                <c:pt idx="7">
                  <c:v>18.126152312084194</c:v>
                </c:pt>
                <c:pt idx="8">
                  <c:v>18.793849427507695</c:v>
                </c:pt>
                <c:pt idx="9">
                  <c:v>19.318514102972962</c:v>
                </c:pt>
                <c:pt idx="10">
                  <c:v>19.696153326352213</c:v>
                </c:pt>
                <c:pt idx="11">
                  <c:v>19.923893037184751</c:v>
                </c:pt>
                <c:pt idx="12">
                  <c:v>19.999999999996845</c:v>
                </c:pt>
                <c:pt idx="13">
                  <c:v>19.923894995260806</c:v>
                </c:pt>
                <c:pt idx="14">
                  <c:v>19.696157227602193</c:v>
                </c:pt>
                <c:pt idx="15">
                  <c:v>19.31851991770602</c:v>
                </c:pt>
                <c:pt idx="16">
                  <c:v>18.793857111470235</c:v>
                </c:pt>
                <c:pt idx="17">
                  <c:v>18.126161806796656</c:v>
                </c:pt>
                <c:pt idx="18">
                  <c:v>17.320515564487643</c:v>
                </c:pt>
                <c:pt idx="19">
                  <c:v>16.383049834527672</c:v>
                </c:pt>
                <c:pt idx="20">
                  <c:v>15.320899292080055</c:v>
                </c:pt>
                <c:pt idx="21">
                  <c:v>14.142135623730951</c:v>
                </c:pt>
                <c:pt idx="22">
                  <c:v>12.85575219373079</c:v>
                </c:pt>
                <c:pt idx="23">
                  <c:v>11.471528727020919</c:v>
                </c:pt>
                <c:pt idx="24">
                  <c:v>9.9999999999999982</c:v>
                </c:pt>
                <c:pt idx="25">
                  <c:v>8.452365234813989</c:v>
                </c:pt>
                <c:pt idx="26">
                  <c:v>6.8404028665133776</c:v>
                </c:pt>
                <c:pt idx="27">
                  <c:v>5.1763809020504201</c:v>
                </c:pt>
                <c:pt idx="28">
                  <c:v>3.4729635533386056</c:v>
                </c:pt>
                <c:pt idx="29">
                  <c:v>1.7431148549531639</c:v>
                </c:pt>
                <c:pt idx="30">
                  <c:v>2.45029690981724E-15</c:v>
                </c:pt>
              </c:numCache>
            </c:numRef>
          </c:xVal>
          <c:yVal>
            <c:numRef>
              <c:f>'Graphics Grid'!$B$65:$AF$65</c:f>
              <c:numCache>
                <c:formatCode>0.000</c:formatCode>
                <c:ptCount val="31"/>
                <c:pt idx="0">
                  <c:v>17.320509947889402</c:v>
                </c:pt>
                <c:pt idx="1">
                  <c:v>16.383043391430235</c:v>
                </c:pt>
                <c:pt idx="2">
                  <c:v>15.320892071519248</c:v>
                </c:pt>
                <c:pt idx="3">
                  <c:v>14.142139595268317</c:v>
                </c:pt>
                <c:pt idx="4">
                  <c:v>12.85575697436056</c:v>
                </c:pt>
                <c:pt idx="5">
                  <c:v>11.471534350283388</c:v>
                </c:pt>
                <c:pt idx="6">
                  <c:v>10.000006485493568</c:v>
                </c:pt>
                <c:pt idx="7">
                  <c:v>8.4523725875711868</c:v>
                </c:pt>
                <c:pt idx="8">
                  <c:v>6.8404110765485902</c:v>
                </c:pt>
                <c:pt idx="9">
                  <c:v>5.1763899440860053</c:v>
                </c:pt>
                <c:pt idx="10">
                  <c:v>3.4729733867141332</c:v>
                </c:pt>
                <c:pt idx="11">
                  <c:v>1.743125423720554</c:v>
                </c:pt>
                <c:pt idx="12">
                  <c:v>1.1233205589158962E-5</c:v>
                </c:pt>
                <c:pt idx="13">
                  <c:v>-1.7431030428007921</c:v>
                </c:pt>
                <c:pt idx="14">
                  <c:v>-3.472951261617983</c:v>
                </c:pt>
                <c:pt idx="15">
                  <c:v>-5.1763682431986835</c:v>
                </c:pt>
                <c:pt idx="16">
                  <c:v>-6.8403899650268309</c:v>
                </c:pt>
                <c:pt idx="17">
                  <c:v>-8.4523522260863082</c:v>
                </c:pt>
                <c:pt idx="18">
                  <c:v>-9.9999870290086541</c:v>
                </c:pt>
                <c:pt idx="19">
                  <c:v>-11.471515946873927</c:v>
                </c:pt>
                <c:pt idx="20">
                  <c:v>-12.855739764087515</c:v>
                </c:pt>
                <c:pt idx="21">
                  <c:v>-14.142135623730949</c:v>
                </c:pt>
                <c:pt idx="22">
                  <c:v>-15.320888862379558</c:v>
                </c:pt>
                <c:pt idx="23">
                  <c:v>-16.383040885779838</c:v>
                </c:pt>
                <c:pt idx="24">
                  <c:v>-17.320508075688775</c:v>
                </c:pt>
                <c:pt idx="25">
                  <c:v>-18.126155740732997</c:v>
                </c:pt>
                <c:pt idx="26">
                  <c:v>-18.793852415718167</c:v>
                </c:pt>
                <c:pt idx="27">
                  <c:v>-19.318516525781362</c:v>
                </c:pt>
                <c:pt idx="28">
                  <c:v>-19.696155060244159</c:v>
                </c:pt>
                <c:pt idx="29">
                  <c:v>-19.92389396183491</c:v>
                </c:pt>
                <c:pt idx="30">
                  <c:v>-20</c:v>
                </c:pt>
              </c:numCache>
            </c:numRef>
          </c:yVal>
          <c:smooth val="1"/>
        </c:ser>
        <c:ser>
          <c:idx val="33"/>
          <c:order val="31"/>
          <c:spPr>
            <a:ln w="12700">
              <a:solidFill>
                <a:schemeClr val="bg1">
                  <a:lumMod val="50000"/>
                </a:schemeClr>
              </a:solidFill>
              <a:prstDash val="sysDash"/>
            </a:ln>
          </c:spPr>
          <c:marker>
            <c:symbol val="none"/>
          </c:marker>
          <c:xVal>
            <c:numRef>
              <c:f>'Graphics Grid'!$B$66:$AF$66</c:f>
              <c:numCache>
                <c:formatCode>0.000</c:formatCode>
                <c:ptCount val="31"/>
                <c:pt idx="0">
                  <c:v>10.999996432977959</c:v>
                </c:pt>
                <c:pt idx="1">
                  <c:v>12.618677663438513</c:v>
                </c:pt>
                <c:pt idx="2">
                  <c:v>14.141323206148671</c:v>
                </c:pt>
                <c:pt idx="3">
                  <c:v>15.556344817411716</c:v>
                </c:pt>
                <c:pt idx="4">
                  <c:v>16.852973336048972</c:v>
                </c:pt>
                <c:pt idx="5">
                  <c:v>18.021340643160393</c:v>
                </c:pt>
                <c:pt idx="6">
                  <c:v>19.052554764414264</c:v>
                </c:pt>
                <c:pt idx="7">
                  <c:v>19.938767543292613</c:v>
                </c:pt>
                <c:pt idx="8">
                  <c:v>20.673234370258466</c:v>
                </c:pt>
                <c:pt idx="9">
                  <c:v>21.25036551327026</c:v>
                </c:pt>
                <c:pt idx="10">
                  <c:v>21.665768658987435</c:v>
                </c:pt>
                <c:pt idx="11">
                  <c:v>21.916282340903226</c:v>
                </c:pt>
                <c:pt idx="12">
                  <c:v>21.999999999996529</c:v>
                </c:pt>
                <c:pt idx="13">
                  <c:v>21.916284494786886</c:v>
                </c:pt>
                <c:pt idx="14">
                  <c:v>21.66577295036241</c:v>
                </c:pt>
                <c:pt idx="15">
                  <c:v>21.25037190947662</c:v>
                </c:pt>
                <c:pt idx="16">
                  <c:v>20.673242822617258</c:v>
                </c:pt>
                <c:pt idx="17">
                  <c:v>19.938777987476321</c:v>
                </c:pt>
                <c:pt idx="18">
                  <c:v>19.052567120936406</c:v>
                </c:pt>
                <c:pt idx="19">
                  <c:v>18.021354817980438</c:v>
                </c:pt>
                <c:pt idx="20">
                  <c:v>16.852989221288059</c:v>
                </c:pt>
                <c:pt idx="21">
                  <c:v>15.556349186104047</c:v>
                </c:pt>
                <c:pt idx="22">
                  <c:v>14.141327413103868</c:v>
                </c:pt>
                <c:pt idx="23">
                  <c:v>12.618681599723011</c:v>
                </c:pt>
                <c:pt idx="24">
                  <c:v>10.999999999999998</c:v>
                </c:pt>
                <c:pt idx="25">
                  <c:v>9.2976017582953894</c:v>
                </c:pt>
                <c:pt idx="26">
                  <c:v>7.5244431531647153</c:v>
                </c:pt>
                <c:pt idx="27">
                  <c:v>5.6940189922554625</c:v>
                </c:pt>
                <c:pt idx="28">
                  <c:v>3.8202599086724662</c:v>
                </c:pt>
                <c:pt idx="29">
                  <c:v>1.9174263404484804</c:v>
                </c:pt>
                <c:pt idx="30">
                  <c:v>2.695326600798964E-15</c:v>
                </c:pt>
              </c:numCache>
            </c:numRef>
          </c:xVal>
          <c:yVal>
            <c:numRef>
              <c:f>'Graphics Grid'!$B$67:$AF$67</c:f>
              <c:numCache>
                <c:formatCode>0.000</c:formatCode>
                <c:ptCount val="31"/>
                <c:pt idx="0">
                  <c:v>19.05256094267834</c:v>
                </c:pt>
                <c:pt idx="1">
                  <c:v>18.021347730573257</c:v>
                </c:pt>
                <c:pt idx="2">
                  <c:v>16.852981278671173</c:v>
                </c:pt>
                <c:pt idx="3">
                  <c:v>15.556353554795148</c:v>
                </c:pt>
                <c:pt idx="4">
                  <c:v>14.141332671796615</c:v>
                </c:pt>
                <c:pt idx="5">
                  <c:v>12.618687785311726</c:v>
                </c:pt>
                <c:pt idx="6">
                  <c:v>11.000007134042926</c:v>
                </c:pt>
                <c:pt idx="7">
                  <c:v>9.2976098463283066</c:v>
                </c:pt>
                <c:pt idx="8">
                  <c:v>7.5244521842034491</c:v>
                </c:pt>
                <c:pt idx="9">
                  <c:v>5.6940289384946059</c:v>
                </c:pt>
                <c:pt idx="10">
                  <c:v>3.8202707253855466</c:v>
                </c:pt>
                <c:pt idx="11">
                  <c:v>1.9174379660926095</c:v>
                </c:pt>
                <c:pt idx="12">
                  <c:v>1.2356526148074858E-5</c:v>
                </c:pt>
                <c:pt idx="13">
                  <c:v>-1.9174133470808714</c:v>
                </c:pt>
                <c:pt idx="14">
                  <c:v>-3.8202463877797812</c:v>
                </c:pt>
                <c:pt idx="15">
                  <c:v>-5.6940050675185514</c:v>
                </c:pt>
                <c:pt idx="16">
                  <c:v>-7.5244289615295141</c:v>
                </c:pt>
                <c:pt idx="17">
                  <c:v>-9.297587448694939</c:v>
                </c:pt>
                <c:pt idx="18">
                  <c:v>-10.99998573190952</c:v>
                </c:pt>
                <c:pt idx="19">
                  <c:v>-12.618667541561319</c:v>
                </c:pt>
                <c:pt idx="20">
                  <c:v>-14.141313740496265</c:v>
                </c:pt>
                <c:pt idx="21">
                  <c:v>-15.556349186104043</c:v>
                </c:pt>
                <c:pt idx="22">
                  <c:v>-16.852977748617512</c:v>
                </c:pt>
                <c:pt idx="23">
                  <c:v>-18.021344974357824</c:v>
                </c:pt>
                <c:pt idx="24">
                  <c:v>-19.052558883257653</c:v>
                </c:pt>
                <c:pt idx="25">
                  <c:v>-19.938771314806299</c:v>
                </c:pt>
                <c:pt idx="26">
                  <c:v>-20.673237657289985</c:v>
                </c:pt>
                <c:pt idx="27">
                  <c:v>-21.250368178359501</c:v>
                </c:pt>
                <c:pt idx="28">
                  <c:v>-21.665770566268577</c:v>
                </c:pt>
                <c:pt idx="29">
                  <c:v>-21.916283358018401</c:v>
                </c:pt>
                <c:pt idx="30">
                  <c:v>-22</c:v>
                </c:pt>
              </c:numCache>
            </c:numRef>
          </c:yVal>
          <c:smooth val="1"/>
        </c:ser>
        <c:ser>
          <c:idx val="30"/>
          <c:order val="32"/>
          <c:spPr>
            <a:ln w="28575">
              <a:noFill/>
            </a:ln>
          </c:spPr>
          <c:marker>
            <c:symbol val="x"/>
            <c:size val="9"/>
            <c:spPr>
              <a:noFill/>
              <a:ln>
                <a:solidFill>
                  <a:srgbClr val="0000FF"/>
                </a:solidFill>
                <a:prstDash val="solid"/>
              </a:ln>
            </c:spPr>
          </c:marker>
          <c:xVal>
            <c:numRef>
              <c:f>'Graphics Grid'!$L$7</c:f>
              <c:numCache>
                <c:formatCode>General</c:formatCode>
                <c:ptCount val="1"/>
                <c:pt idx="0">
                  <c:v>4.4416098734834142</c:v>
                </c:pt>
              </c:numCache>
            </c:numRef>
          </c:xVal>
          <c:yVal>
            <c:numRef>
              <c:f>'Graphics Grid'!$M$7</c:f>
              <c:numCache>
                <c:formatCode>General</c:formatCode>
                <c:ptCount val="1"/>
                <c:pt idx="0">
                  <c:v>4.0842694285543351</c:v>
                </c:pt>
              </c:numCache>
            </c:numRef>
          </c:yVal>
          <c:smooth val="1"/>
        </c:ser>
        <c:ser>
          <c:idx val="31"/>
          <c:order val="33"/>
          <c:spPr>
            <a:ln w="28575">
              <a:noFill/>
            </a:ln>
          </c:spPr>
          <c:marker>
            <c:symbol val="circle"/>
            <c:size val="9"/>
            <c:spPr>
              <a:noFill/>
              <a:ln>
                <a:solidFill>
                  <a:srgbClr val="0000FF"/>
                </a:solidFill>
                <a:prstDash val="solid"/>
              </a:ln>
            </c:spPr>
          </c:marker>
          <c:xVal>
            <c:numRef>
              <c:f>'Graphics Grid'!$L$15</c:f>
              <c:numCache>
                <c:formatCode>General</c:formatCode>
                <c:ptCount val="1"/>
                <c:pt idx="0">
                  <c:v>2.0933558301456596</c:v>
                </c:pt>
              </c:numCache>
            </c:numRef>
          </c:xVal>
          <c:yVal>
            <c:numRef>
              <c:f>'Graphics Grid'!$M$15</c:f>
              <c:numCache>
                <c:formatCode>General</c:formatCode>
                <c:ptCount val="1"/>
                <c:pt idx="0">
                  <c:v>-5.5107972330252517</c:v>
                </c:pt>
              </c:numCache>
            </c:numRef>
          </c:yVal>
          <c:smooth val="1"/>
        </c:ser>
        <c:ser>
          <c:idx val="34"/>
          <c:order val="34"/>
          <c:spPr>
            <a:ln w="12700">
              <a:solidFill>
                <a:schemeClr val="bg1">
                  <a:lumMod val="50000"/>
                </a:schemeClr>
              </a:solidFill>
              <a:prstDash val="sysDash"/>
            </a:ln>
          </c:spPr>
          <c:marker>
            <c:symbol val="none"/>
          </c:marker>
          <c:xVal>
            <c:numRef>
              <c:f>'Graphics Grid'!$B$68:$AF$68</c:f>
              <c:numCache>
                <c:formatCode>0.000</c:formatCode>
                <c:ptCount val="31"/>
                <c:pt idx="0">
                  <c:v>11.999996108703227</c:v>
                </c:pt>
                <c:pt idx="1">
                  <c:v>13.765830178296559</c:v>
                </c:pt>
                <c:pt idx="2">
                  <c:v>15.426898043071279</c:v>
                </c:pt>
                <c:pt idx="3">
                  <c:v>16.970557982630964</c:v>
                </c:pt>
                <c:pt idx="4">
                  <c:v>18.385061821144333</c:v>
                </c:pt>
                <c:pt idx="5">
                  <c:v>19.659644337993157</c:v>
                </c:pt>
                <c:pt idx="6">
                  <c:v>20.784605197542835</c:v>
                </c:pt>
                <c:pt idx="7">
                  <c:v>21.751382774501032</c:v>
                </c:pt>
                <c:pt idx="8">
                  <c:v>22.552619313009235</c:v>
                </c:pt>
                <c:pt idx="9">
                  <c:v>23.182216923567555</c:v>
                </c:pt>
                <c:pt idx="10">
                  <c:v>23.635383991622653</c:v>
                </c:pt>
                <c:pt idx="11">
                  <c:v>23.908671644621702</c:v>
                </c:pt>
                <c:pt idx="12">
                  <c:v>23.999999999996213</c:v>
                </c:pt>
                <c:pt idx="13">
                  <c:v>23.90867399431297</c:v>
                </c:pt>
                <c:pt idx="14">
                  <c:v>23.63538867312263</c:v>
                </c:pt>
                <c:pt idx="15">
                  <c:v>23.182223901247223</c:v>
                </c:pt>
                <c:pt idx="16">
                  <c:v>22.552628533764281</c:v>
                </c:pt>
                <c:pt idx="17">
                  <c:v>21.75139416815599</c:v>
                </c:pt>
                <c:pt idx="18">
                  <c:v>20.784618677385168</c:v>
                </c:pt>
                <c:pt idx="19">
                  <c:v>19.659659801433207</c:v>
                </c:pt>
                <c:pt idx="20">
                  <c:v>18.385079150496065</c:v>
                </c:pt>
                <c:pt idx="21">
                  <c:v>16.970562748477143</c:v>
                </c:pt>
                <c:pt idx="22">
                  <c:v>15.426902632476947</c:v>
                </c:pt>
                <c:pt idx="23">
                  <c:v>13.765834472425102</c:v>
                </c:pt>
                <c:pt idx="24">
                  <c:v>11.999999999999998</c:v>
                </c:pt>
                <c:pt idx="25">
                  <c:v>10.142838281776788</c:v>
                </c:pt>
                <c:pt idx="26">
                  <c:v>8.2084834398160531</c:v>
                </c:pt>
                <c:pt idx="27">
                  <c:v>6.2116570824605049</c:v>
                </c:pt>
                <c:pt idx="28">
                  <c:v>4.1675562640063264</c:v>
                </c:pt>
                <c:pt idx="29">
                  <c:v>2.0917378259437966</c:v>
                </c:pt>
                <c:pt idx="30">
                  <c:v>2.940356291780688E-15</c:v>
                </c:pt>
              </c:numCache>
            </c:numRef>
          </c:xVal>
          <c:yVal>
            <c:numRef>
              <c:f>'Graphics Grid'!$B$69:$AF$69</c:f>
              <c:numCache>
                <c:formatCode>0.000</c:formatCode>
                <c:ptCount val="31"/>
                <c:pt idx="0">
                  <c:v>20.784611937467282</c:v>
                </c:pt>
                <c:pt idx="1">
                  <c:v>19.65965206971628</c:v>
                </c:pt>
                <c:pt idx="2">
                  <c:v>18.385070485823096</c:v>
                </c:pt>
                <c:pt idx="3">
                  <c:v>16.970567514321981</c:v>
                </c:pt>
                <c:pt idx="4">
                  <c:v>15.42690836923267</c:v>
                </c:pt>
                <c:pt idx="5">
                  <c:v>13.765841220340064</c:v>
                </c:pt>
                <c:pt idx="6">
                  <c:v>12.000007782592283</c:v>
                </c:pt>
                <c:pt idx="7">
                  <c:v>10.142847105085425</c:v>
                </c:pt>
                <c:pt idx="8">
                  <c:v>8.2084932918583089</c:v>
                </c:pt>
                <c:pt idx="9">
                  <c:v>6.2116679329032056</c:v>
                </c:pt>
                <c:pt idx="10">
                  <c:v>4.1675680640569599</c:v>
                </c:pt>
                <c:pt idx="11">
                  <c:v>2.0917505084646648</c:v>
                </c:pt>
                <c:pt idx="12">
                  <c:v>1.3479846706990756E-5</c:v>
                </c:pt>
                <c:pt idx="13">
                  <c:v>-2.0917236513609505</c:v>
                </c:pt>
                <c:pt idx="14">
                  <c:v>-4.1675415139415799</c:v>
                </c:pt>
                <c:pt idx="15">
                  <c:v>-6.2116418918384202</c:v>
                </c:pt>
                <c:pt idx="16">
                  <c:v>-8.2084679580321964</c:v>
                </c:pt>
                <c:pt idx="17">
                  <c:v>-10.14282267130357</c:v>
                </c:pt>
                <c:pt idx="18">
                  <c:v>-11.999984434810386</c:v>
                </c:pt>
                <c:pt idx="19">
                  <c:v>-13.765819136248712</c:v>
                </c:pt>
                <c:pt idx="20">
                  <c:v>-15.426887716905018</c:v>
                </c:pt>
                <c:pt idx="21">
                  <c:v>-16.970562748477139</c:v>
                </c:pt>
                <c:pt idx="22">
                  <c:v>-18.38506663485547</c:v>
                </c:pt>
                <c:pt idx="23">
                  <c:v>-19.659649062935806</c:v>
                </c:pt>
                <c:pt idx="24">
                  <c:v>-20.784609690826528</c:v>
                </c:pt>
                <c:pt idx="25">
                  <c:v>-21.751386888879598</c:v>
                </c:pt>
                <c:pt idx="26">
                  <c:v>-22.552622898861799</c:v>
                </c:pt>
                <c:pt idx="27">
                  <c:v>-23.182219830937637</c:v>
                </c:pt>
                <c:pt idx="28">
                  <c:v>-23.635386072292992</c:v>
                </c:pt>
                <c:pt idx="29">
                  <c:v>-23.908672754201895</c:v>
                </c:pt>
                <c:pt idx="30">
                  <c:v>-24</c:v>
                </c:pt>
              </c:numCache>
            </c:numRef>
          </c:yVal>
          <c:smooth val="1"/>
        </c:ser>
        <c:dLbls>
          <c:showLegendKey val="0"/>
          <c:showVal val="0"/>
          <c:showCatName val="0"/>
          <c:showSerName val="0"/>
          <c:showPercent val="0"/>
          <c:showBubbleSize val="0"/>
        </c:dLbls>
        <c:axId val="103272832"/>
        <c:axId val="103274368"/>
      </c:scatterChart>
      <c:valAx>
        <c:axId val="103272832"/>
        <c:scaling>
          <c:orientation val="minMax"/>
          <c:max val="10"/>
          <c:min val="0"/>
        </c:scaling>
        <c:delete val="0"/>
        <c:axPos val="b"/>
        <c:numFmt formatCode="0" sourceLinked="0"/>
        <c:majorTickMark val="out"/>
        <c:minorTickMark val="out"/>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3274368"/>
        <c:crosses val="autoZero"/>
        <c:crossBetween val="midCat"/>
        <c:majorUnit val="1"/>
        <c:minorUnit val="0.1"/>
      </c:valAx>
      <c:valAx>
        <c:axId val="103274368"/>
        <c:scaling>
          <c:orientation val="minMax"/>
          <c:max val="5"/>
          <c:min val="-9"/>
        </c:scaling>
        <c:delete val="0"/>
        <c:axPos val="l"/>
        <c:numFmt formatCode="0" sourceLinked="0"/>
        <c:majorTickMark val="out"/>
        <c:minorTickMark val="in"/>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3272832"/>
        <c:crosses val="autoZero"/>
        <c:crossBetween val="midCat"/>
        <c:majorUnit val="1"/>
        <c:minorUnit val="0.1"/>
      </c:valAx>
      <c:spPr>
        <a:noFill/>
        <a:ln w="3175">
          <a:solidFill>
            <a:srgbClr val="000000"/>
          </a:solidFill>
          <a:prstDash val="solid"/>
        </a:ln>
      </c:spPr>
    </c:plotArea>
    <c:legend>
      <c:legendPos val="r"/>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0"/>
        <c:delete val="1"/>
      </c:legendEntry>
      <c:legendEntry>
        <c:idx val="21"/>
        <c:delete val="1"/>
      </c:legendEntry>
      <c:legendEntry>
        <c:idx val="22"/>
        <c:delete val="1"/>
      </c:legendEntry>
      <c:legendEntry>
        <c:idx val="23"/>
        <c:delete val="1"/>
      </c:legendEntry>
      <c:legendEntry>
        <c:idx val="24"/>
        <c:delete val="1"/>
      </c:legendEntry>
      <c:legendEntry>
        <c:idx val="25"/>
        <c:delete val="1"/>
      </c:legendEntry>
      <c:legendEntry>
        <c:idx val="26"/>
        <c:delete val="1"/>
      </c:legendEntry>
      <c:legendEntry>
        <c:idx val="27"/>
        <c:delete val="1"/>
      </c:legendEntry>
      <c:legendEntry>
        <c:idx val="28"/>
        <c:delete val="1"/>
      </c:legendEntry>
      <c:legendEntry>
        <c:idx val="29"/>
        <c:delete val="1"/>
      </c:legendEntry>
      <c:legendEntry>
        <c:idx val="30"/>
        <c:delete val="1"/>
      </c:legendEntry>
      <c:legendEntry>
        <c:idx val="31"/>
        <c:delete val="1"/>
      </c:legendEntry>
      <c:legendEntry>
        <c:idx val="32"/>
        <c:delete val="1"/>
      </c:legendEntry>
      <c:legendEntry>
        <c:idx val="33"/>
        <c:delete val="1"/>
      </c:legendEntry>
      <c:legendEntry>
        <c:idx val="34"/>
        <c:delete val="1"/>
      </c:legendEntry>
      <c:layout>
        <c:manualLayout>
          <c:xMode val="edge"/>
          <c:yMode val="edge"/>
          <c:x val="0.82309941520467833"/>
          <c:y val="9.0441981789313369E-2"/>
          <c:w val="0.13205676044880355"/>
          <c:h val="0.1938649644103129"/>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en-US"/>
    </a:p>
  </c:txPr>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Summary!$AP$1</c:f>
          <c:strCache>
            <c:ptCount val="1"/>
            <c:pt idx="0">
              <c:v>ORR 2015 TRUE WIND POLAR DIAGRAM;  VTW: 16.9</c:v>
            </c:pt>
          </c:strCache>
        </c:strRef>
      </c:tx>
      <c:layout>
        <c:manualLayout>
          <c:xMode val="edge"/>
          <c:yMode val="edge"/>
          <c:x val="0.15935672514619884"/>
          <c:y val="1.9527235021548232E-2"/>
        </c:manualLayout>
      </c:layout>
      <c:overlay val="0"/>
      <c:spPr>
        <a:noFill/>
        <a:ln w="25400">
          <a:noFill/>
        </a:ln>
      </c:spPr>
      <c:txPr>
        <a:bodyPr/>
        <a:lstStyle/>
        <a:p>
          <a:pPr>
            <a:defRPr sz="1400" b="1" i="0" u="none" strike="noStrike" baseline="0">
              <a:solidFill>
                <a:srgbClr val="000000"/>
              </a:solidFill>
              <a:latin typeface="Arial"/>
              <a:ea typeface="Arial"/>
              <a:cs typeface="Arial"/>
            </a:defRPr>
          </a:pPr>
          <a:endParaRPr lang="en-US"/>
        </a:p>
      </c:txPr>
    </c:title>
    <c:autoTitleDeleted val="0"/>
    <c:plotArea>
      <c:layout>
        <c:manualLayout>
          <c:layoutTarget val="inner"/>
          <c:xMode val="edge"/>
          <c:yMode val="edge"/>
          <c:x val="4.5321637426900735E-2"/>
          <c:y val="6.6803699897225247E-2"/>
          <c:w val="0.94152046783625598"/>
          <c:h val="0.92189105858170795"/>
        </c:manualLayout>
      </c:layout>
      <c:scatterChart>
        <c:scatterStyle val="smoothMarker"/>
        <c:varyColors val="0"/>
        <c:ser>
          <c:idx val="0"/>
          <c:order val="0"/>
          <c:tx>
            <c:strRef>
              <c:f>Summary!$AQ$2</c:f>
              <c:strCache>
                <c:ptCount val="1"/>
                <c:pt idx="0">
                  <c:v>Jib</c:v>
                </c:pt>
              </c:strCache>
            </c:strRef>
          </c:tx>
          <c:spPr>
            <a:ln w="12700">
              <a:solidFill>
                <a:srgbClr val="FF0000"/>
              </a:solidFill>
              <a:prstDash val="solid"/>
            </a:ln>
          </c:spPr>
          <c:marker>
            <c:symbol val="none"/>
          </c:marker>
          <c:xVal>
            <c:numRef>
              <c:f>Summary!$AP$190:$AP$349</c:f>
              <c:numCache>
                <c:formatCode>General</c:formatCode>
                <c:ptCount val="160"/>
                <c:pt idx="0">
                  <c:v>7.2184580444313738E-6</c:v>
                </c:pt>
                <c:pt idx="1">
                  <c:v>0.11238323909521022</c:v>
                </c:pt>
                <c:pt idx="2">
                  <c:v>0.22521361849631591</c:v>
                </c:pt>
                <c:pt idx="3">
                  <c:v>0.33846376307119624</c:v>
                </c:pt>
                <c:pt idx="4">
                  <c:v>0.45216855624061025</c:v>
                </c:pt>
                <c:pt idx="5">
                  <c:v>0.56625794806743113</c:v>
                </c:pt>
                <c:pt idx="6">
                  <c:v>0.68069639406212834</c:v>
                </c:pt>
                <c:pt idx="7">
                  <c:v>0.79544819261892319</c:v>
                </c:pt>
                <c:pt idx="8">
                  <c:v>0.8529956210840387</c:v>
                </c:pt>
                <c:pt idx="9">
                  <c:v>0.91047735480898062</c:v>
                </c:pt>
                <c:pt idx="10">
                  <c:v>1.0257477235153727</c:v>
                </c:pt>
                <c:pt idx="11">
                  <c:v>1.1412226946639568</c:v>
                </c:pt>
                <c:pt idx="12">
                  <c:v>1.2568656516578143</c:v>
                </c:pt>
                <c:pt idx="13">
                  <c:v>1.3726398024464155</c:v>
                </c:pt>
                <c:pt idx="14">
                  <c:v>1.4882829334311749</c:v>
                </c:pt>
                <c:pt idx="15">
                  <c:v>1.6041907652140051</c:v>
                </c:pt>
                <c:pt idx="16">
                  <c:v>1.7198591590450678</c:v>
                </c:pt>
                <c:pt idx="17">
                  <c:v>1.8354756815764968</c:v>
                </c:pt>
                <c:pt idx="18">
                  <c:v>1.9510028357154749</c:v>
                </c:pt>
                <c:pt idx="19">
                  <c:v>2.0664030085059597</c:v>
                </c:pt>
                <c:pt idx="20">
                  <c:v>2.1816386385672368</c:v>
                </c:pt>
                <c:pt idx="21">
                  <c:v>2.2963296189429072</c:v>
                </c:pt>
                <c:pt idx="22">
                  <c:v>2.4111058558775089</c:v>
                </c:pt>
                <c:pt idx="23">
                  <c:v>2.5252292747558078</c:v>
                </c:pt>
                <c:pt idx="24">
                  <c:v>2.6390042062632517</c:v>
                </c:pt>
                <c:pt idx="25">
                  <c:v>2.7523929627899411</c:v>
                </c:pt>
                <c:pt idx="26">
                  <c:v>2.8653578471259862</c:v>
                </c:pt>
                <c:pt idx="27">
                  <c:v>2.9778611649063831</c:v>
                </c:pt>
                <c:pt idx="28">
                  <c:v>3.0903191955389908</c:v>
                </c:pt>
                <c:pt idx="29">
                  <c:v>3.2018018508661217</c:v>
                </c:pt>
                <c:pt idx="30">
                  <c:v>3.3127098556043379</c:v>
                </c:pt>
                <c:pt idx="31">
                  <c:v>3.4230056472351587</c:v>
                </c:pt>
                <c:pt idx="32">
                  <c:v>3.5331667303780745</c:v>
                </c:pt>
                <c:pt idx="33">
                  <c:v>3.6421405633280406</c:v>
                </c:pt>
                <c:pt idx="34">
                  <c:v>3.750934378563334</c:v>
                </c:pt>
                <c:pt idx="35">
                  <c:v>3.8589954524397827</c:v>
                </c:pt>
                <c:pt idx="36">
                  <c:v>3.9657126256126234</c:v>
                </c:pt>
                <c:pt idx="37">
                  <c:v>4.0721812490373548</c:v>
                </c:pt>
                <c:pt idx="38">
                  <c:v>4.1778047855847635</c:v>
                </c:pt>
                <c:pt idx="39">
                  <c:v>4.2825459882522887</c:v>
                </c:pt>
                <c:pt idx="40">
                  <c:v>4.3863677599261903</c:v>
                </c:pt>
                <c:pt idx="41">
                  <c:v>4.489876214458727</c:v>
                </c:pt>
                <c:pt idx="42">
                  <c:v>4.5917617735250156</c:v>
                </c:pt>
                <c:pt idx="43">
                  <c:v>4.6932865211577566</c:v>
                </c:pt>
                <c:pt idx="44">
                  <c:v>4.7937707353355874</c:v>
                </c:pt>
                <c:pt idx="45">
                  <c:v>4.8931779654035594</c:v>
                </c:pt>
                <c:pt idx="46">
                  <c:v>4.9921780405729059</c:v>
                </c:pt>
                <c:pt idx="47">
                  <c:v>5.0900526913664157</c:v>
                </c:pt>
                <c:pt idx="48">
                  <c:v>5.1874957732526186</c:v>
                </c:pt>
                <c:pt idx="49">
                  <c:v>5.283763727456634</c:v>
                </c:pt>
                <c:pt idx="50">
                  <c:v>5.3795735468011889</c:v>
                </c:pt>
                <c:pt idx="51">
                  <c:v>5.4741572469266924</c:v>
                </c:pt>
                <c:pt idx="52">
                  <c:v>5.5674773240696176</c:v>
                </c:pt>
                <c:pt idx="53">
                  <c:v>5.660284844849528</c:v>
                </c:pt>
                <c:pt idx="54">
                  <c:v>5.7517764912737039</c:v>
                </c:pt>
                <c:pt idx="55">
                  <c:v>5.8419152112468078</c:v>
                </c:pt>
                <c:pt idx="56">
                  <c:v>5.9314833363324073</c:v>
                </c:pt>
                <c:pt idx="57">
                  <c:v>6.0196450860187332</c:v>
                </c:pt>
                <c:pt idx="58">
                  <c:v>6.106363564322919</c:v>
                </c:pt>
                <c:pt idx="59">
                  <c:v>6.192450183019667</c:v>
                </c:pt>
                <c:pt idx="60">
                  <c:v>6.2761818462715189</c:v>
                </c:pt>
                <c:pt idx="61">
                  <c:v>6.3592272333399924</c:v>
                </c:pt>
                <c:pt idx="62">
                  <c:v>6.4407020379061484</c:v>
                </c:pt>
                <c:pt idx="63">
                  <c:v>6.5196874235170128</c:v>
                </c:pt>
                <c:pt idx="64">
                  <c:v>6.5979059531999136</c:v>
                </c:pt>
                <c:pt idx="65">
                  <c:v>6.6735483214848603</c:v>
                </c:pt>
                <c:pt idx="66">
                  <c:v>6.7474638881581503</c:v>
                </c:pt>
                <c:pt idx="67">
                  <c:v>6.8196191408227129</c:v>
                </c:pt>
                <c:pt idx="68">
                  <c:v>6.889981013421659</c:v>
                </c:pt>
                <c:pt idx="69">
                  <c:v>6.9575897827728914</c:v>
                </c:pt>
                <c:pt idx="70">
                  <c:v>7.023327195293767</c:v>
                </c:pt>
                <c:pt idx="71">
                  <c:v>7.0871633446725246</c:v>
                </c:pt>
                <c:pt idx="72">
                  <c:v>7.1481220516804251</c:v>
                </c:pt>
                <c:pt idx="73">
                  <c:v>7.2071079240955189</c:v>
                </c:pt>
                <c:pt idx="74">
                  <c:v>7.2631359036815786</c:v>
                </c:pt>
                <c:pt idx="75">
                  <c:v>7.316164214223698</c:v>
                </c:pt>
                <c:pt idx="76">
                  <c:v>7.3671174305980101</c:v>
                </c:pt>
                <c:pt idx="77">
                  <c:v>7.4159715581332923</c:v>
                </c:pt>
                <c:pt idx="78">
                  <c:v>7.4607527564188034</c:v>
                </c:pt>
                <c:pt idx="79">
                  <c:v>7.5033712641837544</c:v>
                </c:pt>
                <c:pt idx="80">
                  <c:v>7.5428242167309421</c:v>
                </c:pt>
                <c:pt idx="81">
                  <c:v>7.5800661353399104</c:v>
                </c:pt>
                <c:pt idx="82">
                  <c:v>7.6140902719803716</c:v>
                </c:pt>
                <c:pt idx="83">
                  <c:v>7.6448699400145674</c:v>
                </c:pt>
                <c:pt idx="84">
                  <c:v>7.6723823413825727</c:v>
                </c:pt>
                <c:pt idx="85">
                  <c:v>7.6975997272265584</c:v>
                </c:pt>
                <c:pt idx="86">
                  <c:v>7.7195131881172463</c:v>
                </c:pt>
                <c:pt idx="87">
                  <c:v>7.7430925594611875</c:v>
                </c:pt>
                <c:pt idx="88">
                  <c:v>7.7583531448218537</c:v>
                </c:pt>
                <c:pt idx="89">
                  <c:v>7.7692646127592138</c:v>
                </c:pt>
                <c:pt idx="90">
                  <c:v>7.7778151031999041</c:v>
                </c:pt>
                <c:pt idx="91">
                  <c:v>7.782999992369378</c:v>
                </c:pt>
                <c:pt idx="92">
                  <c:v>7.7848138539807223</c:v>
                </c:pt>
                <c:pt idx="93">
                  <c:v>7.7832557183046562</c:v>
                </c:pt>
                <c:pt idx="94">
                  <c:v>7.7773267020350874</c:v>
                </c:pt>
                <c:pt idx="95">
                  <c:v>7.7680311466954199</c:v>
                </c:pt>
                <c:pt idx="96">
                  <c:v>7.7543790902685039</c:v>
                </c:pt>
                <c:pt idx="97">
                  <c:v>7.7373801283139425</c:v>
                </c:pt>
                <c:pt idx="98">
                  <c:v>7.7160534587177345</c:v>
                </c:pt>
                <c:pt idx="99">
                  <c:v>7.6904210647646378</c:v>
                </c:pt>
                <c:pt idx="100">
                  <c:v>7.6614978144555117</c:v>
                </c:pt>
                <c:pt idx="101">
                  <c:v>7.627335262927601</c:v>
                </c:pt>
                <c:pt idx="102">
                  <c:v>7.5889589755432167</c:v>
                </c:pt>
                <c:pt idx="103">
                  <c:v>7.5454300315082348</c:v>
                </c:pt>
                <c:pt idx="104">
                  <c:v>7.4987512833189296</c:v>
                </c:pt>
                <c:pt idx="105">
                  <c:v>7.4489594541672179</c:v>
                </c:pt>
                <c:pt idx="106">
                  <c:v>7.3970590426589196</c:v>
                </c:pt>
                <c:pt idx="107">
                  <c:v>7.3421158723208197</c:v>
                </c:pt>
                <c:pt idx="108">
                  <c:v>7.2841724101162537</c:v>
                </c:pt>
                <c:pt idx="109">
                  <c:v>7.2242244280998236</c:v>
                </c:pt>
                <c:pt idx="110">
                  <c:v>7.1623019370876744</c:v>
                </c:pt>
                <c:pt idx="111">
                  <c:v>7.0965575868426134</c:v>
                </c:pt>
                <c:pt idx="112">
                  <c:v>7.0289256876280053</c:v>
                </c:pt>
                <c:pt idx="113">
                  <c:v>6.9594408580540534</c:v>
                </c:pt>
                <c:pt idx="114">
                  <c:v>6.8872159752855229</c:v>
                </c:pt>
                <c:pt idx="115">
                  <c:v>6.8123070262569012</c:v>
                </c:pt>
                <c:pt idx="116">
                  <c:v>6.7347721024495222</c:v>
                </c:pt>
                <c:pt idx="117">
                  <c:v>6.6546696475966804</c:v>
                </c:pt>
                <c:pt idx="118">
                  <c:v>6.5729536830433837</c:v>
                </c:pt>
                <c:pt idx="119">
                  <c:v>6.4878976213589068</c:v>
                </c:pt>
                <c:pt idx="120">
                  <c:v>6.4013400822537347</c:v>
                </c:pt>
                <c:pt idx="121">
                  <c:v>6.3115918708219798</c:v>
                </c:pt>
                <c:pt idx="122">
                  <c:v>6.2196045938578637</c:v>
                </c:pt>
                <c:pt idx="123">
                  <c:v>6.1246020687184286</c:v>
                </c:pt>
                <c:pt idx="124">
                  <c:v>6.0275238098668416</c:v>
                </c:pt>
                <c:pt idx="125">
                  <c:v>5.9276173255401572</c:v>
                </c:pt>
                <c:pt idx="126">
                  <c:v>5.8249888369749501</c:v>
                </c:pt>
                <c:pt idx="127">
                  <c:v>5.7197488886721528</c:v>
                </c:pt>
                <c:pt idx="128">
                  <c:v>5.6112117133204968</c:v>
                </c:pt>
                <c:pt idx="129">
                  <c:v>5.499525727222216</c:v>
                </c:pt>
                <c:pt idx="130">
                  <c:v>5.3832887231337878</c:v>
                </c:pt>
                <c:pt idx="131">
                  <c:v>5.2634898473559959</c:v>
                </c:pt>
                <c:pt idx="132">
                  <c:v>5.138816177243652</c:v>
                </c:pt>
                <c:pt idx="133">
                  <c:v>5.0087946026628014</c:v>
                </c:pt>
                <c:pt idx="134">
                  <c:v>4.8715455094286746</c:v>
                </c:pt>
                <c:pt idx="135">
                  <c:v>4.7267805890072543</c:v>
                </c:pt>
                <c:pt idx="136">
                  <c:v>4.5843741087607182</c:v>
                </c:pt>
                <c:pt idx="137">
                  <c:v>4.5714441644671178</c:v>
                </c:pt>
                <c:pt idx="138">
                  <c:v>4.4048275302342637</c:v>
                </c:pt>
                <c:pt idx="139">
                  <c:v>4.2256606905752427</c:v>
                </c:pt>
                <c:pt idx="140">
                  <c:v>4.0361946860106004</c:v>
                </c:pt>
                <c:pt idx="141">
                  <c:v>3.8445048658785956</c:v>
                </c:pt>
                <c:pt idx="142">
                  <c:v>3.6561749661659815</c:v>
                </c:pt>
                <c:pt idx="143">
                  <c:v>3.4644077834975255</c:v>
                </c:pt>
                <c:pt idx="144">
                  <c:v>3.2537698155288739</c:v>
                </c:pt>
                <c:pt idx="145">
                  <c:v>2.9988432220791816</c:v>
                </c:pt>
                <c:pt idx="146">
                  <c:v>2.6879411006515994</c:v>
                </c:pt>
              </c:numCache>
            </c:numRef>
          </c:xVal>
          <c:yVal>
            <c:numRef>
              <c:f>Summary!$AQ$190:$AQ$349</c:f>
              <c:numCache>
                <c:formatCode>General</c:formatCode>
                <c:ptCount val="160"/>
                <c:pt idx="0">
                  <c:v>-6.4260001182515607</c:v>
                </c:pt>
                <c:pt idx="1">
                  <c:v>-6.4380193132549168</c:v>
                </c:pt>
                <c:pt idx="2">
                  <c:v>-6.4490688252048054</c:v>
                </c:pt>
                <c:pt idx="3">
                  <c:v>-6.4581368350141259</c:v>
                </c:pt>
                <c:pt idx="4">
                  <c:v>-6.4662095515668243</c:v>
                </c:pt>
                <c:pt idx="5">
                  <c:v>-6.4722765516962077</c:v>
                </c:pt>
                <c:pt idx="6">
                  <c:v>-6.4763259269533675</c:v>
                </c:pt>
                <c:pt idx="7">
                  <c:v>-6.4783478237508625</c:v>
                </c:pt>
                <c:pt idx="8">
                  <c:v>-6.4790910995360873</c:v>
                </c:pt>
                <c:pt idx="9">
                  <c:v>-6.4783325470855635</c:v>
                </c:pt>
                <c:pt idx="10">
                  <c:v>-6.4762715128994195</c:v>
                </c:pt>
                <c:pt idx="11">
                  <c:v>-6.4721553683581021</c:v>
                </c:pt>
                <c:pt idx="12">
                  <c:v>-6.4659768269417564</c:v>
                </c:pt>
                <c:pt idx="13">
                  <c:v>-6.4577292522708172</c:v>
                </c:pt>
                <c:pt idx="14">
                  <c:v>-6.446430968524905</c:v>
                </c:pt>
                <c:pt idx="15">
                  <c:v>-6.4340293397914943</c:v>
                </c:pt>
                <c:pt idx="16">
                  <c:v>-6.4185753263136327</c:v>
                </c:pt>
                <c:pt idx="17">
                  <c:v>-6.4010396776972405</c:v>
                </c:pt>
                <c:pt idx="18">
                  <c:v>-6.3814195169511514</c:v>
                </c:pt>
                <c:pt idx="19">
                  <c:v>-6.3597126430756452</c:v>
                </c:pt>
                <c:pt idx="20">
                  <c:v>-6.3359179850820846</c:v>
                </c:pt>
                <c:pt idx="21">
                  <c:v>-6.3090941745520892</c:v>
                </c:pt>
                <c:pt idx="22">
                  <c:v>-6.2811268701537593</c:v>
                </c:pt>
                <c:pt idx="23">
                  <c:v>-6.2501440363950591</c:v>
                </c:pt>
                <c:pt idx="24">
                  <c:v>-6.2170873666245434</c:v>
                </c:pt>
                <c:pt idx="25">
                  <c:v>-6.1819596135081891</c:v>
                </c:pt>
                <c:pt idx="26">
                  <c:v>-6.1447642145907269</c:v>
                </c:pt>
                <c:pt idx="27">
                  <c:v>-6.1055052934608218</c:v>
                </c:pt>
                <c:pt idx="28">
                  <c:v>-6.0650786022014085</c:v>
                </c:pt>
                <c:pt idx="29">
                  <c:v>-6.0216996976976098</c:v>
                </c:pt>
                <c:pt idx="30">
                  <c:v>-5.9762734973310296</c:v>
                </c:pt>
                <c:pt idx="31">
                  <c:v>-5.9288068785185466</c:v>
                </c:pt>
                <c:pt idx="32">
                  <c:v>-5.8801645119135184</c:v>
                </c:pt>
                <c:pt idx="33">
                  <c:v>-5.8286313238666949</c:v>
                </c:pt>
                <c:pt idx="34">
                  <c:v>-5.7759208308002101</c:v>
                </c:pt>
                <c:pt idx="35">
                  <c:v>-5.7211847911033065</c:v>
                </c:pt>
                <c:pt idx="36">
                  <c:v>-5.6636136737778413</c:v>
                </c:pt>
                <c:pt idx="37">
                  <c:v>-5.6048660559368813</c:v>
                </c:pt>
                <c:pt idx="38">
                  <c:v>-5.5441239123408979</c:v>
                </c:pt>
                <c:pt idx="39">
                  <c:v>-5.4813988897699817</c:v>
                </c:pt>
                <c:pt idx="40">
                  <c:v>-5.4167033285894242</c:v>
                </c:pt>
                <c:pt idx="41">
                  <c:v>-5.3508166146892027</c:v>
                </c:pt>
                <c:pt idx="42">
                  <c:v>-5.2822084235439748</c:v>
                </c:pt>
                <c:pt idx="43">
                  <c:v>-5.2124137186257338</c:v>
                </c:pt>
                <c:pt idx="44">
                  <c:v>-5.1406809278598899</c:v>
                </c:pt>
                <c:pt idx="45">
                  <c:v>-5.0670255076135007</c:v>
                </c:pt>
                <c:pt idx="46">
                  <c:v>-4.9921696288556516</c:v>
                </c:pt>
                <c:pt idx="47">
                  <c:v>-4.9153985212093341</c:v>
                </c:pt>
                <c:pt idx="48">
                  <c:v>-4.8374100180288835</c:v>
                </c:pt>
                <c:pt idx="49">
                  <c:v>-4.7575143479540269</c:v>
                </c:pt>
                <c:pt idx="50">
                  <c:v>-4.6763842180432995</c:v>
                </c:pt>
                <c:pt idx="51">
                  <c:v>-4.5933557588595626</c:v>
                </c:pt>
                <c:pt idx="52">
                  <c:v>-4.5084468210109181</c:v>
                </c:pt>
                <c:pt idx="53">
                  <c:v>-4.4222919098145717</c:v>
                </c:pt>
                <c:pt idx="54">
                  <c:v>-4.3342673230277864</c:v>
                </c:pt>
                <c:pt idx="55">
                  <c:v>-4.2443928275182028</c:v>
                </c:pt>
                <c:pt idx="56">
                  <c:v>-4.1532624492145347</c:v>
                </c:pt>
                <c:pt idx="57">
                  <c:v>-4.0602951013010031</c:v>
                </c:pt>
                <c:pt idx="58">
                  <c:v>-3.9655122014811517</c:v>
                </c:pt>
                <c:pt idx="59">
                  <c:v>-3.8694657769952898</c:v>
                </c:pt>
                <c:pt idx="60">
                  <c:v>-3.7711040589685156</c:v>
                </c:pt>
                <c:pt idx="61">
                  <c:v>-3.6714952052756429</c:v>
                </c:pt>
                <c:pt idx="62">
                  <c:v>-3.5701331845484847</c:v>
                </c:pt>
                <c:pt idx="63">
                  <c:v>-3.4665731361394156</c:v>
                </c:pt>
                <c:pt idx="64">
                  <c:v>-3.3617949283070265</c:v>
                </c:pt>
                <c:pt idx="65">
                  <c:v>-3.254901017422704</c:v>
                </c:pt>
                <c:pt idx="66">
                  <c:v>-3.1463881887077494</c:v>
                </c:pt>
                <c:pt idx="67">
                  <c:v>-3.0362842508997261</c:v>
                </c:pt>
                <c:pt idx="68">
                  <c:v>-2.9246176901262997</c:v>
                </c:pt>
                <c:pt idx="69">
                  <c:v>-2.811043083972951</c:v>
                </c:pt>
                <c:pt idx="70">
                  <c:v>-2.6959971345124014</c:v>
                </c:pt>
                <c:pt idx="71">
                  <c:v>-2.5795109931859774</c:v>
                </c:pt>
                <c:pt idx="72">
                  <c:v>-2.4612903666789707</c:v>
                </c:pt>
                <c:pt idx="73">
                  <c:v>-2.3417259470568959</c:v>
                </c:pt>
                <c:pt idx="74">
                  <c:v>-2.2205581860565586</c:v>
                </c:pt>
                <c:pt idx="75">
                  <c:v>-2.097871092224135</c:v>
                </c:pt>
                <c:pt idx="76">
                  <c:v>-1.9740079920258902</c:v>
                </c:pt>
                <c:pt idx="77">
                  <c:v>-1.8490042653375194</c:v>
                </c:pt>
                <c:pt idx="78">
                  <c:v>-1.7224454420096706</c:v>
                </c:pt>
                <c:pt idx="79">
                  <c:v>-1.5948858047981271</c:v>
                </c:pt>
                <c:pt idx="80">
                  <c:v>-1.466171569085392</c:v>
                </c:pt>
                <c:pt idx="81">
                  <c:v>-1.3365652976705709</c:v>
                </c:pt>
                <c:pt idx="82">
                  <c:v>-1.2059486041158476</c:v>
                </c:pt>
                <c:pt idx="83">
                  <c:v>-1.0744116347195711</c:v>
                </c:pt>
                <c:pt idx="84">
                  <c:v>-0.94204538240839431</c:v>
                </c:pt>
                <c:pt idx="85">
                  <c:v>-0.80904567010203499</c:v>
                </c:pt>
                <c:pt idx="86">
                  <c:v>-0.67536528025010678</c:v>
                </c:pt>
                <c:pt idx="87">
                  <c:v>-0.54144521278032565</c:v>
                </c:pt>
                <c:pt idx="88">
                  <c:v>-0.40659354403578629</c:v>
                </c:pt>
                <c:pt idx="89">
                  <c:v>-0.27130423256488928</c:v>
                </c:pt>
                <c:pt idx="90">
                  <c:v>-0.13575784925171258</c:v>
                </c:pt>
                <c:pt idx="91">
                  <c:v>4.3714019507360825E-6</c:v>
                </c:pt>
                <c:pt idx="92">
                  <c:v>0.13588875643101975</c:v>
                </c:pt>
                <c:pt idx="93">
                  <c:v>0.27180155844691029</c:v>
                </c:pt>
                <c:pt idx="94">
                  <c:v>0.40759665541849494</c:v>
                </c:pt>
                <c:pt idx="95">
                  <c:v>0.54319784263594939</c:v>
                </c:pt>
                <c:pt idx="96">
                  <c:v>0.67842440793006908</c:v>
                </c:pt>
                <c:pt idx="97">
                  <c:v>0.81323552221387962</c:v>
                </c:pt>
                <c:pt idx="98">
                  <c:v>0.94741629281445949</c:v>
                </c:pt>
                <c:pt idx="99">
                  <c:v>1.0808222088442532</c:v>
                </c:pt>
                <c:pt idx="100">
                  <c:v>1.2134660133863271</c:v>
                </c:pt>
                <c:pt idx="101">
                  <c:v>1.3449089241325349</c:v>
                </c:pt>
                <c:pt idx="102">
                  <c:v>1.4751480745207106</c:v>
                </c:pt>
                <c:pt idx="103">
                  <c:v>1.6038345026683696</c:v>
                </c:pt>
                <c:pt idx="104">
                  <c:v>1.731226939928455</c:v>
                </c:pt>
                <c:pt idx="105">
                  <c:v>1.8572379365668674</c:v>
                </c:pt>
                <c:pt idx="106">
                  <c:v>1.9820397076158953</c:v>
                </c:pt>
                <c:pt idx="107">
                  <c:v>2.1053215175442062</c:v>
                </c:pt>
                <c:pt idx="108">
                  <c:v>2.2269986234290378</c:v>
                </c:pt>
                <c:pt idx="109">
                  <c:v>2.3472963954393866</c:v>
                </c:pt>
                <c:pt idx="110">
                  <c:v>2.4661818814428513</c:v>
                </c:pt>
                <c:pt idx="111">
                  <c:v>2.582939238161206</c:v>
                </c:pt>
                <c:pt idx="112">
                  <c:v>2.6981552491055685</c:v>
                </c:pt>
                <c:pt idx="113">
                  <c:v>2.8118000592461154</c:v>
                </c:pt>
                <c:pt idx="114">
                  <c:v>2.9234531338861265</c:v>
                </c:pt>
                <c:pt idx="115">
                  <c:v>3.0330378633066877</c:v>
                </c:pt>
                <c:pt idx="116">
                  <c:v>3.1404791332539648</c:v>
                </c:pt>
                <c:pt idx="117">
                  <c:v>3.2457025434358004</c:v>
                </c:pt>
                <c:pt idx="118">
                  <c:v>3.3490904350060164</c:v>
                </c:pt>
                <c:pt idx="119">
                  <c:v>3.449679576939825</c:v>
                </c:pt>
                <c:pt idx="120">
                  <c:v>3.5483239346373021</c:v>
                </c:pt>
                <c:pt idx="121">
                  <c:v>3.644002416719653</c:v>
                </c:pt>
                <c:pt idx="122">
                  <c:v>3.737118583214869</c:v>
                </c:pt>
                <c:pt idx="123">
                  <c:v>3.8270792078337692</c:v>
                </c:pt>
                <c:pt idx="124">
                  <c:v>3.914322778638478</c:v>
                </c:pt>
                <c:pt idx="125">
                  <c:v>3.9982313847138009</c:v>
                </c:pt>
                <c:pt idx="126">
                  <c:v>4.0787040732516031</c:v>
                </c:pt>
                <c:pt idx="127">
                  <c:v>4.1556437621415023</c:v>
                </c:pt>
                <c:pt idx="128">
                  <c:v>4.2283542223800987</c:v>
                </c:pt>
                <c:pt idx="129">
                  <c:v>4.2967032773411331</c:v>
                </c:pt>
                <c:pt idx="130">
                  <c:v>4.3593040909721337</c:v>
                </c:pt>
                <c:pt idx="131">
                  <c:v>4.4165951883915584</c:v>
                </c:pt>
                <c:pt idx="132">
                  <c:v>4.4671075098203232</c:v>
                </c:pt>
                <c:pt idx="133">
                  <c:v>4.5099416341022529</c:v>
                </c:pt>
                <c:pt idx="134">
                  <c:v>4.5427923517612978</c:v>
                </c:pt>
                <c:pt idx="135">
                  <c:v>4.5646015781046856</c:v>
                </c:pt>
                <c:pt idx="136">
                  <c:v>4.5684023039792052</c:v>
                </c:pt>
                <c:pt idx="137">
                  <c:v>4.5714467320664456</c:v>
                </c:pt>
                <c:pt idx="138">
                  <c:v>4.5613349410921504</c:v>
                </c:pt>
                <c:pt idx="139">
                  <c:v>4.5314687417207367</c:v>
                </c:pt>
                <c:pt idx="140">
                  <c:v>4.4826506933920722</c:v>
                </c:pt>
                <c:pt idx="141">
                  <c:v>4.4225992245538857</c:v>
                </c:pt>
                <c:pt idx="142">
                  <c:v>4.3572618600181716</c:v>
                </c:pt>
                <c:pt idx="143">
                  <c:v>4.2781894499468214</c:v>
                </c:pt>
                <c:pt idx="144">
                  <c:v>4.1646374841874554</c:v>
                </c:pt>
                <c:pt idx="145">
                  <c:v>3.9796012805922651</c:v>
                </c:pt>
                <c:pt idx="146">
                  <c:v>3.6996352821267688</c:v>
                </c:pt>
              </c:numCache>
            </c:numRef>
          </c:yVal>
          <c:smooth val="1"/>
        </c:ser>
        <c:ser>
          <c:idx val="1"/>
          <c:order val="1"/>
          <c:tx>
            <c:strRef>
              <c:f>Summary!$AS$2</c:f>
              <c:strCache>
                <c:ptCount val="1"/>
                <c:pt idx="0">
                  <c:v>Symm</c:v>
                </c:pt>
              </c:strCache>
            </c:strRef>
          </c:tx>
          <c:spPr>
            <a:ln w="12700">
              <a:solidFill>
                <a:srgbClr val="0000FF"/>
              </a:solidFill>
              <a:prstDash val="solid"/>
            </a:ln>
          </c:spPr>
          <c:marker>
            <c:symbol val="none"/>
          </c:marker>
          <c:xVal>
            <c:numRef>
              <c:f>Summary!$AR$190:$AR$349</c:f>
              <c:numCache>
                <c:formatCode>General</c:formatCode>
                <c:ptCount val="160"/>
              </c:numCache>
            </c:numRef>
          </c:xVal>
          <c:yVal>
            <c:numRef>
              <c:f>Summary!$AS$190:$AS$349</c:f>
              <c:numCache>
                <c:formatCode>General</c:formatCode>
                <c:ptCount val="160"/>
              </c:numCache>
            </c:numRef>
          </c:yVal>
          <c:smooth val="1"/>
        </c:ser>
        <c:ser>
          <c:idx val="2"/>
          <c:order val="2"/>
          <c:tx>
            <c:strRef>
              <c:f>Summary!$AU$2</c:f>
              <c:strCache>
                <c:ptCount val="1"/>
                <c:pt idx="0">
                  <c:v>Asym</c:v>
                </c:pt>
              </c:strCache>
            </c:strRef>
          </c:tx>
          <c:spPr>
            <a:ln w="12700">
              <a:solidFill>
                <a:srgbClr val="339966"/>
              </a:solidFill>
              <a:prstDash val="solid"/>
            </a:ln>
          </c:spPr>
          <c:marker>
            <c:symbol val="none"/>
          </c:marker>
          <c:xVal>
            <c:numRef>
              <c:f>Summary!$AT$190:$AT$349</c:f>
              <c:numCache>
                <c:formatCode>General</c:formatCode>
                <c:ptCount val="160"/>
              </c:numCache>
            </c:numRef>
          </c:xVal>
          <c:yVal>
            <c:numRef>
              <c:f>Summary!$AU$190:$AU$349</c:f>
              <c:numCache>
                <c:formatCode>General</c:formatCode>
                <c:ptCount val="160"/>
              </c:numCache>
            </c:numRef>
          </c:yVal>
          <c:smooth val="1"/>
        </c:ser>
        <c:ser>
          <c:idx val="3"/>
          <c:order val="3"/>
          <c:tx>
            <c:strRef>
              <c:f>Summary!$AW$2</c:f>
              <c:strCache>
                <c:ptCount val="1"/>
                <c:pt idx="0">
                  <c:v>CL Asy</c:v>
                </c:pt>
              </c:strCache>
            </c:strRef>
          </c:tx>
          <c:spPr>
            <a:ln w="12700">
              <a:solidFill>
                <a:srgbClr val="FF00FF"/>
              </a:solidFill>
              <a:prstDash val="solid"/>
            </a:ln>
          </c:spPr>
          <c:marker>
            <c:symbol val="none"/>
          </c:marker>
          <c:xVal>
            <c:numRef>
              <c:f>Summary!$AV$190:$AV$349</c:f>
              <c:numCache>
                <c:formatCode>General</c:formatCode>
                <c:ptCount val="160"/>
                <c:pt idx="0">
                  <c:v>7.5914002214539763E-6</c:v>
                </c:pt>
                <c:pt idx="1">
                  <c:v>0.11800327407901159</c:v>
                </c:pt>
                <c:pt idx="2">
                  <c:v>0.23617241357852617</c:v>
                </c:pt>
                <c:pt idx="3">
                  <c:v>0.35447889044785402</c:v>
                </c:pt>
                <c:pt idx="4">
                  <c:v>0.47302608786028594</c:v>
                </c:pt>
                <c:pt idx="5">
                  <c:v>0.56801296549465863</c:v>
                </c:pt>
                <c:pt idx="6">
                  <c:v>0.59188202770285592</c:v>
                </c:pt>
                <c:pt idx="7">
                  <c:v>0.71100995760136287</c:v>
                </c:pt>
                <c:pt idx="8">
                  <c:v>0.83042502357229975</c:v>
                </c:pt>
                <c:pt idx="9">
                  <c:v>0.95014203665015995</c:v>
                </c:pt>
                <c:pt idx="10">
                  <c:v>1.0703318225762324</c:v>
                </c:pt>
                <c:pt idx="11">
                  <c:v>1.1907126965691512</c:v>
                </c:pt>
                <c:pt idx="12">
                  <c:v>1.3116281646712455</c:v>
                </c:pt>
                <c:pt idx="13">
                  <c:v>1.4327264854661099</c:v>
                </c:pt>
                <c:pt idx="14">
                  <c:v>1.5544187681608468</c:v>
                </c:pt>
                <c:pt idx="15">
                  <c:v>1.6762837555000933</c:v>
                </c:pt>
                <c:pt idx="16">
                  <c:v>1.7985404254515589</c:v>
                </c:pt>
                <c:pt idx="17">
                  <c:v>1.9209235510925</c:v>
                </c:pt>
                <c:pt idx="18">
                  <c:v>2.0439774397326453</c:v>
                </c:pt>
                <c:pt idx="19">
                  <c:v>2.1671429281368466</c:v>
                </c:pt>
                <c:pt idx="20">
                  <c:v>2.2903786002314903</c:v>
                </c:pt>
                <c:pt idx="21">
                  <c:v>2.4143268203413109</c:v>
                </c:pt>
                <c:pt idx="22">
                  <c:v>2.5379682998741808</c:v>
                </c:pt>
                <c:pt idx="23">
                  <c:v>2.661960929304632</c:v>
                </c:pt>
                <c:pt idx="24">
                  <c:v>2.7859194213684524</c:v>
                </c:pt>
                <c:pt idx="25">
                  <c:v>2.9102071300363495</c:v>
                </c:pt>
                <c:pt idx="26">
                  <c:v>3.0344053412757717</c:v>
                </c:pt>
                <c:pt idx="27">
                  <c:v>3.1584703028320988</c:v>
                </c:pt>
                <c:pt idx="28">
                  <c:v>3.2823574727192097</c:v>
                </c:pt>
                <c:pt idx="29">
                  <c:v>3.4064917565211825</c:v>
                </c:pt>
                <c:pt idx="30">
                  <c:v>3.529904912518917</c:v>
                </c:pt>
                <c:pt idx="31">
                  <c:v>3.6530060392244956</c:v>
                </c:pt>
                <c:pt idx="32">
                  <c:v>3.7762648952222331</c:v>
                </c:pt>
                <c:pt idx="33">
                  <c:v>3.8986217227957445</c:v>
                </c:pt>
                <c:pt idx="34">
                  <c:v>4.0205310194088435</c:v>
                </c:pt>
                <c:pt idx="35">
                  <c:v>4.1419474672764967</c:v>
                </c:pt>
                <c:pt idx="36">
                  <c:v>4.2628256758137431</c:v>
                </c:pt>
                <c:pt idx="37">
                  <c:v>4.3831199177444349</c:v>
                </c:pt>
                <c:pt idx="38">
                  <c:v>4.5021834878786393</c:v>
                </c:pt>
                <c:pt idx="39">
                  <c:v>4.6199290660812222</c:v>
                </c:pt>
                <c:pt idx="40">
                  <c:v>4.7375289749285816</c:v>
                </c:pt>
                <c:pt idx="41">
                  <c:v>4.8536943705501514</c:v>
                </c:pt>
                <c:pt idx="42">
                  <c:v>4.9689959664991807</c:v>
                </c:pt>
                <c:pt idx="43">
                  <c:v>5.0827210775614233</c:v>
                </c:pt>
                <c:pt idx="44">
                  <c:v>5.1961502407562898</c:v>
                </c:pt>
                <c:pt idx="45">
                  <c:v>5.3078891306095093</c:v>
                </c:pt>
                <c:pt idx="46">
                  <c:v>5.4178568487157674</c:v>
                </c:pt>
                <c:pt idx="47">
                  <c:v>5.5274115004727378</c:v>
                </c:pt>
                <c:pt idx="48">
                  <c:v>5.6350845767053874</c:v>
                </c:pt>
                <c:pt idx="49">
                  <c:v>5.7415410555399893</c:v>
                </c:pt>
                <c:pt idx="50">
                  <c:v>5.8459844218727399</c:v>
                </c:pt>
                <c:pt idx="51">
                  <c:v>5.94987139203523</c:v>
                </c:pt>
                <c:pt idx="52">
                  <c:v>6.0516396863429449</c:v>
                </c:pt>
                <c:pt idx="53">
                  <c:v>6.1512159649628932</c:v>
                </c:pt>
                <c:pt idx="54">
                  <c:v>6.250125405061592</c:v>
                </c:pt>
                <c:pt idx="55">
                  <c:v>6.3459328181909083</c:v>
                </c:pt>
                <c:pt idx="56">
                  <c:v>6.4409959736985414</c:v>
                </c:pt>
                <c:pt idx="57">
                  <c:v>6.533648554417911</c:v>
                </c:pt>
                <c:pt idx="58">
                  <c:v>6.6246622592721698</c:v>
                </c:pt>
                <c:pt idx="59">
                  <c:v>6.7139998161808672</c:v>
                </c:pt>
                <c:pt idx="60">
                  <c:v>6.8007684625082021</c:v>
                </c:pt>
                <c:pt idx="61">
                  <c:v>6.8849047717025291</c:v>
                </c:pt>
                <c:pt idx="62">
                  <c:v>6.9672235252047887</c:v>
                </c:pt>
                <c:pt idx="63">
                  <c:v>7.0468074506292675</c:v>
                </c:pt>
                <c:pt idx="64">
                  <c:v>7.1244906514148827</c:v>
                </c:pt>
                <c:pt idx="65">
                  <c:v>7.2002413591437815</c:v>
                </c:pt>
                <c:pt idx="66">
                  <c:v>7.2731220792480595</c:v>
                </c:pt>
                <c:pt idx="67">
                  <c:v>7.3430808120404105</c:v>
                </c:pt>
                <c:pt idx="68">
                  <c:v>7.4109864634554858</c:v>
                </c:pt>
                <c:pt idx="69">
                  <c:v>7.4758852758722005</c:v>
                </c:pt>
                <c:pt idx="70">
                  <c:v>7.5377307026446019</c:v>
                </c:pt>
                <c:pt idx="71">
                  <c:v>7.5974167731582796</c:v>
                </c:pt>
                <c:pt idx="72">
                  <c:v>7.6530290135669325</c:v>
                </c:pt>
                <c:pt idx="73">
                  <c:v>7.7064123416954322</c:v>
                </c:pt>
                <c:pt idx="74">
                  <c:v>7.7556328258662681</c:v>
                </c:pt>
                <c:pt idx="75">
                  <c:v>7.8025623066017467</c:v>
                </c:pt>
                <c:pt idx="76">
                  <c:v>7.8452506880197763</c:v>
                </c:pt>
                <c:pt idx="77">
                  <c:v>7.8836540517334992</c:v>
                </c:pt>
                <c:pt idx="78">
                  <c:v>7.9187065503969123</c:v>
                </c:pt>
                <c:pt idx="79">
                  <c:v>7.9494064849458193</c:v>
                </c:pt>
                <c:pt idx="80">
                  <c:v>7.9747398184587013</c:v>
                </c:pt>
                <c:pt idx="81">
                  <c:v>7.9966397217041738</c:v>
                </c:pt>
                <c:pt idx="82">
                  <c:v>8.011140974772049</c:v>
                </c:pt>
                <c:pt idx="83">
                  <c:v>8.0182013626677744</c:v>
                </c:pt>
                <c:pt idx="84">
                  <c:v>8.0217583741937553</c:v>
                </c:pt>
                <c:pt idx="85">
                  <c:v>8.0228090220854256</c:v>
                </c:pt>
                <c:pt idx="86">
                  <c:v>8.0213601706941766</c:v>
                </c:pt>
                <c:pt idx="87">
                  <c:v>8.0194172875722671</c:v>
                </c:pt>
                <c:pt idx="88">
                  <c:v>8.0110066838434815</c:v>
                </c:pt>
                <c:pt idx="89">
                  <c:v>8.0001238450559633</c:v>
                </c:pt>
                <c:pt idx="90">
                  <c:v>7.9867833841683771</c:v>
                </c:pt>
                <c:pt idx="91">
                  <c:v>7.9710001945483029</c:v>
                </c:pt>
                <c:pt idx="92">
                  <c:v>7.9517887111399652</c:v>
                </c:pt>
                <c:pt idx="93">
                  <c:v>7.9301660031269732</c:v>
                </c:pt>
                <c:pt idx="94">
                  <c:v>7.9051510617067615</c:v>
                </c:pt>
                <c:pt idx="95">
                  <c:v>7.8777628456193662</c:v>
                </c:pt>
                <c:pt idx="96">
                  <c:v>7.8480212507367559</c:v>
                </c:pt>
                <c:pt idx="97">
                  <c:v>7.8159473499253798</c:v>
                </c:pt>
                <c:pt idx="98">
                  <c:v>7.7805690112652073</c:v>
                </c:pt>
                <c:pt idx="99">
                  <c:v>7.7429052421902798</c:v>
                </c:pt>
                <c:pt idx="100">
                  <c:v>7.7019929239135418</c:v>
                </c:pt>
                <c:pt idx="101">
                  <c:v>7.6588491721143974</c:v>
                </c:pt>
                <c:pt idx="102">
                  <c:v>7.6134997463928773</c:v>
                </c:pt>
                <c:pt idx="103">
                  <c:v>7.5649929628421129</c:v>
                </c:pt>
                <c:pt idx="104">
                  <c:v>7.5143410019119274</c:v>
                </c:pt>
                <c:pt idx="105">
                  <c:v>7.4615733082213191</c:v>
                </c:pt>
                <c:pt idx="106">
                  <c:v>7.4047863488128263</c:v>
                </c:pt>
                <c:pt idx="107">
                  <c:v>7.3469222901717073</c:v>
                </c:pt>
                <c:pt idx="108">
                  <c:v>7.2851286454267807</c:v>
                </c:pt>
                <c:pt idx="109">
                  <c:v>7.2213710122640213</c:v>
                </c:pt>
                <c:pt idx="110">
                  <c:v>7.1547378870223195</c:v>
                </c:pt>
                <c:pt idx="111">
                  <c:v>7.0852811983239787</c:v>
                </c:pt>
                <c:pt idx="112">
                  <c:v>7.013988595584709</c:v>
                </c:pt>
                <c:pt idx="113">
                  <c:v>6.9399700853327273</c:v>
                </c:pt>
                <c:pt idx="114">
                  <c:v>6.8623623943022256</c:v>
                </c:pt>
                <c:pt idx="115">
                  <c:v>6.7830739533423108</c:v>
                </c:pt>
                <c:pt idx="116">
                  <c:v>6.7003323162524655</c:v>
                </c:pt>
                <c:pt idx="117">
                  <c:v>6.615123012125216</c:v>
                </c:pt>
                <c:pt idx="118">
                  <c:v>6.5275126789112976</c:v>
                </c:pt>
                <c:pt idx="119">
                  <c:v>6.4366865940406415</c:v>
                </c:pt>
                <c:pt idx="120">
                  <c:v>6.3427406509781683</c:v>
                </c:pt>
                <c:pt idx="121">
                  <c:v>6.2449078069124413</c:v>
                </c:pt>
              </c:numCache>
            </c:numRef>
          </c:xVal>
          <c:yVal>
            <c:numRef>
              <c:f>Summary!$AW$190:$AW$349</c:f>
              <c:numCache>
                <c:formatCode>General</c:formatCode>
                <c:ptCount val="160"/>
                <c:pt idx="0">
                  <c:v>-6.7579998969989097</c:v>
                </c:pt>
                <c:pt idx="1">
                  <c:v>-6.7599702915162618</c:v>
                </c:pt>
                <c:pt idx="2">
                  <c:v>-6.7628776623362334</c:v>
                </c:pt>
                <c:pt idx="3">
                  <c:v>-6.7637172111528869</c:v>
                </c:pt>
                <c:pt idx="4">
                  <c:v>-6.7644814422585924</c:v>
                </c:pt>
                <c:pt idx="5">
                  <c:v>-6.7641929837271215</c:v>
                </c:pt>
                <c:pt idx="6">
                  <c:v>-6.765157438135275</c:v>
                </c:pt>
                <c:pt idx="7">
                  <c:v>-6.7647372057555497</c:v>
                </c:pt>
                <c:pt idx="8">
                  <c:v>-6.7632087094642124</c:v>
                </c:pt>
                <c:pt idx="9">
                  <c:v>-6.7605592251948901</c:v>
                </c:pt>
                <c:pt idx="10">
                  <c:v>-6.75776249168179</c:v>
                </c:pt>
                <c:pt idx="11">
                  <c:v>-6.7528253751923728</c:v>
                </c:pt>
                <c:pt idx="12">
                  <c:v>-6.7477039468315336</c:v>
                </c:pt>
                <c:pt idx="13">
                  <c:v>-6.7404134130511206</c:v>
                </c:pt>
                <c:pt idx="14">
                  <c:v>-6.7328953789899844</c:v>
                </c:pt>
                <c:pt idx="15">
                  <c:v>-6.7231772545858535</c:v>
                </c:pt>
                <c:pt idx="16">
                  <c:v>-6.7122166006841582</c:v>
                </c:pt>
                <c:pt idx="17">
                  <c:v>-6.6990306609811228</c:v>
                </c:pt>
                <c:pt idx="18">
                  <c:v>-6.6855246375561643</c:v>
                </c:pt>
                <c:pt idx="19">
                  <c:v>-6.6697571687087143</c:v>
                </c:pt>
                <c:pt idx="20">
                  <c:v>-6.6517207338169309</c:v>
                </c:pt>
                <c:pt idx="21">
                  <c:v>-6.6332878137469811</c:v>
                </c:pt>
                <c:pt idx="22">
                  <c:v>-6.6116138555585824</c:v>
                </c:pt>
                <c:pt idx="23">
                  <c:v>-6.5885657962756152</c:v>
                </c:pt>
                <c:pt idx="24">
                  <c:v>-6.5631969808599813</c:v>
                </c:pt>
                <c:pt idx="25">
                  <c:v>-6.5364151078892716</c:v>
                </c:pt>
                <c:pt idx="26">
                  <c:v>-6.5072868201562875</c:v>
                </c:pt>
                <c:pt idx="27">
                  <c:v>-6.475807999526543</c:v>
                </c:pt>
                <c:pt idx="28">
                  <c:v>-6.4419740528107514</c:v>
                </c:pt>
                <c:pt idx="29">
                  <c:v>-6.4066645395011115</c:v>
                </c:pt>
                <c:pt idx="30">
                  <c:v>-6.3681028814209029</c:v>
                </c:pt>
                <c:pt idx="31">
                  <c:v>-6.3271783819923364</c:v>
                </c:pt>
                <c:pt idx="32">
                  <c:v>-6.2847469477033409</c:v>
                </c:pt>
                <c:pt idx="33">
                  <c:v>-6.2390861358273559</c:v>
                </c:pt>
                <c:pt idx="34">
                  <c:v>-6.1910624186329901</c:v>
                </c:pt>
                <c:pt idx="35">
                  <c:v>-6.1406775797958604</c:v>
                </c:pt>
                <c:pt idx="36">
                  <c:v>-6.0879342669819332</c:v>
                </c:pt>
                <c:pt idx="37">
                  <c:v>-6.0328356091404611</c:v>
                </c:pt>
                <c:pt idx="38">
                  <c:v>-5.9745881901948623</c:v>
                </c:pt>
                <c:pt idx="39">
                  <c:v>-5.9132287482961274</c:v>
                </c:pt>
                <c:pt idx="40">
                  <c:v>-5.8503505342689968</c:v>
                </c:pt>
                <c:pt idx="41">
                  <c:v>-5.7843974399401432</c:v>
                </c:pt>
                <c:pt idx="42">
                  <c:v>-5.7161659609898336</c:v>
                </c:pt>
                <c:pt idx="43">
                  <c:v>-5.644923861604318</c:v>
                </c:pt>
                <c:pt idx="44">
                  <c:v>-5.572179379387963</c:v>
                </c:pt>
                <c:pt idx="45">
                  <c:v>-5.4964707612396593</c:v>
                </c:pt>
                <c:pt idx="46">
                  <c:v>-5.4178477197384822</c:v>
                </c:pt>
                <c:pt idx="47">
                  <c:v>-5.3377503069119658</c:v>
                </c:pt>
                <c:pt idx="48">
                  <c:v>-5.2547926350796539</c:v>
                </c:pt>
                <c:pt idx="49">
                  <c:v>-5.1696982227187966</c:v>
                </c:pt>
                <c:pt idx="50">
                  <c:v>-5.0818283366770727</c:v>
                </c:pt>
                <c:pt idx="51">
                  <c:v>-4.9925266648893505</c:v>
                </c:pt>
                <c:pt idx="52">
                  <c:v>-4.9005131260872643</c:v>
                </c:pt>
                <c:pt idx="53">
                  <c:v>-4.805848706029348</c:v>
                </c:pt>
                <c:pt idx="54">
                  <c:v>-4.709799546119946</c:v>
                </c:pt>
                <c:pt idx="55">
                  <c:v>-4.6105824483018054</c:v>
                </c:pt>
                <c:pt idx="56">
                  <c:v>-4.510026446377088</c:v>
                </c:pt>
                <c:pt idx="57">
                  <c:v>-4.4069942397004089</c:v>
                </c:pt>
                <c:pt idx="58">
                  <c:v>-4.3020987438942893</c:v>
                </c:pt>
                <c:pt idx="59">
                  <c:v>-4.1953656061219897</c:v>
                </c:pt>
                <c:pt idx="60">
                  <c:v>-4.0863069587930232</c:v>
                </c:pt>
                <c:pt idx="61">
                  <c:v>-3.9749947486636321</c:v>
                </c:pt>
                <c:pt idx="62">
                  <c:v>-3.8619882995840191</c:v>
                </c:pt>
                <c:pt idx="63">
                  <c:v>-3.7468473282605306</c:v>
                </c:pt>
                <c:pt idx="64">
                  <c:v>-3.6301027490519719</c:v>
                </c:pt>
                <c:pt idx="65">
                  <c:v>-3.5117859040768304</c:v>
                </c:pt>
                <c:pt idx="66">
                  <c:v>-3.3915061695013065</c:v>
                </c:pt>
                <c:pt idx="67">
                  <c:v>-3.2693439563536302</c:v>
                </c:pt>
                <c:pt idx="68">
                  <c:v>-3.1457709491632841</c:v>
                </c:pt>
                <c:pt idx="69">
                  <c:v>-3.0204476345169629</c:v>
                </c:pt>
                <c:pt idx="70">
                  <c:v>-2.8934577316393977</c:v>
                </c:pt>
                <c:pt idx="71">
                  <c:v>-2.7652276564091047</c:v>
                </c:pt>
                <c:pt idx="72">
                  <c:v>-2.6351433916239295</c:v>
                </c:pt>
                <c:pt idx="73">
                  <c:v>-2.5039594146958013</c:v>
                </c:pt>
                <c:pt idx="74">
                  <c:v>-2.3711292460873277</c:v>
                </c:pt>
                <c:pt idx="75">
                  <c:v>-2.2373431526419512</c:v>
                </c:pt>
                <c:pt idx="76">
                  <c:v>-2.1021230764256411</c:v>
                </c:pt>
                <c:pt idx="77">
                  <c:v>-1.9656102850224357</c:v>
                </c:pt>
                <c:pt idx="78">
                  <c:v>-1.8281720959870444</c:v>
                </c:pt>
                <c:pt idx="79">
                  <c:v>-1.6896932209563895</c:v>
                </c:pt>
                <c:pt idx="80">
                  <c:v>-1.5501271747447409</c:v>
                </c:pt>
                <c:pt idx="81">
                  <c:v>-1.4100181923445145</c:v>
                </c:pt>
                <c:pt idx="82">
                  <c:v>-1.268835005995911</c:v>
                </c:pt>
                <c:pt idx="83">
                  <c:v>-1.1268797116459721</c:v>
                </c:pt>
                <c:pt idx="84">
                  <c:v>-0.98494315050562775</c:v>
                </c:pt>
                <c:pt idx="85">
                  <c:v>-0.84322634735287727</c:v>
                </c:pt>
                <c:pt idx="86">
                  <c:v>-0.70177328902124514</c:v>
                </c:pt>
                <c:pt idx="87">
                  <c:v>-0.56076755718724569</c:v>
                </c:pt>
                <c:pt idx="88">
                  <c:v>-0.4198344079055305</c:v>
                </c:pt>
                <c:pt idx="89">
                  <c:v>-0.27936588189344075</c:v>
                </c:pt>
                <c:pt idx="90">
                  <c:v>-0.13940528545451406</c:v>
                </c:pt>
                <c:pt idx="91">
                  <c:v>4.4769941968300654E-6</c:v>
                </c:pt>
                <c:pt idx="92">
                  <c:v>0.13880340617348139</c:v>
                </c:pt>
                <c:pt idx="93">
                  <c:v>0.27693185941757953</c:v>
                </c:pt>
                <c:pt idx="94">
                  <c:v>0.41429571583851715</c:v>
                </c:pt>
                <c:pt idx="95">
                  <c:v>0.55087108969155907</c:v>
                </c:pt>
                <c:pt idx="96">
                  <c:v>0.68661708545246325</c:v>
                </c:pt>
                <c:pt idx="97">
                  <c:v>0.82149331159949612</c:v>
                </c:pt>
                <c:pt idx="98">
                  <c:v>0.95533784052669635</c:v>
                </c:pt>
                <c:pt idx="99">
                  <c:v>1.0881984063368013</c:v>
                </c:pt>
                <c:pt idx="100">
                  <c:v>1.2198798296172688</c:v>
                </c:pt>
                <c:pt idx="101">
                  <c:v>1.3504656928123684</c:v>
                </c:pt>
                <c:pt idx="102">
                  <c:v>1.4799183297010055</c:v>
                </c:pt>
                <c:pt idx="103">
                  <c:v>1.6079927420418165</c:v>
                </c:pt>
                <c:pt idx="104">
                  <c:v>1.73482611795082</c:v>
                </c:pt>
                <c:pt idx="105">
                  <c:v>1.8603829299608761</c:v>
                </c:pt>
                <c:pt idx="106">
                  <c:v>1.9841102369359429</c:v>
                </c:pt>
                <c:pt idx="107">
                  <c:v>2.1066997380871331</c:v>
                </c:pt>
                <c:pt idx="108">
                  <c:v>2.2272909743785103</c:v>
                </c:pt>
                <c:pt idx="109">
                  <c:v>2.3463692630153146</c:v>
                </c:pt>
                <c:pt idx="110">
                  <c:v>2.4635773663881442</c:v>
                </c:pt>
                <c:pt idx="111">
                  <c:v>2.5788349628117699</c:v>
                </c:pt>
                <c:pt idx="112">
                  <c:v>2.6924214293023616</c:v>
                </c:pt>
                <c:pt idx="113">
                  <c:v>2.8039333468179137</c:v>
                </c:pt>
                <c:pt idx="114">
                  <c:v>2.9129034024017875</c:v>
                </c:pt>
                <c:pt idx="115">
                  <c:v>3.0200224462579532</c:v>
                </c:pt>
                <c:pt idx="116">
                  <c:v>3.1244195801970398</c:v>
                </c:pt>
                <c:pt idx="117">
                  <c:v>3.2264143409958161</c:v>
                </c:pt>
                <c:pt idx="118">
                  <c:v>3.3259370644462267</c:v>
                </c:pt>
                <c:pt idx="119">
                  <c:v>3.4224501652930788</c:v>
                </c:pt>
                <c:pt idx="120">
                  <c:v>3.515841710309358</c:v>
                </c:pt>
                <c:pt idx="121">
                  <c:v>3.6055023211785575</c:v>
                </c:pt>
              </c:numCache>
            </c:numRef>
          </c:yVal>
          <c:smooth val="1"/>
        </c:ser>
        <c:ser>
          <c:idx val="4"/>
          <c:order val="4"/>
          <c:tx>
            <c:strRef>
              <c:f>Summary!$AY$2</c:f>
              <c:strCache>
                <c:ptCount val="1"/>
                <c:pt idx="0">
                  <c:v>Poled Jib</c:v>
                </c:pt>
              </c:strCache>
            </c:strRef>
          </c:tx>
          <c:spPr>
            <a:ln w="12700">
              <a:solidFill>
                <a:srgbClr val="FF0000"/>
              </a:solidFill>
              <a:prstDash val="solid"/>
            </a:ln>
          </c:spPr>
          <c:marker>
            <c:symbol val="none"/>
          </c:marker>
          <c:xVal>
            <c:numRef>
              <c:f>Summary!$AX$190:$AX$349</c:f>
              <c:numCache>
                <c:formatCode>General</c:formatCode>
                <c:ptCount val="160"/>
              </c:numCache>
            </c:numRef>
          </c:xVal>
          <c:yVal>
            <c:numRef>
              <c:f>Summary!$AY$190:$AY$349</c:f>
              <c:numCache>
                <c:formatCode>General</c:formatCode>
                <c:ptCount val="160"/>
              </c:numCache>
            </c:numRef>
          </c:yVal>
          <c:smooth val="1"/>
        </c:ser>
        <c:ser>
          <c:idx val="5"/>
          <c:order val="5"/>
          <c:spPr>
            <a:ln w="12700">
              <a:solidFill>
                <a:srgbClr val="0000FF"/>
              </a:solidFill>
              <a:prstDash val="solid"/>
            </a:ln>
          </c:spPr>
          <c:marker>
            <c:symbol val="none"/>
          </c:marker>
          <c:yVal>
            <c:numLit>
              <c:formatCode>General</c:formatCode>
              <c:ptCount val="1"/>
              <c:pt idx="0">
                <c:v>0</c:v>
              </c:pt>
            </c:numLit>
          </c:yVal>
          <c:smooth val="1"/>
        </c:ser>
        <c:ser>
          <c:idx val="6"/>
          <c:order val="6"/>
          <c:spPr>
            <a:ln w="12700">
              <a:solidFill>
                <a:srgbClr val="339966"/>
              </a:solidFill>
              <a:prstDash val="solid"/>
            </a:ln>
          </c:spPr>
          <c:marker>
            <c:symbol val="none"/>
          </c:marker>
          <c:yVal>
            <c:numLit>
              <c:formatCode>General</c:formatCode>
              <c:ptCount val="1"/>
              <c:pt idx="0">
                <c:v>0</c:v>
              </c:pt>
            </c:numLit>
          </c:yVal>
          <c:smooth val="1"/>
        </c:ser>
        <c:ser>
          <c:idx val="7"/>
          <c:order val="7"/>
          <c:spPr>
            <a:ln w="12700">
              <a:solidFill>
                <a:srgbClr val="808080"/>
              </a:solidFill>
              <a:prstDash val="lgDash"/>
            </a:ln>
          </c:spPr>
          <c:marker>
            <c:symbol val="none"/>
          </c:marker>
          <c:xVal>
            <c:numRef>
              <c:f>'Graphics Grid'!$E$10:$F$10</c:f>
              <c:numCache>
                <c:formatCode>General</c:formatCode>
                <c:ptCount val="2"/>
                <c:pt idx="0">
                  <c:v>0.99999999999999989</c:v>
                </c:pt>
                <c:pt idx="1">
                  <c:v>4.9999999999999991</c:v>
                </c:pt>
              </c:numCache>
            </c:numRef>
          </c:xVal>
          <c:yVal>
            <c:numRef>
              <c:f>'Graphics Grid'!$E$11:$F$11</c:f>
              <c:numCache>
                <c:formatCode>General</c:formatCode>
                <c:ptCount val="2"/>
                <c:pt idx="0">
                  <c:v>1.7320508075688774</c:v>
                </c:pt>
                <c:pt idx="1">
                  <c:v>8.6602540378443873</c:v>
                </c:pt>
              </c:numCache>
            </c:numRef>
          </c:yVal>
          <c:smooth val="1"/>
        </c:ser>
        <c:ser>
          <c:idx val="8"/>
          <c:order val="8"/>
          <c:spPr>
            <a:ln w="12700">
              <a:solidFill>
                <a:srgbClr val="808080"/>
              </a:solidFill>
              <a:prstDash val="lgDash"/>
            </a:ln>
          </c:spPr>
          <c:marker>
            <c:symbol val="none"/>
          </c:marker>
          <c:xVal>
            <c:numRef>
              <c:f>'Graphics Grid'!$E$12:$F$12</c:f>
              <c:numCache>
                <c:formatCode>General</c:formatCode>
                <c:ptCount val="2"/>
                <c:pt idx="0">
                  <c:v>1.2855752193730785</c:v>
                </c:pt>
                <c:pt idx="1">
                  <c:v>6.4278760968653925</c:v>
                </c:pt>
              </c:numCache>
            </c:numRef>
          </c:xVal>
          <c:yVal>
            <c:numRef>
              <c:f>'Graphics Grid'!$E$13:$F$13</c:f>
              <c:numCache>
                <c:formatCode>General</c:formatCode>
                <c:ptCount val="2"/>
                <c:pt idx="0">
                  <c:v>1.532088886237956</c:v>
                </c:pt>
                <c:pt idx="1">
                  <c:v>7.6604444311897799</c:v>
                </c:pt>
              </c:numCache>
            </c:numRef>
          </c:yVal>
          <c:smooth val="1"/>
        </c:ser>
        <c:ser>
          <c:idx val="9"/>
          <c:order val="9"/>
          <c:spPr>
            <a:ln w="12700">
              <a:solidFill>
                <a:srgbClr val="808080"/>
              </a:solidFill>
              <a:prstDash val="lgDash"/>
            </a:ln>
          </c:spPr>
          <c:marker>
            <c:symbol val="none"/>
          </c:marker>
          <c:xVal>
            <c:numRef>
              <c:f>'Graphics Grid'!$E$14:$F$14</c:f>
              <c:numCache>
                <c:formatCode>General</c:formatCode>
                <c:ptCount val="2"/>
                <c:pt idx="0">
                  <c:v>1.532088886237956</c:v>
                </c:pt>
                <c:pt idx="1">
                  <c:v>7.6604444311897799</c:v>
                </c:pt>
              </c:numCache>
            </c:numRef>
          </c:xVal>
          <c:yVal>
            <c:numRef>
              <c:f>'Graphics Grid'!$E$15:$F$15</c:f>
              <c:numCache>
                <c:formatCode>General</c:formatCode>
                <c:ptCount val="2"/>
                <c:pt idx="0">
                  <c:v>1.2855752193730787</c:v>
                </c:pt>
                <c:pt idx="1">
                  <c:v>6.4278760968653934</c:v>
                </c:pt>
              </c:numCache>
            </c:numRef>
          </c:yVal>
          <c:smooth val="1"/>
        </c:ser>
        <c:ser>
          <c:idx val="10"/>
          <c:order val="10"/>
          <c:spPr>
            <a:ln w="12700">
              <a:solidFill>
                <a:srgbClr val="808080"/>
              </a:solidFill>
              <a:prstDash val="lgDash"/>
            </a:ln>
          </c:spPr>
          <c:marker>
            <c:symbol val="none"/>
          </c:marker>
          <c:xVal>
            <c:numRef>
              <c:f>'Graphics Grid'!$E$16:$F$16</c:f>
              <c:numCache>
                <c:formatCode>General</c:formatCode>
                <c:ptCount val="2"/>
                <c:pt idx="0">
                  <c:v>1.7320508075688772</c:v>
                </c:pt>
                <c:pt idx="1">
                  <c:v>8.6602540378443855</c:v>
                </c:pt>
              </c:numCache>
            </c:numRef>
          </c:xVal>
          <c:yVal>
            <c:numRef>
              <c:f>'Graphics Grid'!$E$17:$F$17</c:f>
              <c:numCache>
                <c:formatCode>General</c:formatCode>
                <c:ptCount val="2"/>
                <c:pt idx="0">
                  <c:v>1.0000000000000002</c:v>
                </c:pt>
                <c:pt idx="1">
                  <c:v>5.0000000000000009</c:v>
                </c:pt>
              </c:numCache>
            </c:numRef>
          </c:yVal>
          <c:smooth val="1"/>
        </c:ser>
        <c:ser>
          <c:idx val="11"/>
          <c:order val="11"/>
          <c:spPr>
            <a:ln w="12700">
              <a:solidFill>
                <a:srgbClr val="808080"/>
              </a:solidFill>
              <a:prstDash val="lgDash"/>
            </a:ln>
          </c:spPr>
          <c:marker>
            <c:symbol val="none"/>
          </c:marker>
          <c:xVal>
            <c:numRef>
              <c:f>'Graphics Grid'!$E$18:$F$18</c:f>
              <c:numCache>
                <c:formatCode>General</c:formatCode>
                <c:ptCount val="2"/>
                <c:pt idx="0">
                  <c:v>1.8793852415718166</c:v>
                </c:pt>
                <c:pt idx="1">
                  <c:v>9.3969262078590834</c:v>
                </c:pt>
              </c:numCache>
            </c:numRef>
          </c:xVal>
          <c:yVal>
            <c:numRef>
              <c:f>'Graphics Grid'!$E$19:$F$19</c:f>
              <c:numCache>
                <c:formatCode>General</c:formatCode>
                <c:ptCount val="2"/>
                <c:pt idx="0">
                  <c:v>0.68404028665133765</c:v>
                </c:pt>
                <c:pt idx="1">
                  <c:v>3.4202014332566884</c:v>
                </c:pt>
              </c:numCache>
            </c:numRef>
          </c:yVal>
          <c:smooth val="1"/>
        </c:ser>
        <c:ser>
          <c:idx val="12"/>
          <c:order val="12"/>
          <c:spPr>
            <a:ln w="12700">
              <a:solidFill>
                <a:srgbClr val="808080"/>
              </a:solidFill>
              <a:prstDash val="lgDash"/>
            </a:ln>
          </c:spPr>
          <c:marker>
            <c:symbol val="none"/>
          </c:marker>
          <c:xVal>
            <c:numRef>
              <c:f>'Graphics Grid'!$E$20:$F$20</c:f>
              <c:numCache>
                <c:formatCode>General</c:formatCode>
                <c:ptCount val="2"/>
                <c:pt idx="0">
                  <c:v>1.969615506024416</c:v>
                </c:pt>
                <c:pt idx="1">
                  <c:v>9.8480775301220795</c:v>
                </c:pt>
              </c:numCache>
            </c:numRef>
          </c:xVal>
          <c:yVal>
            <c:numRef>
              <c:f>'Graphics Grid'!$E$21:$F$21</c:f>
              <c:numCache>
                <c:formatCode>General</c:formatCode>
                <c:ptCount val="2"/>
                <c:pt idx="0">
                  <c:v>0.34729635533386083</c:v>
                </c:pt>
                <c:pt idx="1">
                  <c:v>1.7364817766693041</c:v>
                </c:pt>
              </c:numCache>
            </c:numRef>
          </c:yVal>
          <c:smooth val="1"/>
        </c:ser>
        <c:ser>
          <c:idx val="13"/>
          <c:order val="13"/>
          <c:spPr>
            <a:ln w="12700">
              <a:solidFill>
                <a:srgbClr val="808080"/>
              </a:solidFill>
              <a:prstDash val="lgDash"/>
            </a:ln>
          </c:spPr>
          <c:marker>
            <c:symbol val="none"/>
          </c:marker>
          <c:xVal>
            <c:numRef>
              <c:f>'Graphics Grid'!$E$22:$F$22</c:f>
              <c:numCache>
                <c:formatCode>General</c:formatCode>
                <c:ptCount val="2"/>
                <c:pt idx="0">
                  <c:v>1.969615506024416</c:v>
                </c:pt>
                <c:pt idx="1">
                  <c:v>9.8480775301220795</c:v>
                </c:pt>
              </c:numCache>
            </c:numRef>
          </c:xVal>
          <c:yVal>
            <c:numRef>
              <c:f>'Graphics Grid'!$E$23:$F$23</c:f>
              <c:numCache>
                <c:formatCode>General</c:formatCode>
                <c:ptCount val="2"/>
                <c:pt idx="0">
                  <c:v>-0.34729635533386061</c:v>
                </c:pt>
                <c:pt idx="1">
                  <c:v>-1.736481776669303</c:v>
                </c:pt>
              </c:numCache>
            </c:numRef>
          </c:yVal>
          <c:smooth val="1"/>
        </c:ser>
        <c:ser>
          <c:idx val="14"/>
          <c:order val="14"/>
          <c:spPr>
            <a:ln w="12700">
              <a:solidFill>
                <a:srgbClr val="808080"/>
              </a:solidFill>
              <a:prstDash val="lgDash"/>
            </a:ln>
          </c:spPr>
          <c:marker>
            <c:symbol val="none"/>
          </c:marker>
          <c:xVal>
            <c:numRef>
              <c:f>'Graphics Grid'!$E$24:$F$24</c:f>
              <c:numCache>
                <c:formatCode>General</c:formatCode>
                <c:ptCount val="2"/>
                <c:pt idx="0">
                  <c:v>1.8793852415718169</c:v>
                </c:pt>
                <c:pt idx="1">
                  <c:v>9.3969262078590852</c:v>
                </c:pt>
              </c:numCache>
            </c:numRef>
          </c:xVal>
          <c:yVal>
            <c:numRef>
              <c:f>'Graphics Grid'!$E$25:$F$25</c:f>
              <c:numCache>
                <c:formatCode>General</c:formatCode>
                <c:ptCount val="2"/>
                <c:pt idx="0">
                  <c:v>-0.68404028665133743</c:v>
                </c:pt>
                <c:pt idx="1">
                  <c:v>-3.420201433256687</c:v>
                </c:pt>
              </c:numCache>
            </c:numRef>
          </c:yVal>
          <c:smooth val="1"/>
        </c:ser>
        <c:ser>
          <c:idx val="15"/>
          <c:order val="15"/>
          <c:spPr>
            <a:ln w="12700">
              <a:solidFill>
                <a:srgbClr val="808080"/>
              </a:solidFill>
              <a:prstDash val="lgDash"/>
            </a:ln>
          </c:spPr>
          <c:marker>
            <c:symbol val="none"/>
          </c:marker>
          <c:xVal>
            <c:numRef>
              <c:f>'Graphics Grid'!$E$26:$F$26</c:f>
              <c:numCache>
                <c:formatCode>General</c:formatCode>
                <c:ptCount val="2"/>
                <c:pt idx="0">
                  <c:v>1.7320508075688774</c:v>
                </c:pt>
                <c:pt idx="1">
                  <c:v>8.6602540378443873</c:v>
                </c:pt>
              </c:numCache>
            </c:numRef>
          </c:xVal>
          <c:yVal>
            <c:numRef>
              <c:f>'Graphics Grid'!$E$27:$F$27</c:f>
              <c:numCache>
                <c:formatCode>General</c:formatCode>
                <c:ptCount val="2"/>
                <c:pt idx="0">
                  <c:v>-0.99999999999999956</c:v>
                </c:pt>
                <c:pt idx="1">
                  <c:v>-4.9999999999999982</c:v>
                </c:pt>
              </c:numCache>
            </c:numRef>
          </c:yVal>
          <c:smooth val="1"/>
        </c:ser>
        <c:ser>
          <c:idx val="16"/>
          <c:order val="16"/>
          <c:spPr>
            <a:ln w="12700">
              <a:solidFill>
                <a:srgbClr val="808080"/>
              </a:solidFill>
              <a:prstDash val="lgDash"/>
            </a:ln>
          </c:spPr>
          <c:marker>
            <c:symbol val="none"/>
          </c:marker>
          <c:xVal>
            <c:numRef>
              <c:f>'Graphics Grid'!$E$28:$F$28</c:f>
              <c:numCache>
                <c:formatCode>General</c:formatCode>
                <c:ptCount val="2"/>
                <c:pt idx="0">
                  <c:v>1.532088886237956</c:v>
                </c:pt>
                <c:pt idx="1">
                  <c:v>7.6604444311897799</c:v>
                </c:pt>
              </c:numCache>
            </c:numRef>
          </c:xVal>
          <c:yVal>
            <c:numRef>
              <c:f>'Graphics Grid'!$E$29:$F$29</c:f>
              <c:numCache>
                <c:formatCode>General</c:formatCode>
                <c:ptCount val="2"/>
                <c:pt idx="0">
                  <c:v>-1.2855752193730787</c:v>
                </c:pt>
                <c:pt idx="1">
                  <c:v>-6.4278760968653934</c:v>
                </c:pt>
              </c:numCache>
            </c:numRef>
          </c:yVal>
          <c:smooth val="1"/>
        </c:ser>
        <c:ser>
          <c:idx val="17"/>
          <c:order val="17"/>
          <c:spPr>
            <a:ln w="12700">
              <a:solidFill>
                <a:srgbClr val="808080"/>
              </a:solidFill>
              <a:prstDash val="lgDash"/>
            </a:ln>
          </c:spPr>
          <c:marker>
            <c:symbol val="none"/>
          </c:marker>
          <c:xVal>
            <c:numRef>
              <c:f>'Graphics Grid'!$E$30:$F$30</c:f>
              <c:numCache>
                <c:formatCode>General</c:formatCode>
                <c:ptCount val="2"/>
                <c:pt idx="0">
                  <c:v>1.2855752193730789</c:v>
                </c:pt>
                <c:pt idx="1">
                  <c:v>6.4278760968653952</c:v>
                </c:pt>
              </c:numCache>
            </c:numRef>
          </c:xVal>
          <c:yVal>
            <c:numRef>
              <c:f>'Graphics Grid'!$E$31:$F$31</c:f>
              <c:numCache>
                <c:formatCode>General</c:formatCode>
                <c:ptCount val="2"/>
                <c:pt idx="0">
                  <c:v>-1.5320888862379558</c:v>
                </c:pt>
                <c:pt idx="1">
                  <c:v>-7.660444431189779</c:v>
                </c:pt>
              </c:numCache>
            </c:numRef>
          </c:yVal>
          <c:smooth val="1"/>
        </c:ser>
        <c:ser>
          <c:idx val="18"/>
          <c:order val="18"/>
          <c:spPr>
            <a:ln w="12700">
              <a:solidFill>
                <a:srgbClr val="808080"/>
              </a:solidFill>
              <a:prstDash val="lgDash"/>
            </a:ln>
          </c:spPr>
          <c:marker>
            <c:symbol val="none"/>
          </c:marker>
          <c:xVal>
            <c:numRef>
              <c:f>'Graphics Grid'!$E$32:$F$32</c:f>
              <c:numCache>
                <c:formatCode>General</c:formatCode>
                <c:ptCount val="2"/>
                <c:pt idx="0">
                  <c:v>0.99999999999999989</c:v>
                </c:pt>
                <c:pt idx="1">
                  <c:v>4.9999999999999991</c:v>
                </c:pt>
              </c:numCache>
            </c:numRef>
          </c:xVal>
          <c:yVal>
            <c:numRef>
              <c:f>'Graphics Grid'!$E$33:$F$33</c:f>
              <c:numCache>
                <c:formatCode>General</c:formatCode>
                <c:ptCount val="2"/>
                <c:pt idx="0">
                  <c:v>-1.7320508075688774</c:v>
                </c:pt>
                <c:pt idx="1">
                  <c:v>-8.6602540378443873</c:v>
                </c:pt>
              </c:numCache>
            </c:numRef>
          </c:yVal>
          <c:smooth val="1"/>
        </c:ser>
        <c:ser>
          <c:idx val="19"/>
          <c:order val="19"/>
          <c:spPr>
            <a:ln w="12700">
              <a:solidFill>
                <a:srgbClr val="808080"/>
              </a:solidFill>
              <a:prstDash val="lgDash"/>
            </a:ln>
          </c:spPr>
          <c:marker>
            <c:symbol val="none"/>
          </c:marker>
          <c:xVal>
            <c:numRef>
              <c:f>'Graphics Grid'!$E$34:$F$34</c:f>
              <c:numCache>
                <c:formatCode>General</c:formatCode>
                <c:ptCount val="2"/>
                <c:pt idx="0">
                  <c:v>0.68404028665133776</c:v>
                </c:pt>
                <c:pt idx="1">
                  <c:v>3.4202014332566888</c:v>
                </c:pt>
              </c:numCache>
            </c:numRef>
          </c:xVal>
          <c:yVal>
            <c:numRef>
              <c:f>'Graphics Grid'!$E$35:$F$35</c:f>
              <c:numCache>
                <c:formatCode>General</c:formatCode>
                <c:ptCount val="2"/>
                <c:pt idx="0">
                  <c:v>-1.8793852415718166</c:v>
                </c:pt>
                <c:pt idx="1">
                  <c:v>-9.3969262078590834</c:v>
                </c:pt>
              </c:numCache>
            </c:numRef>
          </c:yVal>
          <c:smooth val="1"/>
        </c:ser>
        <c:ser>
          <c:idx val="20"/>
          <c:order val="20"/>
          <c:spPr>
            <a:ln w="12700">
              <a:solidFill>
                <a:srgbClr val="808080"/>
              </a:solidFill>
              <a:prstDash val="lgDash"/>
            </a:ln>
          </c:spPr>
          <c:marker>
            <c:symbol val="none"/>
          </c:marker>
          <c:xVal>
            <c:numRef>
              <c:f>'Graphics Grid'!$E$36:$F$36</c:f>
              <c:numCache>
                <c:formatCode>General</c:formatCode>
                <c:ptCount val="2"/>
                <c:pt idx="0">
                  <c:v>0.34729635533386055</c:v>
                </c:pt>
                <c:pt idx="1">
                  <c:v>1.7364817766693028</c:v>
                </c:pt>
              </c:numCache>
            </c:numRef>
          </c:xVal>
          <c:yVal>
            <c:numRef>
              <c:f>'Graphics Grid'!$E$37:$F$37</c:f>
              <c:numCache>
                <c:formatCode>General</c:formatCode>
                <c:ptCount val="2"/>
                <c:pt idx="0">
                  <c:v>-1.969615506024416</c:v>
                </c:pt>
                <c:pt idx="1">
                  <c:v>-9.8480775301220795</c:v>
                </c:pt>
              </c:numCache>
            </c:numRef>
          </c:yVal>
          <c:smooth val="1"/>
        </c:ser>
        <c:ser>
          <c:idx val="21"/>
          <c:order val="21"/>
          <c:spPr>
            <a:ln w="12700">
              <a:solidFill>
                <a:srgbClr val="808080"/>
              </a:solidFill>
              <a:prstDash val="sysDash"/>
            </a:ln>
          </c:spPr>
          <c:marker>
            <c:symbol val="none"/>
          </c:marker>
          <c:xVal>
            <c:numRef>
              <c:f>'Graphics Grid'!$B$46:$AF$46</c:f>
              <c:numCache>
                <c:formatCode>0.000</c:formatCode>
                <c:ptCount val="31"/>
                <c:pt idx="0">
                  <c:v>0.99999967572526893</c:v>
                </c:pt>
                <c:pt idx="1">
                  <c:v>1.1471525148580466</c:v>
                </c:pt>
                <c:pt idx="2">
                  <c:v>1.2855748369226065</c:v>
                </c:pt>
                <c:pt idx="3">
                  <c:v>1.4142131652192469</c:v>
                </c:pt>
                <c:pt idx="4">
                  <c:v>1.5320884850953611</c:v>
                </c:pt>
                <c:pt idx="5">
                  <c:v>1.6383036948327629</c:v>
                </c:pt>
                <c:pt idx="6">
                  <c:v>1.7320504331285695</c:v>
                </c:pt>
                <c:pt idx="7">
                  <c:v>1.8126152312084194</c:v>
                </c:pt>
                <c:pt idx="8">
                  <c:v>1.8793849427507696</c:v>
                </c:pt>
                <c:pt idx="9">
                  <c:v>1.9318514102972963</c:v>
                </c:pt>
                <c:pt idx="10">
                  <c:v>1.9696153326352213</c:v>
                </c:pt>
                <c:pt idx="11">
                  <c:v>1.9923893037184752</c:v>
                </c:pt>
                <c:pt idx="12">
                  <c:v>1.9999999999996845</c:v>
                </c:pt>
                <c:pt idx="13">
                  <c:v>1.9923894995260807</c:v>
                </c:pt>
                <c:pt idx="14">
                  <c:v>1.9696157227602191</c:v>
                </c:pt>
                <c:pt idx="15">
                  <c:v>1.9318519917706019</c:v>
                </c:pt>
                <c:pt idx="16">
                  <c:v>1.8793857111470234</c:v>
                </c:pt>
                <c:pt idx="17">
                  <c:v>1.8126161806796657</c:v>
                </c:pt>
                <c:pt idx="18">
                  <c:v>1.7320515564487642</c:v>
                </c:pt>
                <c:pt idx="19">
                  <c:v>1.6383049834527672</c:v>
                </c:pt>
                <c:pt idx="20">
                  <c:v>1.5320899292080055</c:v>
                </c:pt>
                <c:pt idx="21">
                  <c:v>1.4142135623730951</c:v>
                </c:pt>
                <c:pt idx="22">
                  <c:v>1.2855752193730789</c:v>
                </c:pt>
                <c:pt idx="23">
                  <c:v>1.1471528727020919</c:v>
                </c:pt>
                <c:pt idx="24">
                  <c:v>0.99999999999999989</c:v>
                </c:pt>
                <c:pt idx="25">
                  <c:v>0.84523652348139899</c:v>
                </c:pt>
                <c:pt idx="26">
                  <c:v>0.68404028665133776</c:v>
                </c:pt>
                <c:pt idx="27">
                  <c:v>0.51763809020504203</c:v>
                </c:pt>
                <c:pt idx="28">
                  <c:v>0.34729635533386055</c:v>
                </c:pt>
                <c:pt idx="29">
                  <c:v>0.17431148549531639</c:v>
                </c:pt>
                <c:pt idx="30">
                  <c:v>2.45029690981724E-16</c:v>
                </c:pt>
              </c:numCache>
            </c:numRef>
          </c:xVal>
          <c:yVal>
            <c:numRef>
              <c:f>'Graphics Grid'!$B$47:$AF$47</c:f>
              <c:numCache>
                <c:formatCode>0.000</c:formatCode>
                <c:ptCount val="31"/>
                <c:pt idx="0">
                  <c:v>1.7320509947889402</c:v>
                </c:pt>
                <c:pt idx="1">
                  <c:v>1.6383043391430234</c:v>
                </c:pt>
                <c:pt idx="2">
                  <c:v>1.5320892071519248</c:v>
                </c:pt>
                <c:pt idx="3">
                  <c:v>1.4142139595268317</c:v>
                </c:pt>
                <c:pt idx="4">
                  <c:v>1.2855756974360559</c:v>
                </c:pt>
                <c:pt idx="5">
                  <c:v>1.1471534350283388</c:v>
                </c:pt>
                <c:pt idx="6">
                  <c:v>1.0000006485493569</c:v>
                </c:pt>
                <c:pt idx="7">
                  <c:v>0.84523725875711875</c:v>
                </c:pt>
                <c:pt idx="8">
                  <c:v>0.68404110765485904</c:v>
                </c:pt>
                <c:pt idx="9">
                  <c:v>0.51763899440860051</c:v>
                </c:pt>
                <c:pt idx="10">
                  <c:v>0.34729733867141332</c:v>
                </c:pt>
                <c:pt idx="11">
                  <c:v>0.1743125423720554</c:v>
                </c:pt>
                <c:pt idx="12">
                  <c:v>1.1233205589158962E-6</c:v>
                </c:pt>
                <c:pt idx="13">
                  <c:v>-0.17431030428007921</c:v>
                </c:pt>
                <c:pt idx="14">
                  <c:v>-0.34729512616179831</c:v>
                </c:pt>
                <c:pt idx="15">
                  <c:v>-0.51763682431986835</c:v>
                </c:pt>
                <c:pt idx="16">
                  <c:v>-0.68403899650268307</c:v>
                </c:pt>
                <c:pt idx="17">
                  <c:v>-0.84523522260863082</c:v>
                </c:pt>
                <c:pt idx="18">
                  <c:v>-0.99999870290086545</c:v>
                </c:pt>
                <c:pt idx="19">
                  <c:v>-1.1471515946873927</c:v>
                </c:pt>
                <c:pt idx="20">
                  <c:v>-1.2855739764087515</c:v>
                </c:pt>
                <c:pt idx="21">
                  <c:v>-1.4142135623730949</c:v>
                </c:pt>
                <c:pt idx="22">
                  <c:v>-1.5320888862379558</c:v>
                </c:pt>
                <c:pt idx="23">
                  <c:v>-1.6383040885779838</c:v>
                </c:pt>
                <c:pt idx="24">
                  <c:v>-1.7320508075688774</c:v>
                </c:pt>
                <c:pt idx="25">
                  <c:v>-1.8126155740732999</c:v>
                </c:pt>
                <c:pt idx="26">
                  <c:v>-1.8793852415718166</c:v>
                </c:pt>
                <c:pt idx="27">
                  <c:v>-1.9318516525781364</c:v>
                </c:pt>
                <c:pt idx="28">
                  <c:v>-1.969615506024416</c:v>
                </c:pt>
                <c:pt idx="29">
                  <c:v>-1.9923893961834911</c:v>
                </c:pt>
                <c:pt idx="30">
                  <c:v>-2</c:v>
                </c:pt>
              </c:numCache>
            </c:numRef>
          </c:yVal>
          <c:smooth val="1"/>
        </c:ser>
        <c:ser>
          <c:idx val="22"/>
          <c:order val="22"/>
          <c:spPr>
            <a:ln w="12700">
              <a:solidFill>
                <a:srgbClr val="808080"/>
              </a:solidFill>
              <a:prstDash val="sysDash"/>
            </a:ln>
          </c:spPr>
          <c:marker>
            <c:symbol val="none"/>
          </c:marker>
          <c:xVal>
            <c:numRef>
              <c:f>'Graphics Grid'!$B$48:$AF$48</c:f>
              <c:numCache>
                <c:formatCode>0.000</c:formatCode>
                <c:ptCount val="31"/>
                <c:pt idx="0">
                  <c:v>1.4999995135879034</c:v>
                </c:pt>
                <c:pt idx="1">
                  <c:v>1.7207287722870699</c:v>
                </c:pt>
                <c:pt idx="2">
                  <c:v>1.9283622553839099</c:v>
                </c:pt>
                <c:pt idx="3">
                  <c:v>2.1213197478288706</c:v>
                </c:pt>
                <c:pt idx="4">
                  <c:v>2.2981327276430417</c:v>
                </c:pt>
                <c:pt idx="5">
                  <c:v>2.4574555422491446</c:v>
                </c:pt>
                <c:pt idx="6">
                  <c:v>2.5980756496928543</c:v>
                </c:pt>
                <c:pt idx="7">
                  <c:v>2.718922846812629</c:v>
                </c:pt>
                <c:pt idx="8">
                  <c:v>2.8190774141261543</c:v>
                </c:pt>
                <c:pt idx="9">
                  <c:v>2.8977771154459444</c:v>
                </c:pt>
                <c:pt idx="10">
                  <c:v>2.9544229989528317</c:v>
                </c:pt>
                <c:pt idx="11">
                  <c:v>2.9885839555777127</c:v>
                </c:pt>
                <c:pt idx="12">
                  <c:v>2.9999999999995266</c:v>
                </c:pt>
                <c:pt idx="13">
                  <c:v>2.9885842492891213</c:v>
                </c:pt>
                <c:pt idx="14">
                  <c:v>2.9544235841403288</c:v>
                </c:pt>
                <c:pt idx="15">
                  <c:v>2.8977779876559029</c:v>
                </c:pt>
                <c:pt idx="16">
                  <c:v>2.8190785667205351</c:v>
                </c:pt>
                <c:pt idx="17">
                  <c:v>2.7189242710194987</c:v>
                </c:pt>
                <c:pt idx="18">
                  <c:v>2.5980773346731461</c:v>
                </c:pt>
                <c:pt idx="19">
                  <c:v>2.4574574751791509</c:v>
                </c:pt>
                <c:pt idx="20">
                  <c:v>2.2981348938120081</c:v>
                </c:pt>
                <c:pt idx="21">
                  <c:v>2.1213203435596428</c:v>
                </c:pt>
                <c:pt idx="22">
                  <c:v>1.9283628290596184</c:v>
                </c:pt>
                <c:pt idx="23">
                  <c:v>1.7207293090531377</c:v>
                </c:pt>
                <c:pt idx="24">
                  <c:v>1.4999999999999998</c:v>
                </c:pt>
                <c:pt idx="25">
                  <c:v>1.2678547852220985</c:v>
                </c:pt>
                <c:pt idx="26">
                  <c:v>1.0260604299770066</c:v>
                </c:pt>
                <c:pt idx="27">
                  <c:v>0.77645713530756311</c:v>
                </c:pt>
                <c:pt idx="28">
                  <c:v>0.5209445330007908</c:v>
                </c:pt>
                <c:pt idx="29">
                  <c:v>0.26146722824297458</c:v>
                </c:pt>
                <c:pt idx="30">
                  <c:v>3.67544536472586E-16</c:v>
                </c:pt>
              </c:numCache>
            </c:numRef>
          </c:xVal>
          <c:yVal>
            <c:numRef>
              <c:f>'Graphics Grid'!$B$49:$AF$49</c:f>
              <c:numCache>
                <c:formatCode>0.000</c:formatCode>
                <c:ptCount val="31"/>
                <c:pt idx="0">
                  <c:v>2.5980764921834103</c:v>
                </c:pt>
                <c:pt idx="1">
                  <c:v>2.457456508714535</c:v>
                </c:pt>
                <c:pt idx="2">
                  <c:v>2.298133810727887</c:v>
                </c:pt>
                <c:pt idx="3">
                  <c:v>2.1213209392902477</c:v>
                </c:pt>
                <c:pt idx="4">
                  <c:v>1.9283635461540838</c:v>
                </c:pt>
                <c:pt idx="5">
                  <c:v>1.7207301525425081</c:v>
                </c:pt>
                <c:pt idx="6">
                  <c:v>1.5000009728240353</c:v>
                </c:pt>
                <c:pt idx="7">
                  <c:v>1.2678558881356781</c:v>
                </c:pt>
                <c:pt idx="8">
                  <c:v>1.0260616614822886</c:v>
                </c:pt>
                <c:pt idx="9">
                  <c:v>0.7764584916129007</c:v>
                </c:pt>
                <c:pt idx="10">
                  <c:v>0.52094600800711999</c:v>
                </c:pt>
                <c:pt idx="11">
                  <c:v>0.2614688135580831</c:v>
                </c:pt>
                <c:pt idx="12">
                  <c:v>1.6849808383738445E-6</c:v>
                </c:pt>
                <c:pt idx="13">
                  <c:v>-0.26146545642011881</c:v>
                </c:pt>
                <c:pt idx="14">
                  <c:v>-0.52094268924269749</c:v>
                </c:pt>
                <c:pt idx="15">
                  <c:v>-0.77645523647980252</c:v>
                </c:pt>
                <c:pt idx="16">
                  <c:v>-1.0260584947540246</c:v>
                </c:pt>
                <c:pt idx="17">
                  <c:v>-1.2678528339129462</c:v>
                </c:pt>
                <c:pt idx="18">
                  <c:v>-1.4999980543512983</c:v>
                </c:pt>
                <c:pt idx="19">
                  <c:v>-1.720727392031089</c:v>
                </c:pt>
                <c:pt idx="20">
                  <c:v>-1.9283609646131272</c:v>
                </c:pt>
                <c:pt idx="21">
                  <c:v>-2.1213203435596424</c:v>
                </c:pt>
                <c:pt idx="22">
                  <c:v>-2.2981333293569337</c:v>
                </c:pt>
                <c:pt idx="23">
                  <c:v>-2.4574561328669757</c:v>
                </c:pt>
                <c:pt idx="24">
                  <c:v>-2.598076211353316</c:v>
                </c:pt>
                <c:pt idx="25">
                  <c:v>-2.7189233611099497</c:v>
                </c:pt>
                <c:pt idx="26">
                  <c:v>-2.8190778623577248</c:v>
                </c:pt>
                <c:pt idx="27">
                  <c:v>-2.8977774788672046</c:v>
                </c:pt>
                <c:pt idx="28">
                  <c:v>-2.9544232590366239</c:v>
                </c:pt>
                <c:pt idx="29">
                  <c:v>-2.9885840942752369</c:v>
                </c:pt>
                <c:pt idx="30">
                  <c:v>-3</c:v>
                </c:pt>
              </c:numCache>
            </c:numRef>
          </c:yVal>
          <c:smooth val="1"/>
        </c:ser>
        <c:ser>
          <c:idx val="23"/>
          <c:order val="23"/>
          <c:spPr>
            <a:ln w="12700">
              <a:solidFill>
                <a:srgbClr val="808080"/>
              </a:solidFill>
              <a:prstDash val="sysDash"/>
            </a:ln>
          </c:spPr>
          <c:marker>
            <c:symbol val="none"/>
          </c:marker>
          <c:xVal>
            <c:numRef>
              <c:f>'Graphics Grid'!$B$50:$AF$50</c:f>
              <c:numCache>
                <c:formatCode>0.000</c:formatCode>
                <c:ptCount val="31"/>
                <c:pt idx="0">
                  <c:v>1.9999993514505379</c:v>
                </c:pt>
                <c:pt idx="1">
                  <c:v>2.2943050297160932</c:v>
                </c:pt>
                <c:pt idx="2">
                  <c:v>2.5711496738452131</c:v>
                </c:pt>
                <c:pt idx="3">
                  <c:v>2.8284263304384938</c:v>
                </c:pt>
                <c:pt idx="4">
                  <c:v>3.0641769701907222</c:v>
                </c:pt>
                <c:pt idx="5">
                  <c:v>3.2766073896655259</c:v>
                </c:pt>
                <c:pt idx="6">
                  <c:v>3.4641008662571391</c:v>
                </c:pt>
                <c:pt idx="7">
                  <c:v>3.6252304624168388</c:v>
                </c:pt>
                <c:pt idx="8">
                  <c:v>3.7587698855015392</c:v>
                </c:pt>
                <c:pt idx="9">
                  <c:v>3.8637028205945927</c:v>
                </c:pt>
                <c:pt idx="10">
                  <c:v>3.9392306652704425</c:v>
                </c:pt>
                <c:pt idx="11">
                  <c:v>3.9847786074369504</c:v>
                </c:pt>
                <c:pt idx="12">
                  <c:v>3.9999999999993689</c:v>
                </c:pt>
                <c:pt idx="13">
                  <c:v>3.9847789990521614</c:v>
                </c:pt>
                <c:pt idx="14">
                  <c:v>3.9392314455204382</c:v>
                </c:pt>
                <c:pt idx="15">
                  <c:v>3.8637039835412037</c:v>
                </c:pt>
                <c:pt idx="16">
                  <c:v>3.7587714222940467</c:v>
                </c:pt>
                <c:pt idx="17">
                  <c:v>3.6252323613593314</c:v>
                </c:pt>
                <c:pt idx="18">
                  <c:v>3.4641031128975284</c:v>
                </c:pt>
                <c:pt idx="19">
                  <c:v>3.2766099669055344</c:v>
                </c:pt>
                <c:pt idx="20">
                  <c:v>3.0641798584160109</c:v>
                </c:pt>
                <c:pt idx="21">
                  <c:v>2.8284271247461903</c:v>
                </c:pt>
                <c:pt idx="22">
                  <c:v>2.5711504387461579</c:v>
                </c:pt>
                <c:pt idx="23">
                  <c:v>2.2943057454041837</c:v>
                </c:pt>
                <c:pt idx="24">
                  <c:v>1.9999999999999998</c:v>
                </c:pt>
                <c:pt idx="25">
                  <c:v>1.690473046962798</c:v>
                </c:pt>
                <c:pt idx="26">
                  <c:v>1.3680805733026755</c:v>
                </c:pt>
                <c:pt idx="27">
                  <c:v>1.0352761804100841</c:v>
                </c:pt>
                <c:pt idx="28">
                  <c:v>0.6945927106677211</c:v>
                </c:pt>
                <c:pt idx="29">
                  <c:v>0.34862297099063277</c:v>
                </c:pt>
                <c:pt idx="30">
                  <c:v>4.90059381963448E-16</c:v>
                </c:pt>
              </c:numCache>
            </c:numRef>
          </c:xVal>
          <c:yVal>
            <c:numRef>
              <c:f>'Graphics Grid'!$B$51:$AF$51</c:f>
              <c:numCache>
                <c:formatCode>0.000</c:formatCode>
                <c:ptCount val="31"/>
                <c:pt idx="0">
                  <c:v>3.4641019895778804</c:v>
                </c:pt>
                <c:pt idx="1">
                  <c:v>3.2766086782860468</c:v>
                </c:pt>
                <c:pt idx="2">
                  <c:v>3.0641784143038495</c:v>
                </c:pt>
                <c:pt idx="3">
                  <c:v>2.8284279190536634</c:v>
                </c:pt>
                <c:pt idx="4">
                  <c:v>2.5711513948721119</c:v>
                </c:pt>
                <c:pt idx="5">
                  <c:v>2.2943068700566775</c:v>
                </c:pt>
                <c:pt idx="6">
                  <c:v>2.0000012970987138</c:v>
                </c:pt>
                <c:pt idx="7">
                  <c:v>1.6904745175142375</c:v>
                </c:pt>
                <c:pt idx="8">
                  <c:v>1.3680822153097181</c:v>
                </c:pt>
                <c:pt idx="9">
                  <c:v>1.035277988817201</c:v>
                </c:pt>
                <c:pt idx="10">
                  <c:v>0.69459467734282665</c:v>
                </c:pt>
                <c:pt idx="11">
                  <c:v>0.3486250847441108</c:v>
                </c:pt>
                <c:pt idx="12">
                  <c:v>2.2466411178317925E-6</c:v>
                </c:pt>
                <c:pt idx="13">
                  <c:v>-0.34862060856015842</c:v>
                </c:pt>
                <c:pt idx="14">
                  <c:v>-0.69459025232359661</c:v>
                </c:pt>
                <c:pt idx="15">
                  <c:v>-1.0352736486397367</c:v>
                </c:pt>
                <c:pt idx="16">
                  <c:v>-1.3680779930053661</c:v>
                </c:pt>
                <c:pt idx="17">
                  <c:v>-1.6904704452172616</c:v>
                </c:pt>
                <c:pt idx="18">
                  <c:v>-1.9999974058017309</c:v>
                </c:pt>
                <c:pt idx="19">
                  <c:v>-2.2943031893747854</c:v>
                </c:pt>
                <c:pt idx="20">
                  <c:v>-2.571147952817503</c:v>
                </c:pt>
                <c:pt idx="21">
                  <c:v>-2.8284271247461898</c:v>
                </c:pt>
                <c:pt idx="22">
                  <c:v>-3.0641777724759116</c:v>
                </c:pt>
                <c:pt idx="23">
                  <c:v>-3.2766081771559676</c:v>
                </c:pt>
                <c:pt idx="24">
                  <c:v>-3.4641016151377548</c:v>
                </c:pt>
                <c:pt idx="25">
                  <c:v>-3.6252311481465997</c:v>
                </c:pt>
                <c:pt idx="26">
                  <c:v>-3.7587704831436333</c:v>
                </c:pt>
                <c:pt idx="27">
                  <c:v>-3.8637033051562728</c:v>
                </c:pt>
                <c:pt idx="28">
                  <c:v>-3.9392310120488321</c:v>
                </c:pt>
                <c:pt idx="29">
                  <c:v>-3.9847787923669822</c:v>
                </c:pt>
                <c:pt idx="30">
                  <c:v>-4</c:v>
                </c:pt>
              </c:numCache>
            </c:numRef>
          </c:yVal>
          <c:smooth val="1"/>
        </c:ser>
        <c:ser>
          <c:idx val="24"/>
          <c:order val="24"/>
          <c:spPr>
            <a:ln w="12700">
              <a:solidFill>
                <a:srgbClr val="808080"/>
              </a:solidFill>
              <a:prstDash val="sysDash"/>
            </a:ln>
          </c:spPr>
          <c:marker>
            <c:symbol val="none"/>
          </c:marker>
          <c:xVal>
            <c:numRef>
              <c:f>'Graphics Grid'!$B$52:$AF$52</c:f>
              <c:numCache>
                <c:formatCode>0.000</c:formatCode>
                <c:ptCount val="31"/>
                <c:pt idx="0">
                  <c:v>2.4999991893131721</c:v>
                </c:pt>
                <c:pt idx="1">
                  <c:v>2.8678812871451163</c:v>
                </c:pt>
                <c:pt idx="2">
                  <c:v>3.2139370923065163</c:v>
                </c:pt>
                <c:pt idx="3">
                  <c:v>3.535532913048117</c:v>
                </c:pt>
                <c:pt idx="4">
                  <c:v>3.8302212127384028</c:v>
                </c:pt>
                <c:pt idx="5">
                  <c:v>4.0957592370819071</c:v>
                </c:pt>
                <c:pt idx="6">
                  <c:v>4.3301260828214243</c:v>
                </c:pt>
                <c:pt idx="7">
                  <c:v>4.5315380780210486</c:v>
                </c:pt>
                <c:pt idx="8">
                  <c:v>4.6984623568769237</c:v>
                </c:pt>
                <c:pt idx="9">
                  <c:v>4.8296285257432405</c:v>
                </c:pt>
                <c:pt idx="10">
                  <c:v>4.9240383315880534</c:v>
                </c:pt>
                <c:pt idx="11">
                  <c:v>4.9809732592961877</c:v>
                </c:pt>
                <c:pt idx="12">
                  <c:v>4.9999999999992113</c:v>
                </c:pt>
                <c:pt idx="13">
                  <c:v>4.9809737488152015</c:v>
                </c:pt>
                <c:pt idx="14">
                  <c:v>4.9240393069005481</c:v>
                </c:pt>
                <c:pt idx="15">
                  <c:v>4.829629979426505</c:v>
                </c:pt>
                <c:pt idx="16">
                  <c:v>4.6984642778675587</c:v>
                </c:pt>
                <c:pt idx="17">
                  <c:v>4.531540451699164</c:v>
                </c:pt>
                <c:pt idx="18">
                  <c:v>4.3301288911219107</c:v>
                </c:pt>
                <c:pt idx="19">
                  <c:v>4.0957624586319179</c:v>
                </c:pt>
                <c:pt idx="20">
                  <c:v>3.8302248230200138</c:v>
                </c:pt>
                <c:pt idx="21">
                  <c:v>3.5355339059327378</c:v>
                </c:pt>
                <c:pt idx="22">
                  <c:v>3.2139380484326976</c:v>
                </c:pt>
                <c:pt idx="23">
                  <c:v>2.8678821817552298</c:v>
                </c:pt>
                <c:pt idx="24">
                  <c:v>2.4999999999999996</c:v>
                </c:pt>
                <c:pt idx="25">
                  <c:v>2.1130913087034973</c:v>
                </c:pt>
                <c:pt idx="26">
                  <c:v>1.7101007166283444</c:v>
                </c:pt>
                <c:pt idx="27">
                  <c:v>1.294095225512605</c:v>
                </c:pt>
                <c:pt idx="28">
                  <c:v>0.86824088833465141</c:v>
                </c:pt>
                <c:pt idx="29">
                  <c:v>0.43577871373829097</c:v>
                </c:pt>
                <c:pt idx="30">
                  <c:v>6.1257422745431001E-16</c:v>
                </c:pt>
              </c:numCache>
            </c:numRef>
          </c:xVal>
          <c:yVal>
            <c:numRef>
              <c:f>'Graphics Grid'!$B$53:$AF$53</c:f>
              <c:numCache>
                <c:formatCode>0.000</c:formatCode>
                <c:ptCount val="31"/>
                <c:pt idx="0">
                  <c:v>4.3301274869723505</c:v>
                </c:pt>
                <c:pt idx="1">
                  <c:v>4.0957608478575587</c:v>
                </c:pt>
                <c:pt idx="2">
                  <c:v>3.830223017879812</c:v>
                </c:pt>
                <c:pt idx="3">
                  <c:v>3.5355348988170792</c:v>
                </c:pt>
                <c:pt idx="4">
                  <c:v>3.2139392435901399</c:v>
                </c:pt>
                <c:pt idx="5">
                  <c:v>2.867883587570847</c:v>
                </c:pt>
                <c:pt idx="6">
                  <c:v>2.500001621373392</c:v>
                </c:pt>
                <c:pt idx="7">
                  <c:v>2.1130931468927967</c:v>
                </c:pt>
                <c:pt idx="8">
                  <c:v>1.7101027691371475</c:v>
                </c:pt>
                <c:pt idx="9">
                  <c:v>1.2940974860215013</c:v>
                </c:pt>
                <c:pt idx="10">
                  <c:v>0.86824334667853331</c:v>
                </c:pt>
                <c:pt idx="11">
                  <c:v>0.4357813559301385</c:v>
                </c:pt>
                <c:pt idx="12">
                  <c:v>2.8083013972897405E-6</c:v>
                </c:pt>
                <c:pt idx="13">
                  <c:v>-0.43577576070019802</c:v>
                </c:pt>
                <c:pt idx="14">
                  <c:v>-0.86823781540449574</c:v>
                </c:pt>
                <c:pt idx="15">
                  <c:v>-1.2940920607996709</c:v>
                </c:pt>
                <c:pt idx="16">
                  <c:v>-1.7100974912567077</c:v>
                </c:pt>
                <c:pt idx="17">
                  <c:v>-2.1130880565215771</c:v>
                </c:pt>
                <c:pt idx="18">
                  <c:v>-2.4999967572521635</c:v>
                </c:pt>
                <c:pt idx="19">
                  <c:v>-2.8678789867184817</c:v>
                </c:pt>
                <c:pt idx="20">
                  <c:v>-3.2139349410218787</c:v>
                </c:pt>
                <c:pt idx="21">
                  <c:v>-3.5355339059327373</c:v>
                </c:pt>
                <c:pt idx="22">
                  <c:v>-3.8302222155948895</c:v>
                </c:pt>
                <c:pt idx="23">
                  <c:v>-4.0957602214449595</c:v>
                </c:pt>
                <c:pt idx="24">
                  <c:v>-4.3301270189221936</c:v>
                </c:pt>
                <c:pt idx="25">
                  <c:v>-4.5315389351832494</c:v>
                </c:pt>
                <c:pt idx="26">
                  <c:v>-4.6984631039295417</c:v>
                </c:pt>
                <c:pt idx="27">
                  <c:v>-4.8296291314453406</c:v>
                </c:pt>
                <c:pt idx="28">
                  <c:v>-4.9240387650610398</c:v>
                </c:pt>
                <c:pt idx="29">
                  <c:v>-4.9809734904587275</c:v>
                </c:pt>
                <c:pt idx="30">
                  <c:v>-5</c:v>
                </c:pt>
              </c:numCache>
            </c:numRef>
          </c:yVal>
          <c:smooth val="1"/>
        </c:ser>
        <c:ser>
          <c:idx val="25"/>
          <c:order val="25"/>
          <c:spPr>
            <a:ln w="12700">
              <a:solidFill>
                <a:srgbClr val="808080"/>
              </a:solidFill>
              <a:prstDash val="sysDash"/>
            </a:ln>
          </c:spPr>
          <c:marker>
            <c:symbol val="none"/>
          </c:marker>
          <c:xVal>
            <c:numRef>
              <c:f>'Graphics Grid'!$B$54:$AF$54</c:f>
              <c:numCache>
                <c:formatCode>0.000</c:formatCode>
                <c:ptCount val="31"/>
                <c:pt idx="0">
                  <c:v>2.9999990271758068</c:v>
                </c:pt>
                <c:pt idx="1">
                  <c:v>3.4414575445741398</c:v>
                </c:pt>
                <c:pt idx="2">
                  <c:v>3.8567245107678199</c:v>
                </c:pt>
                <c:pt idx="3">
                  <c:v>4.2426394956577411</c:v>
                </c:pt>
                <c:pt idx="4">
                  <c:v>4.5962654552860833</c:v>
                </c:pt>
                <c:pt idx="5">
                  <c:v>4.9149110844982893</c:v>
                </c:pt>
                <c:pt idx="6">
                  <c:v>5.1961512993857086</c:v>
                </c:pt>
                <c:pt idx="7">
                  <c:v>5.4378456936252579</c:v>
                </c:pt>
                <c:pt idx="8">
                  <c:v>5.6381548282523086</c:v>
                </c:pt>
                <c:pt idx="9">
                  <c:v>5.7955542308918888</c:v>
                </c:pt>
                <c:pt idx="10">
                  <c:v>5.9088459979056633</c:v>
                </c:pt>
                <c:pt idx="11">
                  <c:v>5.9771679111554255</c:v>
                </c:pt>
                <c:pt idx="12">
                  <c:v>5.9999999999990532</c:v>
                </c:pt>
                <c:pt idx="13">
                  <c:v>5.9771684985782425</c:v>
                </c:pt>
                <c:pt idx="14">
                  <c:v>5.9088471682806576</c:v>
                </c:pt>
                <c:pt idx="15">
                  <c:v>5.7955559753118058</c:v>
                </c:pt>
                <c:pt idx="16">
                  <c:v>5.6381571334410703</c:v>
                </c:pt>
                <c:pt idx="17">
                  <c:v>5.4378485420389975</c:v>
                </c:pt>
                <c:pt idx="18">
                  <c:v>5.1961546693462921</c:v>
                </c:pt>
                <c:pt idx="19">
                  <c:v>4.9149149503583018</c:v>
                </c:pt>
                <c:pt idx="20">
                  <c:v>4.5962697876240162</c:v>
                </c:pt>
                <c:pt idx="21">
                  <c:v>4.2426406871192857</c:v>
                </c:pt>
                <c:pt idx="22">
                  <c:v>3.8567256581192368</c:v>
                </c:pt>
                <c:pt idx="23">
                  <c:v>3.4414586181062754</c:v>
                </c:pt>
                <c:pt idx="24">
                  <c:v>2.9999999999999996</c:v>
                </c:pt>
                <c:pt idx="25">
                  <c:v>2.535709570444197</c:v>
                </c:pt>
                <c:pt idx="26">
                  <c:v>2.0521208599540133</c:v>
                </c:pt>
                <c:pt idx="27">
                  <c:v>1.5529142706151262</c:v>
                </c:pt>
                <c:pt idx="28">
                  <c:v>1.0418890660015816</c:v>
                </c:pt>
                <c:pt idx="29">
                  <c:v>0.52293445648594916</c:v>
                </c:pt>
                <c:pt idx="30">
                  <c:v>7.3508907294517201E-16</c:v>
                </c:pt>
              </c:numCache>
            </c:numRef>
          </c:xVal>
          <c:yVal>
            <c:numRef>
              <c:f>'Graphics Grid'!$B$55:$AF$55</c:f>
              <c:numCache>
                <c:formatCode>0.000</c:formatCode>
                <c:ptCount val="31"/>
                <c:pt idx="0">
                  <c:v>5.1961529843668206</c:v>
                </c:pt>
                <c:pt idx="1">
                  <c:v>4.9149130174290701</c:v>
                </c:pt>
                <c:pt idx="2">
                  <c:v>4.5962676214557741</c:v>
                </c:pt>
                <c:pt idx="3">
                  <c:v>4.2426418785804954</c:v>
                </c:pt>
                <c:pt idx="4">
                  <c:v>3.8567270923081676</c:v>
                </c:pt>
                <c:pt idx="5">
                  <c:v>3.4414603050850161</c:v>
                </c:pt>
                <c:pt idx="6">
                  <c:v>3.0000019456480707</c:v>
                </c:pt>
                <c:pt idx="7">
                  <c:v>2.5357117762713561</c:v>
                </c:pt>
                <c:pt idx="8">
                  <c:v>2.0521233229645772</c:v>
                </c:pt>
                <c:pt idx="9">
                  <c:v>1.5529169832258014</c:v>
                </c:pt>
                <c:pt idx="10">
                  <c:v>1.04189201601424</c:v>
                </c:pt>
                <c:pt idx="11">
                  <c:v>0.5229376271161662</c:v>
                </c:pt>
                <c:pt idx="12">
                  <c:v>3.3699616767476889E-6</c:v>
                </c:pt>
                <c:pt idx="13">
                  <c:v>-0.52293091284023763</c:v>
                </c:pt>
                <c:pt idx="14">
                  <c:v>-1.041885378485395</c:v>
                </c:pt>
                <c:pt idx="15">
                  <c:v>-1.552910472959605</c:v>
                </c:pt>
                <c:pt idx="16">
                  <c:v>-2.0521169895080491</c:v>
                </c:pt>
                <c:pt idx="17">
                  <c:v>-2.5357056678258925</c:v>
                </c:pt>
                <c:pt idx="18">
                  <c:v>-2.9999961087025966</c:v>
                </c:pt>
                <c:pt idx="19">
                  <c:v>-3.4414547840621781</c:v>
                </c:pt>
                <c:pt idx="20">
                  <c:v>-3.8567219292262545</c:v>
                </c:pt>
                <c:pt idx="21">
                  <c:v>-4.2426406871192848</c:v>
                </c:pt>
                <c:pt idx="22">
                  <c:v>-4.5962666587138674</c:v>
                </c:pt>
                <c:pt idx="23">
                  <c:v>-4.9149122657339515</c:v>
                </c:pt>
                <c:pt idx="24">
                  <c:v>-5.196152422706632</c:v>
                </c:pt>
                <c:pt idx="25">
                  <c:v>-5.4378467222198994</c:v>
                </c:pt>
                <c:pt idx="26">
                  <c:v>-5.6381557247154497</c:v>
                </c:pt>
                <c:pt idx="27">
                  <c:v>-5.7955549577344092</c:v>
                </c:pt>
                <c:pt idx="28">
                  <c:v>-5.9088465180732479</c:v>
                </c:pt>
                <c:pt idx="29">
                  <c:v>-5.9771681885504737</c:v>
                </c:pt>
                <c:pt idx="30">
                  <c:v>-6</c:v>
                </c:pt>
              </c:numCache>
            </c:numRef>
          </c:yVal>
          <c:smooth val="1"/>
        </c:ser>
        <c:ser>
          <c:idx val="26"/>
          <c:order val="26"/>
          <c:spPr>
            <a:ln w="12700">
              <a:solidFill>
                <a:srgbClr val="808080"/>
              </a:solidFill>
              <a:prstDash val="sysDash"/>
            </a:ln>
          </c:spPr>
          <c:marker>
            <c:symbol val="none"/>
          </c:marker>
          <c:xVal>
            <c:numRef>
              <c:f>'Graphics Grid'!$B$56:$AF$56</c:f>
              <c:numCache>
                <c:formatCode>0.000</c:formatCode>
                <c:ptCount val="31"/>
                <c:pt idx="0">
                  <c:v>3.4999988650384415</c:v>
                </c:pt>
                <c:pt idx="1">
                  <c:v>4.0150338020031633</c:v>
                </c:pt>
                <c:pt idx="2">
                  <c:v>4.499511929229123</c:v>
                </c:pt>
                <c:pt idx="3">
                  <c:v>4.9497460782673643</c:v>
                </c:pt>
                <c:pt idx="4">
                  <c:v>5.3623096978337639</c:v>
                </c:pt>
                <c:pt idx="5">
                  <c:v>5.7340629319146705</c:v>
                </c:pt>
                <c:pt idx="6">
                  <c:v>6.062176515949993</c:v>
                </c:pt>
                <c:pt idx="7">
                  <c:v>6.3441533092294682</c:v>
                </c:pt>
                <c:pt idx="8">
                  <c:v>6.5778472996276935</c:v>
                </c:pt>
                <c:pt idx="9">
                  <c:v>6.7614799360405371</c:v>
                </c:pt>
                <c:pt idx="10">
                  <c:v>6.8936536642232742</c:v>
                </c:pt>
                <c:pt idx="11">
                  <c:v>6.9733625630146632</c:v>
                </c:pt>
                <c:pt idx="12">
                  <c:v>6.999999999998896</c:v>
                </c:pt>
                <c:pt idx="13">
                  <c:v>6.9733632483412826</c:v>
                </c:pt>
                <c:pt idx="14">
                  <c:v>6.893655029660767</c:v>
                </c:pt>
                <c:pt idx="15">
                  <c:v>6.7614819711971066</c:v>
                </c:pt>
                <c:pt idx="16">
                  <c:v>6.5778499890145818</c:v>
                </c:pt>
                <c:pt idx="17">
                  <c:v>6.3441566323788301</c:v>
                </c:pt>
                <c:pt idx="18">
                  <c:v>6.0621804475706744</c:v>
                </c:pt>
                <c:pt idx="19">
                  <c:v>5.7340674420846849</c:v>
                </c:pt>
                <c:pt idx="20">
                  <c:v>5.362314752228019</c:v>
                </c:pt>
                <c:pt idx="21">
                  <c:v>4.9497474683058327</c:v>
                </c:pt>
                <c:pt idx="22">
                  <c:v>4.4995132678057761</c:v>
                </c:pt>
                <c:pt idx="23">
                  <c:v>4.0150350544573215</c:v>
                </c:pt>
                <c:pt idx="24">
                  <c:v>3.4999999999999996</c:v>
                </c:pt>
                <c:pt idx="25">
                  <c:v>2.9583278321848967</c:v>
                </c:pt>
                <c:pt idx="26">
                  <c:v>2.3941410032796822</c:v>
                </c:pt>
                <c:pt idx="27">
                  <c:v>1.8117333157176472</c:v>
                </c:pt>
                <c:pt idx="28">
                  <c:v>1.2155372436685119</c:v>
                </c:pt>
                <c:pt idx="29">
                  <c:v>0.61009019923360741</c:v>
                </c:pt>
                <c:pt idx="30">
                  <c:v>8.5760391843603401E-16</c:v>
                </c:pt>
              </c:numCache>
            </c:numRef>
          </c:xVal>
          <c:yVal>
            <c:numRef>
              <c:f>'Graphics Grid'!$B$57:$AF$57</c:f>
              <c:numCache>
                <c:formatCode>0.000</c:formatCode>
                <c:ptCount val="31"/>
                <c:pt idx="0">
                  <c:v>6.0621784817612907</c:v>
                </c:pt>
                <c:pt idx="1">
                  <c:v>5.7340651870005823</c:v>
                </c:pt>
                <c:pt idx="2">
                  <c:v>5.3623122250317365</c:v>
                </c:pt>
                <c:pt idx="3">
                  <c:v>4.9497488583439111</c:v>
                </c:pt>
                <c:pt idx="4">
                  <c:v>4.4995149410261961</c:v>
                </c:pt>
                <c:pt idx="5">
                  <c:v>4.015037022599186</c:v>
                </c:pt>
                <c:pt idx="6">
                  <c:v>3.5000022699227493</c:v>
                </c:pt>
                <c:pt idx="7">
                  <c:v>2.9583304056499156</c:v>
                </c:pt>
                <c:pt idx="8">
                  <c:v>2.3941438767920067</c:v>
                </c:pt>
                <c:pt idx="9">
                  <c:v>1.8117364804301017</c:v>
                </c:pt>
                <c:pt idx="10">
                  <c:v>1.2155406853499466</c:v>
                </c:pt>
                <c:pt idx="11">
                  <c:v>0.61009389830219396</c:v>
                </c:pt>
                <c:pt idx="12">
                  <c:v>3.9316219562056369E-6</c:v>
                </c:pt>
                <c:pt idx="13">
                  <c:v>-0.61008606498027729</c:v>
                </c:pt>
                <c:pt idx="14">
                  <c:v>-1.2155329415662941</c:v>
                </c:pt>
                <c:pt idx="15">
                  <c:v>-1.8117288851195392</c:v>
                </c:pt>
                <c:pt idx="16">
                  <c:v>-2.3941364877593907</c:v>
                </c:pt>
                <c:pt idx="17">
                  <c:v>-2.9583232791302079</c:v>
                </c:pt>
                <c:pt idx="18">
                  <c:v>-3.4999954601530292</c:v>
                </c:pt>
                <c:pt idx="19">
                  <c:v>-4.015030581405874</c:v>
                </c:pt>
                <c:pt idx="20">
                  <c:v>-4.4995089174306298</c:v>
                </c:pt>
                <c:pt idx="21">
                  <c:v>-4.9497474683058318</c:v>
                </c:pt>
                <c:pt idx="22">
                  <c:v>-5.3623111018328453</c:v>
                </c:pt>
                <c:pt idx="23">
                  <c:v>-5.7340643100229434</c:v>
                </c:pt>
                <c:pt idx="24">
                  <c:v>-6.0621778264910713</c:v>
                </c:pt>
                <c:pt idx="25">
                  <c:v>-6.3441545092565494</c:v>
                </c:pt>
                <c:pt idx="26">
                  <c:v>-6.5778483455013586</c:v>
                </c:pt>
                <c:pt idx="27">
                  <c:v>-6.7614807840234779</c:v>
                </c:pt>
                <c:pt idx="28">
                  <c:v>-6.893654271085456</c:v>
                </c:pt>
                <c:pt idx="29">
                  <c:v>-6.973362886642219</c:v>
                </c:pt>
                <c:pt idx="30">
                  <c:v>-7</c:v>
                </c:pt>
              </c:numCache>
            </c:numRef>
          </c:yVal>
          <c:smooth val="1"/>
        </c:ser>
        <c:ser>
          <c:idx val="27"/>
          <c:order val="27"/>
          <c:spPr>
            <a:ln w="12700">
              <a:solidFill>
                <a:srgbClr val="808080"/>
              </a:solidFill>
              <a:prstDash val="sysDash"/>
            </a:ln>
          </c:spPr>
          <c:marker>
            <c:symbol val="none"/>
          </c:marker>
          <c:xVal>
            <c:numRef>
              <c:f>'Graphics Grid'!$B$58:$AF$58</c:f>
              <c:numCache>
                <c:formatCode>0.000</c:formatCode>
                <c:ptCount val="31"/>
                <c:pt idx="0">
                  <c:v>3.9999987029010757</c:v>
                </c:pt>
                <c:pt idx="1">
                  <c:v>4.5886100594321864</c:v>
                </c:pt>
                <c:pt idx="2">
                  <c:v>5.1422993476904262</c:v>
                </c:pt>
                <c:pt idx="3">
                  <c:v>5.6568526608769876</c:v>
                </c:pt>
                <c:pt idx="4">
                  <c:v>6.1283539403814444</c:v>
                </c:pt>
                <c:pt idx="5">
                  <c:v>6.5532147793310518</c:v>
                </c:pt>
                <c:pt idx="6">
                  <c:v>6.9282017325142782</c:v>
                </c:pt>
                <c:pt idx="7">
                  <c:v>7.2504609248336775</c:v>
                </c:pt>
                <c:pt idx="8">
                  <c:v>7.5175397710030785</c:v>
                </c:pt>
                <c:pt idx="9">
                  <c:v>7.7274056411891854</c:v>
                </c:pt>
                <c:pt idx="10">
                  <c:v>7.878461330540885</c:v>
                </c:pt>
                <c:pt idx="11">
                  <c:v>7.9695572148739009</c:v>
                </c:pt>
                <c:pt idx="12">
                  <c:v>7.9999999999987379</c:v>
                </c:pt>
                <c:pt idx="13">
                  <c:v>7.9695579981043227</c:v>
                </c:pt>
                <c:pt idx="14">
                  <c:v>7.8784628910408765</c:v>
                </c:pt>
                <c:pt idx="15">
                  <c:v>7.7274079670824074</c:v>
                </c:pt>
                <c:pt idx="16">
                  <c:v>7.5175428445880934</c:v>
                </c:pt>
                <c:pt idx="17">
                  <c:v>7.2504647227186627</c:v>
                </c:pt>
                <c:pt idx="18">
                  <c:v>6.9282062257950567</c:v>
                </c:pt>
                <c:pt idx="19">
                  <c:v>6.5532199338110688</c:v>
                </c:pt>
                <c:pt idx="20">
                  <c:v>6.1283597168320219</c:v>
                </c:pt>
                <c:pt idx="21">
                  <c:v>5.6568542494923806</c:v>
                </c:pt>
                <c:pt idx="22">
                  <c:v>5.1423008774923158</c:v>
                </c:pt>
                <c:pt idx="23">
                  <c:v>4.5886114908083675</c:v>
                </c:pt>
                <c:pt idx="24">
                  <c:v>3.9999999999999996</c:v>
                </c:pt>
                <c:pt idx="25">
                  <c:v>3.380946093925596</c:v>
                </c:pt>
                <c:pt idx="26">
                  <c:v>2.736161146605351</c:v>
                </c:pt>
                <c:pt idx="27">
                  <c:v>2.0705523608201681</c:v>
                </c:pt>
                <c:pt idx="28">
                  <c:v>1.3891854213354422</c:v>
                </c:pt>
                <c:pt idx="29">
                  <c:v>0.69724594198126555</c:v>
                </c:pt>
                <c:pt idx="30">
                  <c:v>9.8011876392689601E-16</c:v>
                </c:pt>
              </c:numCache>
            </c:numRef>
          </c:xVal>
          <c:yVal>
            <c:numRef>
              <c:f>'Graphics Grid'!$B$59:$AF$59</c:f>
              <c:numCache>
                <c:formatCode>0.000</c:formatCode>
                <c:ptCount val="31"/>
                <c:pt idx="0">
                  <c:v>6.9282039791557608</c:v>
                </c:pt>
                <c:pt idx="1">
                  <c:v>6.5532173565720937</c:v>
                </c:pt>
                <c:pt idx="2">
                  <c:v>6.128356828607699</c:v>
                </c:pt>
                <c:pt idx="3">
                  <c:v>5.6568558381073268</c:v>
                </c:pt>
                <c:pt idx="4">
                  <c:v>5.1423027897442237</c:v>
                </c:pt>
                <c:pt idx="5">
                  <c:v>4.5886137401133551</c:v>
                </c:pt>
                <c:pt idx="6">
                  <c:v>4.0000025941974275</c:v>
                </c:pt>
                <c:pt idx="7">
                  <c:v>3.380949035028475</c:v>
                </c:pt>
                <c:pt idx="8">
                  <c:v>2.7361644306194361</c:v>
                </c:pt>
                <c:pt idx="9">
                  <c:v>2.070555977634402</c:v>
                </c:pt>
                <c:pt idx="10">
                  <c:v>1.3891893546856533</c:v>
                </c:pt>
                <c:pt idx="11">
                  <c:v>0.69725016948822161</c:v>
                </c:pt>
                <c:pt idx="12">
                  <c:v>4.493282235663585E-6</c:v>
                </c:pt>
                <c:pt idx="13">
                  <c:v>-0.69724121712031684</c:v>
                </c:pt>
                <c:pt idx="14">
                  <c:v>-1.3891805046471932</c:v>
                </c:pt>
                <c:pt idx="15">
                  <c:v>-2.0705472972794734</c:v>
                </c:pt>
                <c:pt idx="16">
                  <c:v>-2.7361559860107323</c:v>
                </c:pt>
                <c:pt idx="17">
                  <c:v>-3.3809408904345233</c:v>
                </c:pt>
                <c:pt idx="18">
                  <c:v>-3.9999948116034618</c:v>
                </c:pt>
                <c:pt idx="19">
                  <c:v>-4.5886063787495708</c:v>
                </c:pt>
                <c:pt idx="20">
                  <c:v>-5.1422959056350059</c:v>
                </c:pt>
                <c:pt idx="21">
                  <c:v>-5.6568542494923797</c:v>
                </c:pt>
                <c:pt idx="22">
                  <c:v>-6.1283555449518232</c:v>
                </c:pt>
                <c:pt idx="23">
                  <c:v>-6.5532163543119353</c:v>
                </c:pt>
                <c:pt idx="24">
                  <c:v>-6.9282032302755097</c:v>
                </c:pt>
                <c:pt idx="25">
                  <c:v>-7.2504622962931995</c:v>
                </c:pt>
                <c:pt idx="26">
                  <c:v>-7.5175409662872665</c:v>
                </c:pt>
                <c:pt idx="27">
                  <c:v>-7.7274066103125456</c:v>
                </c:pt>
                <c:pt idx="28">
                  <c:v>-7.8784620240976642</c:v>
                </c:pt>
                <c:pt idx="29">
                  <c:v>-7.9695575847339644</c:v>
                </c:pt>
                <c:pt idx="30">
                  <c:v>-8</c:v>
                </c:pt>
              </c:numCache>
            </c:numRef>
          </c:yVal>
          <c:smooth val="1"/>
        </c:ser>
        <c:ser>
          <c:idx val="28"/>
          <c:order val="28"/>
          <c:spPr>
            <a:ln w="12700">
              <a:solidFill>
                <a:srgbClr val="808080"/>
              </a:solidFill>
              <a:prstDash val="sysDash"/>
            </a:ln>
          </c:spPr>
          <c:marker>
            <c:symbol val="none"/>
          </c:marker>
          <c:xVal>
            <c:numRef>
              <c:f>'Graphics Grid'!$B$60:$AF$60</c:f>
              <c:numCache>
                <c:formatCode>0.000</c:formatCode>
                <c:ptCount val="31"/>
                <c:pt idx="0">
                  <c:v>4.49999854076371</c:v>
                </c:pt>
                <c:pt idx="1">
                  <c:v>5.1621863168612094</c:v>
                </c:pt>
                <c:pt idx="2">
                  <c:v>5.7850867661517293</c:v>
                </c:pt>
                <c:pt idx="3">
                  <c:v>6.3639592434866108</c:v>
                </c:pt>
                <c:pt idx="4">
                  <c:v>6.894398182929125</c:v>
                </c:pt>
                <c:pt idx="5">
                  <c:v>7.372366626747433</c:v>
                </c:pt>
                <c:pt idx="6">
                  <c:v>7.7942269490785634</c:v>
                </c:pt>
                <c:pt idx="7">
                  <c:v>8.1567685404378878</c:v>
                </c:pt>
                <c:pt idx="8">
                  <c:v>8.4572322423784634</c:v>
                </c:pt>
                <c:pt idx="9">
                  <c:v>8.6933313463378337</c:v>
                </c:pt>
                <c:pt idx="10">
                  <c:v>8.8632689968584959</c:v>
                </c:pt>
                <c:pt idx="11">
                  <c:v>8.9657518667331377</c:v>
                </c:pt>
                <c:pt idx="12">
                  <c:v>8.9999999999985807</c:v>
                </c:pt>
                <c:pt idx="13">
                  <c:v>8.9657527478673629</c:v>
                </c:pt>
                <c:pt idx="14">
                  <c:v>8.8632707524209859</c:v>
                </c:pt>
                <c:pt idx="15">
                  <c:v>8.6933339629677082</c:v>
                </c:pt>
                <c:pt idx="16">
                  <c:v>8.4572357001616059</c:v>
                </c:pt>
                <c:pt idx="17">
                  <c:v>8.1567728130584953</c:v>
                </c:pt>
                <c:pt idx="18">
                  <c:v>7.7942320040194391</c:v>
                </c:pt>
                <c:pt idx="19">
                  <c:v>7.3723724255374528</c:v>
                </c:pt>
                <c:pt idx="20">
                  <c:v>6.8944046814360247</c:v>
                </c:pt>
                <c:pt idx="21">
                  <c:v>6.3639610306789285</c:v>
                </c:pt>
                <c:pt idx="22">
                  <c:v>5.7850884871788555</c:v>
                </c:pt>
                <c:pt idx="23">
                  <c:v>5.1621879271594135</c:v>
                </c:pt>
                <c:pt idx="24">
                  <c:v>4.4999999999999991</c:v>
                </c:pt>
                <c:pt idx="25">
                  <c:v>3.8035643556662952</c:v>
                </c:pt>
                <c:pt idx="26">
                  <c:v>3.0781812899310199</c:v>
                </c:pt>
                <c:pt idx="27">
                  <c:v>2.3293714059226893</c:v>
                </c:pt>
                <c:pt idx="28">
                  <c:v>1.5628335990023725</c:v>
                </c:pt>
                <c:pt idx="29">
                  <c:v>0.78440168472892369</c:v>
                </c:pt>
                <c:pt idx="30">
                  <c:v>1.102633609417758E-15</c:v>
                </c:pt>
              </c:numCache>
            </c:numRef>
          </c:xVal>
          <c:yVal>
            <c:numRef>
              <c:f>'Graphics Grid'!$B$61:$AF$61</c:f>
              <c:numCache>
                <c:formatCode>0.000</c:formatCode>
                <c:ptCount val="31"/>
                <c:pt idx="0">
                  <c:v>7.7942294765502309</c:v>
                </c:pt>
                <c:pt idx="1">
                  <c:v>7.3723695261436051</c:v>
                </c:pt>
                <c:pt idx="2">
                  <c:v>6.8944014321836615</c:v>
                </c:pt>
                <c:pt idx="3">
                  <c:v>6.3639628178707426</c:v>
                </c:pt>
                <c:pt idx="4">
                  <c:v>5.7850906384622514</c:v>
                </c:pt>
                <c:pt idx="5">
                  <c:v>5.1621904576275242</c:v>
                </c:pt>
                <c:pt idx="6">
                  <c:v>4.5000029184721058</c:v>
                </c:pt>
                <c:pt idx="7">
                  <c:v>3.8035676644070344</c:v>
                </c:pt>
                <c:pt idx="8">
                  <c:v>3.0781849844468656</c:v>
                </c:pt>
                <c:pt idx="9">
                  <c:v>2.3293754748387023</c:v>
                </c:pt>
                <c:pt idx="10">
                  <c:v>1.56283802402136</c:v>
                </c:pt>
                <c:pt idx="11">
                  <c:v>0.78440644067424925</c:v>
                </c:pt>
                <c:pt idx="12">
                  <c:v>5.054942515121533E-6</c:v>
                </c:pt>
                <c:pt idx="13">
                  <c:v>-0.78439636926035639</c:v>
                </c:pt>
                <c:pt idx="14">
                  <c:v>-1.5628280677280924</c:v>
                </c:pt>
                <c:pt idx="15">
                  <c:v>-2.3293657094394078</c:v>
                </c:pt>
                <c:pt idx="16">
                  <c:v>-3.0781754842620739</c:v>
                </c:pt>
                <c:pt idx="17">
                  <c:v>-3.8035585017388387</c:v>
                </c:pt>
                <c:pt idx="18">
                  <c:v>-4.4999941630538949</c:v>
                </c:pt>
                <c:pt idx="19">
                  <c:v>-5.1621821760932676</c:v>
                </c:pt>
                <c:pt idx="20">
                  <c:v>-5.7850828938393821</c:v>
                </c:pt>
                <c:pt idx="21">
                  <c:v>-6.3639610306789276</c:v>
                </c:pt>
                <c:pt idx="22">
                  <c:v>-6.8943999880708011</c:v>
                </c:pt>
                <c:pt idx="23">
                  <c:v>-7.3723683986009272</c:v>
                </c:pt>
                <c:pt idx="24">
                  <c:v>-7.794228634059948</c:v>
                </c:pt>
                <c:pt idx="25">
                  <c:v>-8.1567700833298495</c:v>
                </c:pt>
                <c:pt idx="26">
                  <c:v>-8.4572335870731745</c:v>
                </c:pt>
                <c:pt idx="27">
                  <c:v>-8.6933324366016134</c:v>
                </c:pt>
                <c:pt idx="28">
                  <c:v>-8.8632697771098723</c:v>
                </c:pt>
                <c:pt idx="29">
                  <c:v>-8.9657522828257097</c:v>
                </c:pt>
                <c:pt idx="30">
                  <c:v>-9</c:v>
                </c:pt>
              </c:numCache>
            </c:numRef>
          </c:yVal>
          <c:smooth val="1"/>
        </c:ser>
        <c:ser>
          <c:idx val="29"/>
          <c:order val="29"/>
          <c:spPr>
            <a:ln w="12700">
              <a:solidFill>
                <a:srgbClr val="808080"/>
              </a:solidFill>
              <a:prstDash val="sysDash"/>
            </a:ln>
          </c:spPr>
          <c:marker>
            <c:symbol val="none"/>
          </c:marker>
          <c:xVal>
            <c:numRef>
              <c:f>'Graphics Grid'!$B$62:$AF$62</c:f>
              <c:numCache>
                <c:formatCode>0.000</c:formatCode>
                <c:ptCount val="31"/>
                <c:pt idx="0">
                  <c:v>4.9999983786263442</c:v>
                </c:pt>
                <c:pt idx="1">
                  <c:v>5.7357625742902325</c:v>
                </c:pt>
                <c:pt idx="2">
                  <c:v>6.4278741846130325</c:v>
                </c:pt>
                <c:pt idx="3">
                  <c:v>7.071065826096234</c:v>
                </c:pt>
                <c:pt idx="4">
                  <c:v>7.6604424254768055</c:v>
                </c:pt>
                <c:pt idx="5">
                  <c:v>8.1915184741638143</c:v>
                </c:pt>
                <c:pt idx="6">
                  <c:v>8.6602521656428486</c:v>
                </c:pt>
                <c:pt idx="7">
                  <c:v>9.0630761560420972</c:v>
                </c:pt>
                <c:pt idx="8">
                  <c:v>9.3969247137538474</c:v>
                </c:pt>
                <c:pt idx="9">
                  <c:v>9.6592570514864811</c:v>
                </c:pt>
                <c:pt idx="10">
                  <c:v>9.8480766631761067</c:v>
                </c:pt>
                <c:pt idx="11">
                  <c:v>9.9619465185923755</c:v>
                </c:pt>
                <c:pt idx="12">
                  <c:v>9.9999999999984226</c:v>
                </c:pt>
                <c:pt idx="13">
                  <c:v>9.961947497630403</c:v>
                </c:pt>
                <c:pt idx="14">
                  <c:v>9.8480786138010963</c:v>
                </c:pt>
                <c:pt idx="15">
                  <c:v>9.6592599588530099</c:v>
                </c:pt>
                <c:pt idx="16">
                  <c:v>9.3969285557351174</c:v>
                </c:pt>
                <c:pt idx="17">
                  <c:v>9.0630809033983279</c:v>
                </c:pt>
                <c:pt idx="18">
                  <c:v>8.6602577822438214</c:v>
                </c:pt>
                <c:pt idx="19">
                  <c:v>8.1915249172638358</c:v>
                </c:pt>
                <c:pt idx="20">
                  <c:v>7.6604496460400275</c:v>
                </c:pt>
                <c:pt idx="21">
                  <c:v>7.0710678118654755</c:v>
                </c:pt>
                <c:pt idx="22">
                  <c:v>6.4278760968653952</c:v>
                </c:pt>
                <c:pt idx="23">
                  <c:v>5.7357643635104596</c:v>
                </c:pt>
                <c:pt idx="24">
                  <c:v>4.9999999999999991</c:v>
                </c:pt>
                <c:pt idx="25">
                  <c:v>4.2261826174069945</c:v>
                </c:pt>
                <c:pt idx="26">
                  <c:v>3.4202014332566888</c:v>
                </c:pt>
                <c:pt idx="27">
                  <c:v>2.5881904510252101</c:v>
                </c:pt>
                <c:pt idx="28">
                  <c:v>1.7364817766693028</c:v>
                </c:pt>
                <c:pt idx="29">
                  <c:v>0.87155742747658194</c:v>
                </c:pt>
                <c:pt idx="30">
                  <c:v>1.22514845490862E-15</c:v>
                </c:pt>
              </c:numCache>
            </c:numRef>
          </c:xVal>
          <c:yVal>
            <c:numRef>
              <c:f>'Graphics Grid'!$B$63:$AF$63</c:f>
              <c:numCache>
                <c:formatCode>0.000</c:formatCode>
                <c:ptCount val="31"/>
                <c:pt idx="0">
                  <c:v>8.660254973944701</c:v>
                </c:pt>
                <c:pt idx="1">
                  <c:v>8.1915216957151173</c:v>
                </c:pt>
                <c:pt idx="2">
                  <c:v>7.660446035759624</c:v>
                </c:pt>
                <c:pt idx="3">
                  <c:v>7.0710697976341583</c:v>
                </c:pt>
                <c:pt idx="4">
                  <c:v>6.4278784871802799</c:v>
                </c:pt>
                <c:pt idx="5">
                  <c:v>5.7357671751416941</c:v>
                </c:pt>
                <c:pt idx="6">
                  <c:v>5.000003242746784</c:v>
                </c:pt>
                <c:pt idx="7">
                  <c:v>4.2261862937855934</c:v>
                </c:pt>
                <c:pt idx="8">
                  <c:v>3.4202055382742951</c:v>
                </c:pt>
                <c:pt idx="9">
                  <c:v>2.5881949720430026</c:v>
                </c:pt>
                <c:pt idx="10">
                  <c:v>1.7364866933570666</c:v>
                </c:pt>
                <c:pt idx="11">
                  <c:v>0.87156271186027701</c:v>
                </c:pt>
                <c:pt idx="12">
                  <c:v>5.616602794579481E-6</c:v>
                </c:pt>
                <c:pt idx="13">
                  <c:v>-0.87155152140039605</c:v>
                </c:pt>
                <c:pt idx="14">
                  <c:v>-1.7364756308089915</c:v>
                </c:pt>
                <c:pt idx="15">
                  <c:v>-2.5881841215993417</c:v>
                </c:pt>
                <c:pt idx="16">
                  <c:v>-3.4201949825134155</c:v>
                </c:pt>
                <c:pt idx="17">
                  <c:v>-4.2261761130431541</c:v>
                </c:pt>
                <c:pt idx="18">
                  <c:v>-4.9999935145043271</c:v>
                </c:pt>
                <c:pt idx="19">
                  <c:v>-5.7357579734369635</c:v>
                </c:pt>
                <c:pt idx="20">
                  <c:v>-6.4278698820437574</c:v>
                </c:pt>
                <c:pt idx="21">
                  <c:v>-7.0710678118654746</c:v>
                </c:pt>
                <c:pt idx="22">
                  <c:v>-7.660444431189779</c:v>
                </c:pt>
                <c:pt idx="23">
                  <c:v>-8.1915204428899191</c:v>
                </c:pt>
                <c:pt idx="24">
                  <c:v>-8.6602540378443873</c:v>
                </c:pt>
                <c:pt idx="25">
                  <c:v>-9.0630778703664987</c:v>
                </c:pt>
                <c:pt idx="26">
                  <c:v>-9.3969262078590834</c:v>
                </c:pt>
                <c:pt idx="27">
                  <c:v>-9.6592582628906811</c:v>
                </c:pt>
                <c:pt idx="28">
                  <c:v>-9.8480775301220795</c:v>
                </c:pt>
                <c:pt idx="29">
                  <c:v>-9.961946980917455</c:v>
                </c:pt>
                <c:pt idx="30">
                  <c:v>-10</c:v>
                </c:pt>
              </c:numCache>
            </c:numRef>
          </c:yVal>
          <c:smooth val="1"/>
        </c:ser>
        <c:ser>
          <c:idx val="32"/>
          <c:order val="30"/>
          <c:spPr>
            <a:ln w="12700">
              <a:solidFill>
                <a:schemeClr val="bg1">
                  <a:lumMod val="50000"/>
                </a:schemeClr>
              </a:solidFill>
              <a:prstDash val="sysDash"/>
            </a:ln>
          </c:spPr>
          <c:marker>
            <c:symbol val="none"/>
          </c:marker>
          <c:xVal>
            <c:numRef>
              <c:f>'Graphics Grid'!$B$64:$AF$64</c:f>
              <c:numCache>
                <c:formatCode>0.000</c:formatCode>
                <c:ptCount val="31"/>
                <c:pt idx="0">
                  <c:v>9.9999967572526884</c:v>
                </c:pt>
                <c:pt idx="1">
                  <c:v>11.471525148580465</c:v>
                </c:pt>
                <c:pt idx="2">
                  <c:v>12.855748369226065</c:v>
                </c:pt>
                <c:pt idx="3">
                  <c:v>14.142131652192468</c:v>
                </c:pt>
                <c:pt idx="4">
                  <c:v>15.320884850953611</c:v>
                </c:pt>
                <c:pt idx="5">
                  <c:v>16.383036948327629</c:v>
                </c:pt>
                <c:pt idx="6">
                  <c:v>17.320504331285697</c:v>
                </c:pt>
                <c:pt idx="7">
                  <c:v>18.126152312084194</c:v>
                </c:pt>
                <c:pt idx="8">
                  <c:v>18.793849427507695</c:v>
                </c:pt>
                <c:pt idx="9">
                  <c:v>19.318514102972962</c:v>
                </c:pt>
                <c:pt idx="10">
                  <c:v>19.696153326352213</c:v>
                </c:pt>
                <c:pt idx="11">
                  <c:v>19.923893037184751</c:v>
                </c:pt>
                <c:pt idx="12">
                  <c:v>19.999999999996845</c:v>
                </c:pt>
                <c:pt idx="13">
                  <c:v>19.923894995260806</c:v>
                </c:pt>
                <c:pt idx="14">
                  <c:v>19.696157227602193</c:v>
                </c:pt>
                <c:pt idx="15">
                  <c:v>19.31851991770602</c:v>
                </c:pt>
                <c:pt idx="16">
                  <c:v>18.793857111470235</c:v>
                </c:pt>
                <c:pt idx="17">
                  <c:v>18.126161806796656</c:v>
                </c:pt>
                <c:pt idx="18">
                  <c:v>17.320515564487643</c:v>
                </c:pt>
                <c:pt idx="19">
                  <c:v>16.383049834527672</c:v>
                </c:pt>
                <c:pt idx="20">
                  <c:v>15.320899292080055</c:v>
                </c:pt>
                <c:pt idx="21">
                  <c:v>14.142135623730951</c:v>
                </c:pt>
                <c:pt idx="22">
                  <c:v>12.85575219373079</c:v>
                </c:pt>
                <c:pt idx="23">
                  <c:v>11.471528727020919</c:v>
                </c:pt>
                <c:pt idx="24">
                  <c:v>9.9999999999999982</c:v>
                </c:pt>
                <c:pt idx="25">
                  <c:v>8.452365234813989</c:v>
                </c:pt>
                <c:pt idx="26">
                  <c:v>6.8404028665133776</c:v>
                </c:pt>
                <c:pt idx="27">
                  <c:v>5.1763809020504201</c:v>
                </c:pt>
                <c:pt idx="28">
                  <c:v>3.4729635533386056</c:v>
                </c:pt>
                <c:pt idx="29">
                  <c:v>1.7431148549531639</c:v>
                </c:pt>
                <c:pt idx="30">
                  <c:v>2.45029690981724E-15</c:v>
                </c:pt>
              </c:numCache>
            </c:numRef>
          </c:xVal>
          <c:yVal>
            <c:numRef>
              <c:f>'Graphics Grid'!$B$65:$AF$65</c:f>
              <c:numCache>
                <c:formatCode>0.000</c:formatCode>
                <c:ptCount val="31"/>
                <c:pt idx="0">
                  <c:v>17.320509947889402</c:v>
                </c:pt>
                <c:pt idx="1">
                  <c:v>16.383043391430235</c:v>
                </c:pt>
                <c:pt idx="2">
                  <c:v>15.320892071519248</c:v>
                </c:pt>
                <c:pt idx="3">
                  <c:v>14.142139595268317</c:v>
                </c:pt>
                <c:pt idx="4">
                  <c:v>12.85575697436056</c:v>
                </c:pt>
                <c:pt idx="5">
                  <c:v>11.471534350283388</c:v>
                </c:pt>
                <c:pt idx="6">
                  <c:v>10.000006485493568</c:v>
                </c:pt>
                <c:pt idx="7">
                  <c:v>8.4523725875711868</c:v>
                </c:pt>
                <c:pt idx="8">
                  <c:v>6.8404110765485902</c:v>
                </c:pt>
                <c:pt idx="9">
                  <c:v>5.1763899440860053</c:v>
                </c:pt>
                <c:pt idx="10">
                  <c:v>3.4729733867141332</c:v>
                </c:pt>
                <c:pt idx="11">
                  <c:v>1.743125423720554</c:v>
                </c:pt>
                <c:pt idx="12">
                  <c:v>1.1233205589158962E-5</c:v>
                </c:pt>
                <c:pt idx="13">
                  <c:v>-1.7431030428007921</c:v>
                </c:pt>
                <c:pt idx="14">
                  <c:v>-3.472951261617983</c:v>
                </c:pt>
                <c:pt idx="15">
                  <c:v>-5.1763682431986835</c:v>
                </c:pt>
                <c:pt idx="16">
                  <c:v>-6.8403899650268309</c:v>
                </c:pt>
                <c:pt idx="17">
                  <c:v>-8.4523522260863082</c:v>
                </c:pt>
                <c:pt idx="18">
                  <c:v>-9.9999870290086541</c:v>
                </c:pt>
                <c:pt idx="19">
                  <c:v>-11.471515946873927</c:v>
                </c:pt>
                <c:pt idx="20">
                  <c:v>-12.855739764087515</c:v>
                </c:pt>
                <c:pt idx="21">
                  <c:v>-14.142135623730949</c:v>
                </c:pt>
                <c:pt idx="22">
                  <c:v>-15.320888862379558</c:v>
                </c:pt>
                <c:pt idx="23">
                  <c:v>-16.383040885779838</c:v>
                </c:pt>
                <c:pt idx="24">
                  <c:v>-17.320508075688775</c:v>
                </c:pt>
                <c:pt idx="25">
                  <c:v>-18.126155740732997</c:v>
                </c:pt>
                <c:pt idx="26">
                  <c:v>-18.793852415718167</c:v>
                </c:pt>
                <c:pt idx="27">
                  <c:v>-19.318516525781362</c:v>
                </c:pt>
                <c:pt idx="28">
                  <c:v>-19.696155060244159</c:v>
                </c:pt>
                <c:pt idx="29">
                  <c:v>-19.92389396183491</c:v>
                </c:pt>
                <c:pt idx="30">
                  <c:v>-20</c:v>
                </c:pt>
              </c:numCache>
            </c:numRef>
          </c:yVal>
          <c:smooth val="1"/>
        </c:ser>
        <c:ser>
          <c:idx val="33"/>
          <c:order val="31"/>
          <c:spPr>
            <a:ln w="12700">
              <a:solidFill>
                <a:schemeClr val="bg1">
                  <a:lumMod val="50000"/>
                </a:schemeClr>
              </a:solidFill>
              <a:prstDash val="sysDash"/>
            </a:ln>
          </c:spPr>
          <c:marker>
            <c:symbol val="none"/>
          </c:marker>
          <c:xVal>
            <c:numRef>
              <c:f>'Graphics Grid'!$B$66:$AF$66</c:f>
              <c:numCache>
                <c:formatCode>0.000</c:formatCode>
                <c:ptCount val="31"/>
                <c:pt idx="0">
                  <c:v>10.999996432977959</c:v>
                </c:pt>
                <c:pt idx="1">
                  <c:v>12.618677663438513</c:v>
                </c:pt>
                <c:pt idx="2">
                  <c:v>14.141323206148671</c:v>
                </c:pt>
                <c:pt idx="3">
                  <c:v>15.556344817411716</c:v>
                </c:pt>
                <c:pt idx="4">
                  <c:v>16.852973336048972</c:v>
                </c:pt>
                <c:pt idx="5">
                  <c:v>18.021340643160393</c:v>
                </c:pt>
                <c:pt idx="6">
                  <c:v>19.052554764414264</c:v>
                </c:pt>
                <c:pt idx="7">
                  <c:v>19.938767543292613</c:v>
                </c:pt>
                <c:pt idx="8">
                  <c:v>20.673234370258466</c:v>
                </c:pt>
                <c:pt idx="9">
                  <c:v>21.25036551327026</c:v>
                </c:pt>
                <c:pt idx="10">
                  <c:v>21.665768658987435</c:v>
                </c:pt>
                <c:pt idx="11">
                  <c:v>21.916282340903226</c:v>
                </c:pt>
                <c:pt idx="12">
                  <c:v>21.999999999996529</c:v>
                </c:pt>
                <c:pt idx="13">
                  <c:v>21.916284494786886</c:v>
                </c:pt>
                <c:pt idx="14">
                  <c:v>21.66577295036241</c:v>
                </c:pt>
                <c:pt idx="15">
                  <c:v>21.25037190947662</c:v>
                </c:pt>
                <c:pt idx="16">
                  <c:v>20.673242822617258</c:v>
                </c:pt>
                <c:pt idx="17">
                  <c:v>19.938777987476321</c:v>
                </c:pt>
                <c:pt idx="18">
                  <c:v>19.052567120936406</c:v>
                </c:pt>
                <c:pt idx="19">
                  <c:v>18.021354817980438</c:v>
                </c:pt>
                <c:pt idx="20">
                  <c:v>16.852989221288059</c:v>
                </c:pt>
                <c:pt idx="21">
                  <c:v>15.556349186104047</c:v>
                </c:pt>
                <c:pt idx="22">
                  <c:v>14.141327413103868</c:v>
                </c:pt>
                <c:pt idx="23">
                  <c:v>12.618681599723011</c:v>
                </c:pt>
                <c:pt idx="24">
                  <c:v>10.999999999999998</c:v>
                </c:pt>
                <c:pt idx="25">
                  <c:v>9.2976017582953894</c:v>
                </c:pt>
                <c:pt idx="26">
                  <c:v>7.5244431531647153</c:v>
                </c:pt>
                <c:pt idx="27">
                  <c:v>5.6940189922554625</c:v>
                </c:pt>
                <c:pt idx="28">
                  <c:v>3.8202599086724662</c:v>
                </c:pt>
                <c:pt idx="29">
                  <c:v>1.9174263404484804</c:v>
                </c:pt>
                <c:pt idx="30">
                  <c:v>2.695326600798964E-15</c:v>
                </c:pt>
              </c:numCache>
            </c:numRef>
          </c:xVal>
          <c:yVal>
            <c:numRef>
              <c:f>'Graphics Grid'!$B$67:$AF$67</c:f>
              <c:numCache>
                <c:formatCode>0.000</c:formatCode>
                <c:ptCount val="31"/>
                <c:pt idx="0">
                  <c:v>19.05256094267834</c:v>
                </c:pt>
                <c:pt idx="1">
                  <c:v>18.021347730573257</c:v>
                </c:pt>
                <c:pt idx="2">
                  <c:v>16.852981278671173</c:v>
                </c:pt>
                <c:pt idx="3">
                  <c:v>15.556353554795148</c:v>
                </c:pt>
                <c:pt idx="4">
                  <c:v>14.141332671796615</c:v>
                </c:pt>
                <c:pt idx="5">
                  <c:v>12.618687785311726</c:v>
                </c:pt>
                <c:pt idx="6">
                  <c:v>11.000007134042926</c:v>
                </c:pt>
                <c:pt idx="7">
                  <c:v>9.2976098463283066</c:v>
                </c:pt>
                <c:pt idx="8">
                  <c:v>7.5244521842034491</c:v>
                </c:pt>
                <c:pt idx="9">
                  <c:v>5.6940289384946059</c:v>
                </c:pt>
                <c:pt idx="10">
                  <c:v>3.8202707253855466</c:v>
                </c:pt>
                <c:pt idx="11">
                  <c:v>1.9174379660926095</c:v>
                </c:pt>
                <c:pt idx="12">
                  <c:v>1.2356526148074858E-5</c:v>
                </c:pt>
                <c:pt idx="13">
                  <c:v>-1.9174133470808714</c:v>
                </c:pt>
                <c:pt idx="14">
                  <c:v>-3.8202463877797812</c:v>
                </c:pt>
                <c:pt idx="15">
                  <c:v>-5.6940050675185514</c:v>
                </c:pt>
                <c:pt idx="16">
                  <c:v>-7.5244289615295141</c:v>
                </c:pt>
                <c:pt idx="17">
                  <c:v>-9.297587448694939</c:v>
                </c:pt>
                <c:pt idx="18">
                  <c:v>-10.99998573190952</c:v>
                </c:pt>
                <c:pt idx="19">
                  <c:v>-12.618667541561319</c:v>
                </c:pt>
                <c:pt idx="20">
                  <c:v>-14.141313740496265</c:v>
                </c:pt>
                <c:pt idx="21">
                  <c:v>-15.556349186104043</c:v>
                </c:pt>
                <c:pt idx="22">
                  <c:v>-16.852977748617512</c:v>
                </c:pt>
                <c:pt idx="23">
                  <c:v>-18.021344974357824</c:v>
                </c:pt>
                <c:pt idx="24">
                  <c:v>-19.052558883257653</c:v>
                </c:pt>
                <c:pt idx="25">
                  <c:v>-19.938771314806299</c:v>
                </c:pt>
                <c:pt idx="26">
                  <c:v>-20.673237657289985</c:v>
                </c:pt>
                <c:pt idx="27">
                  <c:v>-21.250368178359501</c:v>
                </c:pt>
                <c:pt idx="28">
                  <c:v>-21.665770566268577</c:v>
                </c:pt>
                <c:pt idx="29">
                  <c:v>-21.916283358018401</c:v>
                </c:pt>
                <c:pt idx="30">
                  <c:v>-22</c:v>
                </c:pt>
              </c:numCache>
            </c:numRef>
          </c:yVal>
          <c:smooth val="1"/>
        </c:ser>
        <c:ser>
          <c:idx val="30"/>
          <c:order val="32"/>
          <c:spPr>
            <a:ln w="28575">
              <a:noFill/>
            </a:ln>
          </c:spPr>
          <c:marker>
            <c:symbol val="x"/>
            <c:size val="9"/>
            <c:spPr>
              <a:noFill/>
              <a:ln>
                <a:solidFill>
                  <a:srgbClr val="0000FF"/>
                </a:solidFill>
                <a:prstDash val="solid"/>
              </a:ln>
            </c:spPr>
          </c:marker>
          <c:xVal>
            <c:numRef>
              <c:f>'Graphics Grid'!$L$8</c:f>
              <c:numCache>
                <c:formatCode>General</c:formatCode>
                <c:ptCount val="1"/>
                <c:pt idx="0">
                  <c:v>4.58437539455654</c:v>
                </c:pt>
              </c:numCache>
            </c:numRef>
          </c:xVal>
          <c:yVal>
            <c:numRef>
              <c:f>'Graphics Grid'!$M$8</c:f>
              <c:numCache>
                <c:formatCode>General</c:formatCode>
                <c:ptCount val="1"/>
                <c:pt idx="0">
                  <c:v>4.5684010136876907</c:v>
                </c:pt>
              </c:numCache>
            </c:numRef>
          </c:yVal>
          <c:smooth val="1"/>
        </c:ser>
        <c:ser>
          <c:idx val="31"/>
          <c:order val="33"/>
          <c:spPr>
            <a:ln w="28575">
              <a:noFill/>
            </a:ln>
          </c:spPr>
          <c:marker>
            <c:symbol val="circle"/>
            <c:size val="9"/>
            <c:spPr>
              <a:noFill/>
              <a:ln>
                <a:solidFill>
                  <a:srgbClr val="0000FF"/>
                </a:solidFill>
                <a:prstDash val="solid"/>
              </a:ln>
            </c:spPr>
          </c:marker>
          <c:xVal>
            <c:numRef>
              <c:f>'Graphics Grid'!$L$16</c:f>
              <c:numCache>
                <c:formatCode>General</c:formatCode>
                <c:ptCount val="1"/>
                <c:pt idx="0">
                  <c:v>0.5680055697602624</c:v>
                </c:pt>
              </c:numCache>
            </c:numRef>
          </c:xVal>
          <c:yVal>
            <c:numRef>
              <c:f>'Graphics Grid'!$M$16</c:f>
              <c:numCache>
                <c:formatCode>General</c:formatCode>
                <c:ptCount val="1"/>
                <c:pt idx="0">
                  <c:v>-6.7641936047687583</c:v>
                </c:pt>
              </c:numCache>
            </c:numRef>
          </c:yVal>
          <c:smooth val="1"/>
        </c:ser>
        <c:ser>
          <c:idx val="34"/>
          <c:order val="34"/>
          <c:spPr>
            <a:ln w="12700">
              <a:solidFill>
                <a:schemeClr val="bg1">
                  <a:lumMod val="50000"/>
                </a:schemeClr>
              </a:solidFill>
              <a:prstDash val="sysDash"/>
            </a:ln>
          </c:spPr>
          <c:marker>
            <c:symbol val="none"/>
          </c:marker>
          <c:xVal>
            <c:numRef>
              <c:f>'Graphics Grid'!$B$68:$AF$68</c:f>
              <c:numCache>
                <c:formatCode>0.000</c:formatCode>
                <c:ptCount val="31"/>
                <c:pt idx="0">
                  <c:v>11.999996108703227</c:v>
                </c:pt>
                <c:pt idx="1">
                  <c:v>13.765830178296559</c:v>
                </c:pt>
                <c:pt idx="2">
                  <c:v>15.426898043071279</c:v>
                </c:pt>
                <c:pt idx="3">
                  <c:v>16.970557982630964</c:v>
                </c:pt>
                <c:pt idx="4">
                  <c:v>18.385061821144333</c:v>
                </c:pt>
                <c:pt idx="5">
                  <c:v>19.659644337993157</c:v>
                </c:pt>
                <c:pt idx="6">
                  <c:v>20.784605197542835</c:v>
                </c:pt>
                <c:pt idx="7">
                  <c:v>21.751382774501032</c:v>
                </c:pt>
                <c:pt idx="8">
                  <c:v>22.552619313009235</c:v>
                </c:pt>
                <c:pt idx="9">
                  <c:v>23.182216923567555</c:v>
                </c:pt>
                <c:pt idx="10">
                  <c:v>23.635383991622653</c:v>
                </c:pt>
                <c:pt idx="11">
                  <c:v>23.908671644621702</c:v>
                </c:pt>
                <c:pt idx="12">
                  <c:v>23.999999999996213</c:v>
                </c:pt>
                <c:pt idx="13">
                  <c:v>23.90867399431297</c:v>
                </c:pt>
                <c:pt idx="14">
                  <c:v>23.63538867312263</c:v>
                </c:pt>
                <c:pt idx="15">
                  <c:v>23.182223901247223</c:v>
                </c:pt>
                <c:pt idx="16">
                  <c:v>22.552628533764281</c:v>
                </c:pt>
                <c:pt idx="17">
                  <c:v>21.75139416815599</c:v>
                </c:pt>
                <c:pt idx="18">
                  <c:v>20.784618677385168</c:v>
                </c:pt>
                <c:pt idx="19">
                  <c:v>19.659659801433207</c:v>
                </c:pt>
                <c:pt idx="20">
                  <c:v>18.385079150496065</c:v>
                </c:pt>
                <c:pt idx="21">
                  <c:v>16.970562748477143</c:v>
                </c:pt>
                <c:pt idx="22">
                  <c:v>15.426902632476947</c:v>
                </c:pt>
                <c:pt idx="23">
                  <c:v>13.765834472425102</c:v>
                </c:pt>
                <c:pt idx="24">
                  <c:v>11.999999999999998</c:v>
                </c:pt>
                <c:pt idx="25">
                  <c:v>10.142838281776788</c:v>
                </c:pt>
                <c:pt idx="26">
                  <c:v>8.2084834398160531</c:v>
                </c:pt>
                <c:pt idx="27">
                  <c:v>6.2116570824605049</c:v>
                </c:pt>
                <c:pt idx="28">
                  <c:v>4.1675562640063264</c:v>
                </c:pt>
                <c:pt idx="29">
                  <c:v>2.0917378259437966</c:v>
                </c:pt>
                <c:pt idx="30">
                  <c:v>2.940356291780688E-15</c:v>
                </c:pt>
              </c:numCache>
            </c:numRef>
          </c:xVal>
          <c:yVal>
            <c:numRef>
              <c:f>'Graphics Grid'!$B$69:$AF$69</c:f>
              <c:numCache>
                <c:formatCode>0.000</c:formatCode>
                <c:ptCount val="31"/>
                <c:pt idx="0">
                  <c:v>20.784611937467282</c:v>
                </c:pt>
                <c:pt idx="1">
                  <c:v>19.65965206971628</c:v>
                </c:pt>
                <c:pt idx="2">
                  <c:v>18.385070485823096</c:v>
                </c:pt>
                <c:pt idx="3">
                  <c:v>16.970567514321981</c:v>
                </c:pt>
                <c:pt idx="4">
                  <c:v>15.42690836923267</c:v>
                </c:pt>
                <c:pt idx="5">
                  <c:v>13.765841220340064</c:v>
                </c:pt>
                <c:pt idx="6">
                  <c:v>12.000007782592283</c:v>
                </c:pt>
                <c:pt idx="7">
                  <c:v>10.142847105085425</c:v>
                </c:pt>
                <c:pt idx="8">
                  <c:v>8.2084932918583089</c:v>
                </c:pt>
                <c:pt idx="9">
                  <c:v>6.2116679329032056</c:v>
                </c:pt>
                <c:pt idx="10">
                  <c:v>4.1675680640569599</c:v>
                </c:pt>
                <c:pt idx="11">
                  <c:v>2.0917505084646648</c:v>
                </c:pt>
                <c:pt idx="12">
                  <c:v>1.3479846706990756E-5</c:v>
                </c:pt>
                <c:pt idx="13">
                  <c:v>-2.0917236513609505</c:v>
                </c:pt>
                <c:pt idx="14">
                  <c:v>-4.1675415139415799</c:v>
                </c:pt>
                <c:pt idx="15">
                  <c:v>-6.2116418918384202</c:v>
                </c:pt>
                <c:pt idx="16">
                  <c:v>-8.2084679580321964</c:v>
                </c:pt>
                <c:pt idx="17">
                  <c:v>-10.14282267130357</c:v>
                </c:pt>
                <c:pt idx="18">
                  <c:v>-11.999984434810386</c:v>
                </c:pt>
                <c:pt idx="19">
                  <c:v>-13.765819136248712</c:v>
                </c:pt>
                <c:pt idx="20">
                  <c:v>-15.426887716905018</c:v>
                </c:pt>
                <c:pt idx="21">
                  <c:v>-16.970562748477139</c:v>
                </c:pt>
                <c:pt idx="22">
                  <c:v>-18.38506663485547</c:v>
                </c:pt>
                <c:pt idx="23">
                  <c:v>-19.659649062935806</c:v>
                </c:pt>
                <c:pt idx="24">
                  <c:v>-20.784609690826528</c:v>
                </c:pt>
                <c:pt idx="25">
                  <c:v>-21.751386888879598</c:v>
                </c:pt>
                <c:pt idx="26">
                  <c:v>-22.552622898861799</c:v>
                </c:pt>
                <c:pt idx="27">
                  <c:v>-23.182219830937637</c:v>
                </c:pt>
                <c:pt idx="28">
                  <c:v>-23.635386072292992</c:v>
                </c:pt>
                <c:pt idx="29">
                  <c:v>-23.908672754201895</c:v>
                </c:pt>
                <c:pt idx="30">
                  <c:v>-24</c:v>
                </c:pt>
              </c:numCache>
            </c:numRef>
          </c:yVal>
          <c:smooth val="1"/>
        </c:ser>
        <c:dLbls>
          <c:showLegendKey val="0"/>
          <c:showVal val="0"/>
          <c:showCatName val="0"/>
          <c:showSerName val="0"/>
          <c:showPercent val="0"/>
          <c:showBubbleSize val="0"/>
        </c:dLbls>
        <c:axId val="103327616"/>
        <c:axId val="103329152"/>
      </c:scatterChart>
      <c:valAx>
        <c:axId val="103327616"/>
        <c:scaling>
          <c:orientation val="minMax"/>
          <c:max val="10"/>
          <c:min val="0"/>
        </c:scaling>
        <c:delete val="0"/>
        <c:axPos val="b"/>
        <c:numFmt formatCode="0" sourceLinked="0"/>
        <c:majorTickMark val="out"/>
        <c:minorTickMark val="out"/>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3329152"/>
        <c:crosses val="autoZero"/>
        <c:crossBetween val="midCat"/>
        <c:majorUnit val="1"/>
        <c:minorUnit val="0.1"/>
      </c:valAx>
      <c:valAx>
        <c:axId val="103329152"/>
        <c:scaling>
          <c:orientation val="minMax"/>
          <c:max val="5"/>
          <c:min val="-9"/>
        </c:scaling>
        <c:delete val="0"/>
        <c:axPos val="l"/>
        <c:numFmt formatCode="0" sourceLinked="0"/>
        <c:majorTickMark val="out"/>
        <c:minorTickMark val="in"/>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3327616"/>
        <c:crosses val="autoZero"/>
        <c:crossBetween val="midCat"/>
        <c:majorUnit val="1"/>
        <c:minorUnit val="0.1"/>
      </c:valAx>
      <c:spPr>
        <a:noFill/>
        <a:ln w="3175">
          <a:solidFill>
            <a:srgbClr val="000000"/>
          </a:solidFill>
          <a:prstDash val="solid"/>
        </a:ln>
      </c:spPr>
    </c:plotArea>
    <c:legend>
      <c:legendPos val="r"/>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0"/>
        <c:delete val="1"/>
      </c:legendEntry>
      <c:legendEntry>
        <c:idx val="21"/>
        <c:delete val="1"/>
      </c:legendEntry>
      <c:legendEntry>
        <c:idx val="22"/>
        <c:delete val="1"/>
      </c:legendEntry>
      <c:legendEntry>
        <c:idx val="23"/>
        <c:delete val="1"/>
      </c:legendEntry>
      <c:legendEntry>
        <c:idx val="24"/>
        <c:delete val="1"/>
      </c:legendEntry>
      <c:legendEntry>
        <c:idx val="25"/>
        <c:delete val="1"/>
      </c:legendEntry>
      <c:legendEntry>
        <c:idx val="26"/>
        <c:delete val="1"/>
      </c:legendEntry>
      <c:legendEntry>
        <c:idx val="27"/>
        <c:delete val="1"/>
      </c:legendEntry>
      <c:legendEntry>
        <c:idx val="28"/>
        <c:delete val="1"/>
      </c:legendEntry>
      <c:legendEntry>
        <c:idx val="29"/>
        <c:delete val="1"/>
      </c:legendEntry>
      <c:legendEntry>
        <c:idx val="30"/>
        <c:delete val="1"/>
      </c:legendEntry>
      <c:legendEntry>
        <c:idx val="31"/>
        <c:delete val="1"/>
      </c:legendEntry>
      <c:legendEntry>
        <c:idx val="32"/>
        <c:delete val="1"/>
      </c:legendEntry>
      <c:legendEntry>
        <c:idx val="33"/>
        <c:delete val="1"/>
      </c:legendEntry>
      <c:legendEntry>
        <c:idx val="34"/>
        <c:delete val="1"/>
      </c:legendEntry>
      <c:layout>
        <c:manualLayout>
          <c:xMode val="edge"/>
          <c:yMode val="edge"/>
          <c:x val="0.81968810916179335"/>
          <c:y val="8.9414147305660857E-2"/>
          <c:w val="0.13205676044880355"/>
          <c:h val="0.1938649644103129"/>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en-US"/>
    </a:p>
  </c:txPr>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Summary!$AZ$1</c:f>
          <c:strCache>
            <c:ptCount val="1"/>
            <c:pt idx="0">
              <c:v>ORR 2015 TRUE WIND POLAR DIAGRAM;  VTW: 21.1</c:v>
            </c:pt>
          </c:strCache>
        </c:strRef>
      </c:tx>
      <c:layout>
        <c:manualLayout>
          <c:xMode val="edge"/>
          <c:yMode val="edge"/>
          <c:x val="0.15935672514619884"/>
          <c:y val="1.9527235021548232E-2"/>
        </c:manualLayout>
      </c:layout>
      <c:overlay val="0"/>
      <c:spPr>
        <a:noFill/>
        <a:ln w="25400">
          <a:noFill/>
        </a:ln>
      </c:spPr>
      <c:txPr>
        <a:bodyPr/>
        <a:lstStyle/>
        <a:p>
          <a:pPr>
            <a:defRPr sz="1400" b="1" i="0" u="none" strike="noStrike" baseline="0">
              <a:solidFill>
                <a:srgbClr val="000000"/>
              </a:solidFill>
              <a:latin typeface="Arial"/>
              <a:ea typeface="Arial"/>
              <a:cs typeface="Arial"/>
            </a:defRPr>
          </a:pPr>
          <a:endParaRPr lang="en-US"/>
        </a:p>
      </c:txPr>
    </c:title>
    <c:autoTitleDeleted val="0"/>
    <c:plotArea>
      <c:layout>
        <c:manualLayout>
          <c:layoutTarget val="inner"/>
          <c:xMode val="edge"/>
          <c:yMode val="edge"/>
          <c:x val="4.5321637426900735E-2"/>
          <c:y val="6.6803699897225247E-2"/>
          <c:w val="0.94152046783625598"/>
          <c:h val="0.92189105858170795"/>
        </c:manualLayout>
      </c:layout>
      <c:scatterChart>
        <c:scatterStyle val="smoothMarker"/>
        <c:varyColors val="0"/>
        <c:ser>
          <c:idx val="0"/>
          <c:order val="0"/>
          <c:tx>
            <c:strRef>
              <c:f>Summary!$BA$2</c:f>
              <c:strCache>
                <c:ptCount val="1"/>
                <c:pt idx="0">
                  <c:v>Jib</c:v>
                </c:pt>
              </c:strCache>
            </c:strRef>
          </c:tx>
          <c:spPr>
            <a:ln w="12700">
              <a:solidFill>
                <a:srgbClr val="FF0000"/>
              </a:solidFill>
              <a:prstDash val="solid"/>
            </a:ln>
          </c:spPr>
          <c:marker>
            <c:symbol val="none"/>
          </c:marker>
          <c:xVal>
            <c:numRef>
              <c:f>Summary!$AZ$190:$AZ$349</c:f>
              <c:numCache>
                <c:formatCode>General</c:formatCode>
                <c:ptCount val="160"/>
                <c:pt idx="0">
                  <c:v>8.1395805599320338E-6</c:v>
                </c:pt>
                <c:pt idx="1">
                  <c:v>0.1266253138800629</c:v>
                </c:pt>
                <c:pt idx="2">
                  <c:v>0.25348310805994173</c:v>
                </c:pt>
                <c:pt idx="3">
                  <c:v>0.38059508684570081</c:v>
                </c:pt>
                <c:pt idx="4">
                  <c:v>0.50797462508694524</c:v>
                </c:pt>
                <c:pt idx="5">
                  <c:v>0.53347460496945631</c:v>
                </c:pt>
                <c:pt idx="6">
                  <c:v>0.63546044305734617</c:v>
                </c:pt>
                <c:pt idx="7">
                  <c:v>0.76317020723218321</c:v>
                </c:pt>
                <c:pt idx="8">
                  <c:v>0.89087272662904005</c:v>
                </c:pt>
                <c:pt idx="9">
                  <c:v>1.0187549037045442</c:v>
                </c:pt>
                <c:pt idx="10">
                  <c:v>1.1465159185663538</c:v>
                </c:pt>
                <c:pt idx="11">
                  <c:v>1.2744116827388985</c:v>
                </c:pt>
                <c:pt idx="12">
                  <c:v>1.4020721148426269</c:v>
                </c:pt>
                <c:pt idx="13">
                  <c:v>1.5296138279358762</c:v>
                </c:pt>
                <c:pt idx="14">
                  <c:v>1.6569969857993887</c:v>
                </c:pt>
                <c:pt idx="15">
                  <c:v>1.7841813932417518</c:v>
                </c:pt>
                <c:pt idx="16">
                  <c:v>1.9111271279227244</c:v>
                </c:pt>
                <c:pt idx="17">
                  <c:v>2.0377942796514263</c:v>
                </c:pt>
                <c:pt idx="18">
                  <c:v>2.1641425443831768</c:v>
                </c:pt>
                <c:pt idx="19">
                  <c:v>2.2901320014916631</c:v>
                </c:pt>
                <c:pt idx="20">
                  <c:v>2.4153972344598058</c:v>
                </c:pt>
                <c:pt idx="21">
                  <c:v>2.5401905888134007</c:v>
                </c:pt>
                <c:pt idx="22">
                  <c:v>2.6648309147544493</c:v>
                </c:pt>
                <c:pt idx="23">
                  <c:v>2.7885781997242813</c:v>
                </c:pt>
                <c:pt idx="24">
                  <c:v>2.9117351455864395</c:v>
                </c:pt>
                <c:pt idx="25">
                  <c:v>3.0342620076133127</c:v>
                </c:pt>
                <c:pt idx="26">
                  <c:v>3.1561196982800239</c:v>
                </c:pt>
                <c:pt idx="27">
                  <c:v>3.2772690775669404</c:v>
                </c:pt>
                <c:pt idx="28">
                  <c:v>3.3976713606044169</c:v>
                </c:pt>
                <c:pt idx="29">
                  <c:v>3.5168178332809301</c:v>
                </c:pt>
                <c:pt idx="30">
                  <c:v>3.6355935579661329</c:v>
                </c:pt>
                <c:pt idx="31">
                  <c:v>3.7535060705652263</c:v>
                </c:pt>
                <c:pt idx="32">
                  <c:v>3.8705170539785421</c:v>
                </c:pt>
                <c:pt idx="33">
                  <c:v>3.9865883920587581</c:v>
                </c:pt>
                <c:pt idx="34">
                  <c:v>4.1016824416794</c:v>
                </c:pt>
                <c:pt idx="35">
                  <c:v>4.2157610131778736</c:v>
                </c:pt>
                <c:pt idx="36">
                  <c:v>4.3287869199562463</c:v>
                </c:pt>
                <c:pt idx="37">
                  <c:v>4.4407229728667836</c:v>
                </c:pt>
                <c:pt idx="38">
                  <c:v>4.5521343041513305</c:v>
                </c:pt>
                <c:pt idx="39">
                  <c:v>4.6617939952490834</c:v>
                </c:pt>
                <c:pt idx="40" formatCode="0.00000">
                  <c:v>4.770253699630743</c:v>
                </c:pt>
                <c:pt idx="41">
                  <c:v>4.8781203938083797</c:v>
                </c:pt>
                <c:pt idx="42">
                  <c:v>4.9847415090245901</c:v>
                </c:pt>
                <c:pt idx="43">
                  <c:v>5.0894122241104114</c:v>
                </c:pt>
                <c:pt idx="44">
                  <c:v>5.1934221173355297</c:v>
                </c:pt>
                <c:pt idx="45">
                  <c:v>5.2960801213764688</c:v>
                </c:pt>
                <c:pt idx="46">
                  <c:v>5.3973505351775319</c:v>
                </c:pt>
                <c:pt idx="47">
                  <c:v>5.4979186244195484</c:v>
                </c:pt>
                <c:pt idx="48">
                  <c:v>5.5970541213070915</c:v>
                </c:pt>
                <c:pt idx="49">
                  <c:v>5.6947231009197576</c:v>
                </c:pt>
                <c:pt idx="50">
                  <c:v>5.7908906179110922</c:v>
                </c:pt>
                <c:pt idx="51">
                  <c:v>5.8862895197060752</c:v>
                </c:pt>
                <c:pt idx="52">
                  <c:v>5.980919295490712</c:v>
                </c:pt>
                <c:pt idx="53">
                  <c:v>6.0732024939513582</c:v>
                </c:pt>
                <c:pt idx="54">
                  <c:v>6.1646710741669439</c:v>
                </c:pt>
                <c:pt idx="55">
                  <c:v>6.2553228723141459</c:v>
                </c:pt>
                <c:pt idx="56">
                  <c:v>6.3443359546762776</c:v>
                </c:pt>
                <c:pt idx="57">
                  <c:v>6.4316767595920812</c:v>
                </c:pt>
                <c:pt idx="58">
                  <c:v>6.5173121555119486</c:v>
                </c:pt>
                <c:pt idx="59">
                  <c:v>6.6029054271455854</c:v>
                </c:pt>
                <c:pt idx="60">
                  <c:v>6.685908142511817</c:v>
                </c:pt>
                <c:pt idx="61">
                  <c:v>6.767991506377939</c:v>
                </c:pt>
                <c:pt idx="62">
                  <c:v>6.8474005026003617</c:v>
                </c:pt>
                <c:pt idx="63">
                  <c:v>6.9258435089442658</c:v>
                </c:pt>
                <c:pt idx="64">
                  <c:v>7.0024230622765753</c:v>
                </c:pt>
                <c:pt idx="65">
                  <c:v>7.0771068844733387</c:v>
                </c:pt>
                <c:pt idx="66">
                  <c:v>7.1507707117760964</c:v>
                </c:pt>
                <c:pt idx="67">
                  <c:v>7.2206654066339873</c:v>
                </c:pt>
                <c:pt idx="68">
                  <c:v>7.2894802534508996</c:v>
                </c:pt>
                <c:pt idx="69">
                  <c:v>7.3562787936630674</c:v>
                </c:pt>
                <c:pt idx="70">
                  <c:v>7.4210326731356959</c:v>
                </c:pt>
                <c:pt idx="71">
                  <c:v>7.4827740404536165</c:v>
                </c:pt>
                <c:pt idx="72">
                  <c:v>7.5424036677838213</c:v>
                </c:pt>
                <c:pt idx="73">
                  <c:v>7.5989430116348764</c:v>
                </c:pt>
                <c:pt idx="74">
                  <c:v>7.6542645521118438</c:v>
                </c:pt>
                <c:pt idx="75">
                  <c:v>7.70643666881268</c:v>
                </c:pt>
                <c:pt idx="76">
                  <c:v>7.7554200936320097</c:v>
                </c:pt>
                <c:pt idx="77">
                  <c:v>7.8021495528700813</c:v>
                </c:pt>
                <c:pt idx="78">
                  <c:v>7.8466037347433817</c:v>
                </c:pt>
                <c:pt idx="79">
                  <c:v>7.8877834464181129</c:v>
                </c:pt>
                <c:pt idx="80">
                  <c:v>7.9256592021951082</c:v>
                </c:pt>
                <c:pt idx="81">
                  <c:v>7.9602021238591307</c:v>
                </c:pt>
                <c:pt idx="82">
                  <c:v>7.9913867538992784</c:v>
                </c:pt>
                <c:pt idx="83">
                  <c:v>8.0201817554277071</c:v>
                </c:pt>
                <c:pt idx="84">
                  <c:v>8.0435947016264624</c:v>
                </c:pt>
                <c:pt idx="85">
                  <c:v>8.0645787622186607</c:v>
                </c:pt>
                <c:pt idx="86">
                  <c:v>8.0811322736999127</c:v>
                </c:pt>
                <c:pt idx="87">
                  <c:v>8.0982253226457406</c:v>
                </c:pt>
                <c:pt idx="88">
                  <c:v>8.104877725824732</c:v>
                </c:pt>
                <c:pt idx="89">
                  <c:v>8.1080578582946075</c:v>
                </c:pt>
                <c:pt idx="90">
                  <c:v>8.1047654438792698</c:v>
                </c:pt>
                <c:pt idx="91">
                  <c:v>8.0939998626696212</c:v>
                </c:pt>
                <c:pt idx="92">
                  <c:v>8.0777699238046026</c:v>
                </c:pt>
                <c:pt idx="93">
                  <c:v>8.0590876041462902</c:v>
                </c:pt>
                <c:pt idx="94">
                  <c:v>8.0369706022514418</c:v>
                </c:pt>
                <c:pt idx="95">
                  <c:v>8.0124337399989685</c:v>
                </c:pt>
                <c:pt idx="96">
                  <c:v>7.9845004766680807</c:v>
                </c:pt>
                <c:pt idx="97">
                  <c:v>7.9551802748225544</c:v>
                </c:pt>
                <c:pt idx="98">
                  <c:v>7.9215102794372685</c:v>
                </c:pt>
                <c:pt idx="99">
                  <c:v>7.8864945551396417</c:v>
                </c:pt>
                <c:pt idx="100">
                  <c:v>7.8481710239853468</c:v>
                </c:pt>
                <c:pt idx="101">
                  <c:v>7.8065704159806169</c:v>
                </c:pt>
                <c:pt idx="102">
                  <c:v>7.762707015298135</c:v>
                </c:pt>
                <c:pt idx="103">
                  <c:v>7.7166055640753992</c:v>
                </c:pt>
                <c:pt idx="104">
                  <c:v>7.6673171482998557</c:v>
                </c:pt>
                <c:pt idx="105">
                  <c:v>7.6158502327262454</c:v>
                </c:pt>
                <c:pt idx="106">
                  <c:v>7.5612664862284724</c:v>
                </c:pt>
                <c:pt idx="107">
                  <c:v>7.5045692204319892</c:v>
                </c:pt>
                <c:pt idx="108">
                  <c:v>7.4448313423243446</c:v>
                </c:pt>
                <c:pt idx="109">
                  <c:v>7.3820996815439202</c:v>
                </c:pt>
                <c:pt idx="110">
                  <c:v>7.3173669922898936</c:v>
                </c:pt>
                <c:pt idx="111">
                  <c:v>7.2506671844099575</c:v>
                </c:pt>
                <c:pt idx="112">
                  <c:v>7.1810993717107445</c:v>
                </c:pt>
                <c:pt idx="113">
                  <c:v>7.1087172243665195</c:v>
                </c:pt>
                <c:pt idx="114">
                  <c:v>7.0344970241709674</c:v>
                </c:pt>
                <c:pt idx="115">
                  <c:v>6.9584745688915524</c:v>
                </c:pt>
                <c:pt idx="116">
                  <c:v>6.8788749407275187</c:v>
                </c:pt>
                <c:pt idx="117">
                  <c:v>6.7975782296966107</c:v>
                </c:pt>
                <c:pt idx="118">
                  <c:v>6.7137326788655756</c:v>
                </c:pt>
                <c:pt idx="119">
                  <c:v>6.6282861890096108</c:v>
                </c:pt>
                <c:pt idx="120">
                  <c:v>6.5395303771998963</c:v>
                </c:pt>
                <c:pt idx="121">
                  <c:v>6.4492898108795966</c:v>
                </c:pt>
                <c:pt idx="122">
                  <c:v>6.3567512008349878</c:v>
                </c:pt>
                <c:pt idx="123">
                  <c:v>6.2611375904506454</c:v>
                </c:pt>
                <c:pt idx="124">
                  <c:v>6.1642271704423033</c:v>
                </c:pt>
                <c:pt idx="125">
                  <c:v>6.0635794838521591</c:v>
                </c:pt>
                <c:pt idx="126">
                  <c:v>5.9617870455023025</c:v>
                </c:pt>
                <c:pt idx="127">
                  <c:v>5.8564724618364998</c:v>
                </c:pt>
                <c:pt idx="128">
                  <c:v>5.7485769319734654</c:v>
                </c:pt>
                <c:pt idx="129">
                  <c:v>5.6382156778803996</c:v>
                </c:pt>
                <c:pt idx="130">
                  <c:v>5.5247293761771861</c:v>
                </c:pt>
                <c:pt idx="131">
                  <c:v>5.4075063198329847</c:v>
                </c:pt>
                <c:pt idx="132">
                  <c:v>5.2874939451786718</c:v>
                </c:pt>
                <c:pt idx="133">
                  <c:v>5.1633688207445188</c:v>
                </c:pt>
                <c:pt idx="134">
                  <c:v>5.0339060760562493</c:v>
                </c:pt>
                <c:pt idx="135">
                  <c:v>4.8987026411211527</c:v>
                </c:pt>
                <c:pt idx="136">
                  <c:v>4.7567061484535849</c:v>
                </c:pt>
                <c:pt idx="137">
                  <c:v>4.6055837660619163</c:v>
                </c:pt>
                <c:pt idx="138">
                  <c:v>4.5729884956579276</c:v>
                </c:pt>
                <c:pt idx="139">
                  <c:v>4.4418540486641156</c:v>
                </c:pt>
                <c:pt idx="140">
                  <c:v>4.2616915632403796</c:v>
                </c:pt>
                <c:pt idx="141">
                  <c:v>4.0616602429525166</c:v>
                </c:pt>
                <c:pt idx="142">
                  <c:v>3.8419405521696528</c:v>
                </c:pt>
                <c:pt idx="143">
                  <c:v>3.618591160943847</c:v>
                </c:pt>
                <c:pt idx="144">
                  <c:v>3.3836743262552931</c:v>
                </c:pt>
                <c:pt idx="145">
                  <c:v>3.0644411634722353</c:v>
                </c:pt>
              </c:numCache>
            </c:numRef>
          </c:xVal>
          <c:yVal>
            <c:numRef>
              <c:f>Summary!$BA$190:$BA$349</c:f>
              <c:numCache>
                <c:formatCode>General</c:formatCode>
                <c:ptCount val="160"/>
                <c:pt idx="0">
                  <c:v>-7.2459998130752625</c:v>
                </c:pt>
                <c:pt idx="1">
                  <c:v>-7.2538950013370407</c:v>
                </c:pt>
                <c:pt idx="2">
                  <c:v>-7.2585753065023129</c:v>
                </c:pt>
                <c:pt idx="3">
                  <c:v>-7.2620333925277283</c:v>
                </c:pt>
                <c:pt idx="4">
                  <c:v>-7.2642609207503721</c:v>
                </c:pt>
                <c:pt idx="5">
                  <c:v>-7.2644380153477792</c:v>
                </c:pt>
                <c:pt idx="6">
                  <c:v>-7.2632547395887075</c:v>
                </c:pt>
                <c:pt idx="7">
                  <c:v>-7.261003646987219</c:v>
                </c:pt>
                <c:pt idx="8">
                  <c:v>-7.2555113498901944</c:v>
                </c:pt>
                <c:pt idx="9">
                  <c:v>-7.2487613396566264</c:v>
                </c:pt>
                <c:pt idx="10">
                  <c:v>-7.2387666209484971</c:v>
                </c:pt>
                <c:pt idx="11">
                  <c:v>-7.2275029689675065</c:v>
                </c:pt>
                <c:pt idx="12">
                  <c:v>-7.2129951139295123</c:v>
                </c:pt>
                <c:pt idx="13">
                  <c:v>-7.1962301717715595</c:v>
                </c:pt>
                <c:pt idx="14">
                  <c:v>-7.1772083412818173</c:v>
                </c:pt>
                <c:pt idx="15">
                  <c:v>-7.1559291329644905</c:v>
                </c:pt>
                <c:pt idx="16">
                  <c:v>-7.132394163917696</c:v>
                </c:pt>
                <c:pt idx="17">
                  <c:v>-7.1066057534631604</c:v>
                </c:pt>
                <c:pt idx="18">
                  <c:v>-7.0785655547889501</c:v>
                </c:pt>
                <c:pt idx="19">
                  <c:v>-7.0482773129182927</c:v>
                </c:pt>
                <c:pt idx="20">
                  <c:v>-7.0148000261775527</c:v>
                </c:pt>
                <c:pt idx="21">
                  <c:v>-6.9790946011976365</c:v>
                </c:pt>
                <c:pt idx="22">
                  <c:v>-6.9421012861290734</c:v>
                </c:pt>
                <c:pt idx="23">
                  <c:v>-6.9019536480359349</c:v>
                </c:pt>
                <c:pt idx="24">
                  <c:v>-6.8595994449795619</c:v>
                </c:pt>
                <c:pt idx="25">
                  <c:v>-6.8150461948769845</c:v>
                </c:pt>
                <c:pt idx="26">
                  <c:v>-6.7683034418923178</c:v>
                </c:pt>
                <c:pt idx="27">
                  <c:v>-6.719380989613553</c:v>
                </c:pt>
                <c:pt idx="28">
                  <c:v>-6.6682897663974954</c:v>
                </c:pt>
                <c:pt idx="29">
                  <c:v>-6.6141572370559647</c:v>
                </c:pt>
                <c:pt idx="30">
                  <c:v>-6.5587698212636578</c:v>
                </c:pt>
                <c:pt idx="31">
                  <c:v>-6.5012491661248513</c:v>
                </c:pt>
                <c:pt idx="32">
                  <c:v>-6.4416085512967785</c:v>
                </c:pt>
                <c:pt idx="33">
                  <c:v>-6.3798619447253291</c:v>
                </c:pt>
                <c:pt idx="34">
                  <c:v>-6.3160243995784144</c:v>
                </c:pt>
                <c:pt idx="35">
                  <c:v>-6.2501104468186419</c:v>
                </c:pt>
                <c:pt idx="36">
                  <c:v>-6.1821365048980423</c:v>
                </c:pt>
                <c:pt idx="37">
                  <c:v>-6.112119262943895</c:v>
                </c:pt>
                <c:pt idx="38">
                  <c:v>-6.0408750391864476</c:v>
                </c:pt>
                <c:pt idx="39">
                  <c:v>-5.9668133161888033</c:v>
                </c:pt>
                <c:pt idx="40">
                  <c:v>-5.8907621310440819</c:v>
                </c:pt>
                <c:pt idx="41">
                  <c:v>-5.8135071892601857</c:v>
                </c:pt>
                <c:pt idx="42">
                  <c:v>-5.7342791039321641</c:v>
                </c:pt>
                <c:pt idx="43">
                  <c:v>-5.6523551198298811</c:v>
                </c:pt>
                <c:pt idx="44">
                  <c:v>-5.569253830209199</c:v>
                </c:pt>
                <c:pt idx="45">
                  <c:v>-5.4842421949732119</c:v>
                </c:pt>
                <c:pt idx="46">
                  <c:v>-5.397341440752963</c:v>
                </c:pt>
                <c:pt idx="47">
                  <c:v>-5.3092694152339774</c:v>
                </c:pt>
                <c:pt idx="48">
                  <c:v>-5.2193287207026078</c:v>
                </c:pt>
                <c:pt idx="49">
                  <c:v>-5.1275432168675366</c:v>
                </c:pt>
                <c:pt idx="50">
                  <c:v>-5.0339361026334624</c:v>
                </c:pt>
                <c:pt idx="51">
                  <c:v>-4.9391752271705744</c:v>
                </c:pt>
                <c:pt idx="52">
                  <c:v>-4.8432449770209045</c:v>
                </c:pt>
                <c:pt idx="53">
                  <c:v>-4.7448980028108005</c:v>
                </c:pt>
                <c:pt idx="54">
                  <c:v>-4.6454051951624979</c:v>
                </c:pt>
                <c:pt idx="55">
                  <c:v>-4.5447505780205066</c:v>
                </c:pt>
                <c:pt idx="56">
                  <c:v>-4.4423444847863873</c:v>
                </c:pt>
                <c:pt idx="57">
                  <c:v>-4.3382135104238886</c:v>
                </c:pt>
                <c:pt idx="58">
                  <c:v>-4.2323848885354938</c:v>
                </c:pt>
                <c:pt idx="59">
                  <c:v>-4.1259462448541369</c:v>
                </c:pt>
                <c:pt idx="60">
                  <c:v>-4.0172920338653606</c:v>
                </c:pt>
                <c:pt idx="61">
                  <c:v>-3.9074949601953239</c:v>
                </c:pt>
                <c:pt idx="62">
                  <c:v>-3.7955694299087441</c:v>
                </c:pt>
                <c:pt idx="63">
                  <c:v>-3.6825297738369542</c:v>
                </c:pt>
                <c:pt idx="64">
                  <c:v>-3.5679063180954493</c:v>
                </c:pt>
                <c:pt idx="65">
                  <c:v>-3.4517293183480171</c:v>
                </c:pt>
                <c:pt idx="66">
                  <c:v>-3.33445289676551</c:v>
                </c:pt>
                <c:pt idx="67">
                  <c:v>-3.214841210697633</c:v>
                </c:pt>
                <c:pt idx="68">
                  <c:v>-3.0941947241276306</c:v>
                </c:pt>
                <c:pt idx="69">
                  <c:v>-2.9721235761706657</c:v>
                </c:pt>
                <c:pt idx="70">
                  <c:v>-2.8486616479014688</c:v>
                </c:pt>
                <c:pt idx="71">
                  <c:v>-2.723501203254493</c:v>
                </c:pt>
                <c:pt idx="72">
                  <c:v>-2.5970521145139518</c:v>
                </c:pt>
                <c:pt idx="73">
                  <c:v>-2.4690405926986672</c:v>
                </c:pt>
                <c:pt idx="74">
                  <c:v>-2.3401379286898778</c:v>
                </c:pt>
                <c:pt idx="75">
                  <c:v>-2.2097796383693717</c:v>
                </c:pt>
                <c:pt idx="76">
                  <c:v>-2.0780531042933394</c:v>
                </c:pt>
                <c:pt idx="77">
                  <c:v>-1.9452889872853403</c:v>
                </c:pt>
                <c:pt idx="78">
                  <c:v>-1.8115258981792377</c:v>
                </c:pt>
                <c:pt idx="79">
                  <c:v>-1.6765948807655608</c:v>
                </c:pt>
                <c:pt idx="80">
                  <c:v>-1.5405869014875102</c:v>
                </c:pt>
                <c:pt idx="81">
                  <c:v>-1.4035932841787262</c:v>
                </c:pt>
                <c:pt idx="82">
                  <c:v>-1.2657062572897682</c:v>
                </c:pt>
                <c:pt idx="83">
                  <c:v>-1.127158036462389</c:v>
                </c:pt>
                <c:pt idx="84">
                  <c:v>-0.98762430096339193</c:v>
                </c:pt>
                <c:pt idx="85">
                  <c:v>-0.84761649864595534</c:v>
                </c:pt>
                <c:pt idx="86">
                  <c:v>-0.70700263472140479</c:v>
                </c:pt>
                <c:pt idx="87">
                  <c:v>-0.56627830537880874</c:v>
                </c:pt>
                <c:pt idx="88">
                  <c:v>-0.42475392612402801</c:v>
                </c:pt>
                <c:pt idx="89">
                  <c:v>-0.28313495864508964</c:v>
                </c:pt>
                <c:pt idx="90">
                  <c:v>-0.14146460294459534</c:v>
                </c:pt>
                <c:pt idx="91">
                  <c:v>4.5460782248003303E-6</c:v>
                </c:pt>
                <c:pt idx="92">
                  <c:v>0.14100248641403401</c:v>
                </c:pt>
                <c:pt idx="93">
                  <c:v>0.2814339718166507</c:v>
                </c:pt>
                <c:pt idx="94">
                  <c:v>0.42120415699102209</c:v>
                </c:pt>
                <c:pt idx="95">
                  <c:v>0.56028826862807424</c:v>
                </c:pt>
                <c:pt idx="96">
                  <c:v>0.6985575434787431</c:v>
                </c:pt>
                <c:pt idx="97">
                  <c:v>0.83612735548907735</c:v>
                </c:pt>
                <c:pt idx="98">
                  <c:v>0.97264332635705675</c:v>
                </c:pt>
                <c:pt idx="99">
                  <c:v>1.108378643164069</c:v>
                </c:pt>
                <c:pt idx="100">
                  <c:v>1.2430322419306732</c:v>
                </c:pt>
                <c:pt idx="101">
                  <c:v>1.3765130097731519</c:v>
                </c:pt>
                <c:pt idx="102">
                  <c:v>1.5089213610969328</c:v>
                </c:pt>
                <c:pt idx="103">
                  <c:v>1.6402190724009678</c:v>
                </c:pt>
                <c:pt idx="104">
                  <c:v>1.770143521580722</c:v>
                </c:pt>
                <c:pt idx="105">
                  <c:v>1.8988485651533347</c:v>
                </c:pt>
                <c:pt idx="106">
                  <c:v>2.0260390418869867</c:v>
                </c:pt>
                <c:pt idx="107">
                  <c:v>2.1519043467072434</c:v>
                </c:pt>
                <c:pt idx="108">
                  <c:v>2.2761170682879355</c:v>
                </c:pt>
                <c:pt idx="109">
                  <c:v>2.3985932532580581</c:v>
                </c:pt>
                <c:pt idx="110">
                  <c:v>2.519575138658722</c:v>
                </c:pt>
                <c:pt idx="111">
                  <c:v>2.6390306207312486</c:v>
                </c:pt>
                <c:pt idx="112">
                  <c:v>2.7565693286862185</c:v>
                </c:pt>
                <c:pt idx="113">
                  <c:v>2.8721116998221952</c:v>
                </c:pt>
                <c:pt idx="114">
                  <c:v>2.9859703027205682</c:v>
                </c:pt>
                <c:pt idx="115">
                  <c:v>3.098115918286982</c:v>
                </c:pt>
                <c:pt idx="116">
                  <c:v>3.2076754614697509</c:v>
                </c:pt>
                <c:pt idx="117">
                  <c:v>3.3154037867677006</c:v>
                </c:pt>
                <c:pt idx="118">
                  <c:v>3.4208209858501766</c:v>
                </c:pt>
                <c:pt idx="119">
                  <c:v>3.5243255721334164</c:v>
                </c:pt>
                <c:pt idx="120">
                  <c:v>3.6249241347190666</c:v>
                </c:pt>
                <c:pt idx="121">
                  <c:v>3.7235024282249793</c:v>
                </c:pt>
                <c:pt idx="122">
                  <c:v>3.8195246471092239</c:v>
                </c:pt>
                <c:pt idx="123">
                  <c:v>3.9123961395281484</c:v>
                </c:pt>
                <c:pt idx="124">
                  <c:v>4.0030990481475284</c:v>
                </c:pt>
                <c:pt idx="125">
                  <c:v>4.0899390875970898</c:v>
                </c:pt>
                <c:pt idx="126">
                  <c:v>4.174491280051436</c:v>
                </c:pt>
                <c:pt idx="127">
                  <c:v>4.2549793230230959</c:v>
                </c:pt>
                <c:pt idx="128">
                  <c:v>4.3318664104732001</c:v>
                </c:pt>
                <c:pt idx="129">
                  <c:v>4.4050598148108264</c:v>
                </c:pt>
                <c:pt idx="130">
                  <c:v>4.4738405479881198</c:v>
                </c:pt>
                <c:pt idx="131">
                  <c:v>4.5374394339087232</c:v>
                </c:pt>
                <c:pt idx="132">
                  <c:v>4.596351201514719</c:v>
                </c:pt>
                <c:pt idx="133">
                  <c:v>4.649120969049414</c:v>
                </c:pt>
                <c:pt idx="134">
                  <c:v>4.6941961185691499</c:v>
                </c:pt>
                <c:pt idx="135">
                  <c:v>4.7306248693518285</c:v>
                </c:pt>
                <c:pt idx="136">
                  <c:v>4.7567088201072405</c:v>
                </c:pt>
                <c:pt idx="137">
                  <c:v>4.7692242232121487</c:v>
                </c:pt>
                <c:pt idx="138">
                  <c:v>4.7686710470670697</c:v>
                </c:pt>
                <c:pt idx="139">
                  <c:v>4.7633078589817117</c:v>
                </c:pt>
                <c:pt idx="140">
                  <c:v>4.7330904793060968</c:v>
                </c:pt>
                <c:pt idx="141">
                  <c:v>4.6724080388900724</c:v>
                </c:pt>
                <c:pt idx="142">
                  <c:v>4.5786487767516793</c:v>
                </c:pt>
                <c:pt idx="143">
                  <c:v>4.4685901590925816</c:v>
                </c:pt>
                <c:pt idx="144">
                  <c:v>4.3309077569505403</c:v>
                </c:pt>
                <c:pt idx="145">
                  <c:v>4.0666527308481459</c:v>
                </c:pt>
              </c:numCache>
            </c:numRef>
          </c:yVal>
          <c:smooth val="1"/>
        </c:ser>
        <c:ser>
          <c:idx val="1"/>
          <c:order val="1"/>
          <c:tx>
            <c:strRef>
              <c:f>Summary!$BC$2</c:f>
              <c:strCache>
                <c:ptCount val="1"/>
                <c:pt idx="0">
                  <c:v>Symm</c:v>
                </c:pt>
              </c:strCache>
            </c:strRef>
          </c:tx>
          <c:spPr>
            <a:ln w="12700">
              <a:solidFill>
                <a:srgbClr val="0000FF"/>
              </a:solidFill>
              <a:prstDash val="solid"/>
            </a:ln>
          </c:spPr>
          <c:marker>
            <c:symbol val="none"/>
          </c:marker>
          <c:xVal>
            <c:numRef>
              <c:f>Summary!$BB$190:$BB$349</c:f>
              <c:numCache>
                <c:formatCode>General</c:formatCode>
                <c:ptCount val="160"/>
              </c:numCache>
            </c:numRef>
          </c:xVal>
          <c:yVal>
            <c:numRef>
              <c:f>Summary!$BC$190:$BC$349</c:f>
              <c:numCache>
                <c:formatCode>General</c:formatCode>
                <c:ptCount val="160"/>
              </c:numCache>
            </c:numRef>
          </c:yVal>
          <c:smooth val="1"/>
        </c:ser>
        <c:ser>
          <c:idx val="2"/>
          <c:order val="2"/>
          <c:tx>
            <c:strRef>
              <c:f>Summary!$BE$2</c:f>
              <c:strCache>
                <c:ptCount val="1"/>
                <c:pt idx="0">
                  <c:v>Asym</c:v>
                </c:pt>
              </c:strCache>
            </c:strRef>
          </c:tx>
          <c:spPr>
            <a:ln w="12700">
              <a:solidFill>
                <a:srgbClr val="339966"/>
              </a:solidFill>
              <a:prstDash val="solid"/>
            </a:ln>
          </c:spPr>
          <c:marker>
            <c:symbol val="none"/>
          </c:marker>
          <c:xVal>
            <c:numRef>
              <c:f>Summary!$BD$190:$BD$349</c:f>
              <c:numCache>
                <c:formatCode>General</c:formatCode>
                <c:ptCount val="160"/>
              </c:numCache>
            </c:numRef>
          </c:xVal>
          <c:yVal>
            <c:numRef>
              <c:f>Summary!$BE$190:$BE$349</c:f>
              <c:numCache>
                <c:formatCode>General</c:formatCode>
                <c:ptCount val="160"/>
              </c:numCache>
            </c:numRef>
          </c:yVal>
          <c:smooth val="1"/>
        </c:ser>
        <c:ser>
          <c:idx val="3"/>
          <c:order val="3"/>
          <c:tx>
            <c:strRef>
              <c:f>Summary!$BG$2</c:f>
              <c:strCache>
                <c:ptCount val="1"/>
                <c:pt idx="0">
                  <c:v>CL Asy</c:v>
                </c:pt>
              </c:strCache>
            </c:strRef>
          </c:tx>
          <c:spPr>
            <a:ln w="12700">
              <a:solidFill>
                <a:srgbClr val="FF00FF"/>
              </a:solidFill>
              <a:prstDash val="solid"/>
            </a:ln>
          </c:spPr>
          <c:marker>
            <c:symbol val="none"/>
          </c:marker>
          <c:xVal>
            <c:numRef>
              <c:f>Summary!$BF$190:$BF$349</c:f>
              <c:numCache>
                <c:formatCode>General</c:formatCode>
                <c:ptCount val="160"/>
                <c:pt idx="0">
                  <c:v>8.4091777726051188E-6</c:v>
                </c:pt>
                <c:pt idx="1">
                  <c:v>0.1306919813577645</c:v>
                </c:pt>
                <c:pt idx="2">
                  <c:v>0.22223777248084642</c:v>
                </c:pt>
                <c:pt idx="3">
                  <c:v>0.26147535022727403</c:v>
                </c:pt>
                <c:pt idx="4">
                  <c:v>0.39237094515942522</c:v>
                </c:pt>
                <c:pt idx="5">
                  <c:v>0.52332127572503673</c:v>
                </c:pt>
                <c:pt idx="6">
                  <c:v>0.65446062649979619</c:v>
                </c:pt>
                <c:pt idx="7">
                  <c:v>0.78564402512560649</c:v>
                </c:pt>
                <c:pt idx="8">
                  <c:v>0.91695302286667568</c:v>
                </c:pt>
                <c:pt idx="9">
                  <c:v>1.0483989756645133</c:v>
                </c:pt>
                <c:pt idx="10">
                  <c:v>1.1799931548528817</c:v>
                </c:pt>
                <c:pt idx="11">
                  <c:v>1.3117462092628165</c:v>
                </c:pt>
                <c:pt idx="12">
                  <c:v>1.4434778929542837</c:v>
                </c:pt>
                <c:pt idx="13">
                  <c:v>1.5753546810492294</c:v>
                </c:pt>
                <c:pt idx="14">
                  <c:v>1.7073862442912842</c:v>
                </c:pt>
                <c:pt idx="15">
                  <c:v>1.8395817596687412</c:v>
                </c:pt>
                <c:pt idx="16">
                  <c:v>1.9716910705339783</c:v>
                </c:pt>
                <c:pt idx="17">
                  <c:v>2.1039474180762276</c:v>
                </c:pt>
                <c:pt idx="18">
                  <c:v>2.2360661683987328</c:v>
                </c:pt>
                <c:pt idx="19">
                  <c:v>2.3683136244888838</c:v>
                </c:pt>
                <c:pt idx="20">
                  <c:v>2.5006963671524125</c:v>
                </c:pt>
                <c:pt idx="21">
                  <c:v>2.6328782706181846</c:v>
                </c:pt>
                <c:pt idx="22">
                  <c:v>2.764815932295229</c:v>
                </c:pt>
                <c:pt idx="23">
                  <c:v>2.8968397822942231</c:v>
                </c:pt>
                <c:pt idx="24">
                  <c:v>3.0289546429129315</c:v>
                </c:pt>
                <c:pt idx="25">
                  <c:v>3.1607573274523788</c:v>
                </c:pt>
                <c:pt idx="26">
                  <c:v>3.2922030721349573</c:v>
                </c:pt>
                <c:pt idx="27">
                  <c:v>3.4232470373606265</c:v>
                </c:pt>
                <c:pt idx="28">
                  <c:v>3.554298281273117</c:v>
                </c:pt>
                <c:pt idx="29">
                  <c:v>3.6848888594738511</c:v>
                </c:pt>
                <c:pt idx="30">
                  <c:v>3.8154581422311331</c:v>
                </c:pt>
                <c:pt idx="31">
                  <c:v>3.9450063295596838</c:v>
                </c:pt>
                <c:pt idx="32">
                  <c:v>4.0744724001196015</c:v>
                </c:pt>
                <c:pt idx="33">
                  <c:v>4.2033259017232778</c:v>
                </c:pt>
                <c:pt idx="34">
                  <c:v>4.3309758014065345</c:v>
                </c:pt>
                <c:pt idx="35">
                  <c:v>4.4584510696461717</c:v>
                </c:pt>
                <c:pt idx="36">
                  <c:v>4.5851759336592224</c:v>
                </c:pt>
                <c:pt idx="37">
                  <c:v>4.711104826054699</c:v>
                </c:pt>
                <c:pt idx="38">
                  <c:v>4.836191404944266</c:v>
                </c:pt>
                <c:pt idx="39">
                  <c:v>4.9603902316647028</c:v>
                </c:pt>
                <c:pt idx="40">
                  <c:v>5.0830261106041075</c:v>
                </c:pt>
                <c:pt idx="41">
                  <c:v>5.2046567733222986</c:v>
                </c:pt>
                <c:pt idx="42">
                  <c:v>5.3252362070506774</c:v>
                </c:pt>
                <c:pt idx="43">
                  <c:v>5.444721007820978</c:v>
                </c:pt>
                <c:pt idx="44">
                  <c:v>5.5630654425169492</c:v>
                </c:pt>
                <c:pt idx="45">
                  <c:v>5.6795315794398276</c:v>
                </c:pt>
                <c:pt idx="46">
                  <c:v>5.7947447380426471</c:v>
                </c:pt>
                <c:pt idx="47">
                  <c:v>5.9086617104486656</c:v>
                </c:pt>
                <c:pt idx="48">
                  <c:v>6.0212395407657633</c:v>
                </c:pt>
                <c:pt idx="49">
                  <c:v>6.1316928035312284</c:v>
                </c:pt>
                <c:pt idx="50">
                  <c:v>6.2414530095042977</c:v>
                </c:pt>
                <c:pt idx="51">
                  <c:v>6.3482143937394593</c:v>
                </c:pt>
                <c:pt idx="52">
                  <c:v>6.4542016546440522</c:v>
                </c:pt>
                <c:pt idx="53">
                  <c:v>6.5578292295111345</c:v>
                </c:pt>
                <c:pt idx="54">
                  <c:v>6.6598252947255618</c:v>
                </c:pt>
                <c:pt idx="55">
                  <c:v>6.7593404792582472</c:v>
                </c:pt>
                <c:pt idx="56">
                  <c:v>6.8571257457277834</c:v>
                </c:pt>
                <c:pt idx="57">
                  <c:v>6.953141819878593</c:v>
                </c:pt>
                <c:pt idx="58">
                  <c:v>7.0465139827866654</c:v>
                </c:pt>
                <c:pt idx="59">
                  <c:v>7.1380240659890761</c:v>
                </c:pt>
                <c:pt idx="60">
                  <c:v>7.2267805818995292</c:v>
                </c:pt>
                <c:pt idx="61">
                  <c:v>7.3135874328148134</c:v>
                </c:pt>
                <c:pt idx="62">
                  <c:v>7.3975366883394686</c:v>
                </c:pt>
                <c:pt idx="63">
                  <c:v>7.4785692755205089</c:v>
                </c:pt>
                <c:pt idx="64">
                  <c:v>7.5566290953785815</c:v>
                </c:pt>
                <c:pt idx="65">
                  <c:v>7.631663099414383</c:v>
                </c:pt>
                <c:pt idx="66">
                  <c:v>7.703618767888579</c:v>
                </c:pt>
                <c:pt idx="67">
                  <c:v>7.7715336419314989</c:v>
                </c:pt>
                <c:pt idx="68">
                  <c:v>7.8353397352497884</c:v>
                </c:pt>
                <c:pt idx="69">
                  <c:v>7.8949730694670013</c:v>
                </c:pt>
                <c:pt idx="70">
                  <c:v>7.949439765961217</c:v>
                </c:pt>
                <c:pt idx="71">
                  <c:v>7.9949071665145262</c:v>
                </c:pt>
                <c:pt idx="72">
                  <c:v>8.0312370734216483</c:v>
                </c:pt>
                <c:pt idx="73">
                  <c:v>8.06401005470107</c:v>
                </c:pt>
                <c:pt idx="74">
                  <c:v>8.0932090865042632</c:v>
                </c:pt>
                <c:pt idx="75">
                  <c:v>8.1197786530941176</c:v>
                </c:pt>
                <c:pt idx="76">
                  <c:v>8.1437218354871952</c:v>
                </c:pt>
                <c:pt idx="77">
                  <c:v>8.1650398208738295</c:v>
                </c:pt>
                <c:pt idx="78">
                  <c:v>8.1837355521366142</c:v>
                </c:pt>
                <c:pt idx="79">
                  <c:v>8.1988342688212015</c:v>
                </c:pt>
                <c:pt idx="80">
                  <c:v>8.2113121709063233</c:v>
                </c:pt>
                <c:pt idx="81">
                  <c:v>8.2211756060458434</c:v>
                </c:pt>
                <c:pt idx="82">
                  <c:v>8.227444606890181</c:v>
                </c:pt>
                <c:pt idx="83">
                  <c:v>8.232098891033413</c:v>
                </c:pt>
                <c:pt idx="84">
                  <c:v>8.2331710155355093</c:v>
                </c:pt>
                <c:pt idx="85">
                  <c:v>8.231658671201652</c:v>
                </c:pt>
                <c:pt idx="86">
                  <c:v>8.2265766159609637</c:v>
                </c:pt>
                <c:pt idx="87">
                  <c:v>8.2229208340432898</c:v>
                </c:pt>
                <c:pt idx="88">
                  <c:v>8.2117304873973875</c:v>
                </c:pt>
                <c:pt idx="89">
                  <c:v>8.1980031870246055</c:v>
                </c:pt>
                <c:pt idx="90">
                  <c:v>8.1807540830549108</c:v>
                </c:pt>
                <c:pt idx="91">
                  <c:v>8.1619997024523254</c:v>
                </c:pt>
                <c:pt idx="92">
                  <c:v>8.1397598013906087</c:v>
                </c:pt>
                <c:pt idx="93">
                  <c:v>8.1150532453941544</c:v>
                </c:pt>
                <c:pt idx="94">
                  <c:v>8.0879003489846344</c:v>
                </c:pt>
                <c:pt idx="95">
                  <c:v>8.0573241966840321</c:v>
                </c:pt>
                <c:pt idx="96">
                  <c:v>8.0243482247406401</c:v>
                </c:pt>
                <c:pt idx="97">
                  <c:v>7.9889939377322285</c:v>
                </c:pt>
                <c:pt idx="98">
                  <c:v>7.9512863970543446</c:v>
                </c:pt>
                <c:pt idx="99">
                  <c:v>7.9102606810967799</c:v>
                </c:pt>
                <c:pt idx="100">
                  <c:v>7.8669371537024375</c:v>
                </c:pt>
                <c:pt idx="101">
                  <c:v>7.8213423994893718</c:v>
                </c:pt>
                <c:pt idx="102">
                  <c:v>7.7725235108685071</c:v>
                </c:pt>
                <c:pt idx="103">
                  <c:v>7.7214964135131376</c:v>
                </c:pt>
                <c:pt idx="104">
                  <c:v>7.6682914476349433</c:v>
                </c:pt>
                <c:pt idx="105">
                  <c:v>7.6129395568705309</c:v>
                </c:pt>
                <c:pt idx="106">
                  <c:v>7.5545050357701449</c:v>
                </c:pt>
                <c:pt idx="107">
                  <c:v>7.4930340009359533</c:v>
                </c:pt>
                <c:pt idx="108">
                  <c:v>7.4295306653527469</c:v>
                </c:pt>
                <c:pt idx="109">
                  <c:v>7.3640295595805751</c:v>
                </c:pt>
                <c:pt idx="110">
                  <c:v>7.2956202919947089</c:v>
                </c:pt>
                <c:pt idx="111">
                  <c:v>7.2252955342831724</c:v>
                </c:pt>
                <c:pt idx="112">
                  <c:v>7.1512247424583881</c:v>
                </c:pt>
                <c:pt idx="113">
                  <c:v>7.0753388200036245</c:v>
                </c:pt>
                <c:pt idx="114">
                  <c:v>6.9967559947788862</c:v>
                </c:pt>
                <c:pt idx="115">
                  <c:v>6.9164514820614036</c:v>
                </c:pt>
                <c:pt idx="116">
                  <c:v>6.8326531451557395</c:v>
                </c:pt>
                <c:pt idx="117">
                  <c:v>6.7463468350351903</c:v>
                </c:pt>
                <c:pt idx="118">
                  <c:v>6.6575995238089041</c:v>
                </c:pt>
                <c:pt idx="119">
                  <c:v>6.5664797186569279</c:v>
                </c:pt>
                <c:pt idx="120">
                  <c:v>6.4721845505139921</c:v>
                </c:pt>
                <c:pt idx="121">
                  <c:v>6.3756776344353927</c:v>
                </c:pt>
              </c:numCache>
            </c:numRef>
          </c:xVal>
          <c:yVal>
            <c:numRef>
              <c:f>Summary!$BG$190:$BG$349</c:f>
              <c:numCache>
                <c:formatCode>General</c:formatCode>
                <c:ptCount val="160"/>
                <c:pt idx="0">
                  <c:v>-7.4860000610304329</c:v>
                </c:pt>
                <c:pt idx="1">
                  <c:v>-7.486859311431787</c:v>
                </c:pt>
                <c:pt idx="2">
                  <c:v>-7.4877028521079358</c:v>
                </c:pt>
                <c:pt idx="3">
                  <c:v>-7.4874358885086938</c:v>
                </c:pt>
                <c:pt idx="4">
                  <c:v>-7.4867254057869843</c:v>
                </c:pt>
                <c:pt idx="5">
                  <c:v>-7.4837247856542843</c:v>
                </c:pt>
                <c:pt idx="6">
                  <c:v>-7.4804250984193299</c:v>
                </c:pt>
                <c:pt idx="7">
                  <c:v>-7.4748255076147352</c:v>
                </c:pt>
                <c:pt idx="8">
                  <c:v>-7.46791642157386</c:v>
                </c:pt>
                <c:pt idx="9">
                  <c:v>-7.459688228932972</c:v>
                </c:pt>
                <c:pt idx="10">
                  <c:v>-7.4501321124067816</c:v>
                </c:pt>
                <c:pt idx="11">
                  <c:v>-7.4392362769333404</c:v>
                </c:pt>
                <c:pt idx="12">
                  <c:v>-7.4260081765574304</c:v>
                </c:pt>
                <c:pt idx="13">
                  <c:v>-7.4114228571705061</c:v>
                </c:pt>
                <c:pt idx="14">
                  <c:v>-7.3954671609769935</c:v>
                </c:pt>
                <c:pt idx="15">
                  <c:v>-7.3781268857229652</c:v>
                </c:pt>
                <c:pt idx="16">
                  <c:v>-7.3584209438807182</c:v>
                </c:pt>
                <c:pt idx="17">
                  <c:v>-7.3373082727673937</c:v>
                </c:pt>
                <c:pt idx="18">
                  <c:v>-7.3138162728405263</c:v>
                </c:pt>
                <c:pt idx="19">
                  <c:v>-7.2888947792038703</c:v>
                </c:pt>
                <c:pt idx="20">
                  <c:v>-7.2625258866316562</c:v>
                </c:pt>
                <c:pt idx="21">
                  <c:v>-7.2337511228500011</c:v>
                </c:pt>
                <c:pt idx="22">
                  <c:v>-7.2025703894483142</c:v>
                </c:pt>
                <c:pt idx="23">
                  <c:v>-7.1699097070894817</c:v>
                </c:pt>
                <c:pt idx="24">
                  <c:v>-7.1357505228069522</c:v>
                </c:pt>
                <c:pt idx="25">
                  <c:v>-7.0991585905685683</c:v>
                </c:pt>
                <c:pt idx="26">
                  <c:v>-7.0601344418853182</c:v>
                </c:pt>
                <c:pt idx="27">
                  <c:v>-7.0186794313113818</c:v>
                </c:pt>
                <c:pt idx="28">
                  <c:v>-6.9756866807511102</c:v>
                </c:pt>
                <c:pt idx="29">
                  <c:v>-6.9302521407252415</c:v>
                </c:pt>
                <c:pt idx="30">
                  <c:v>-6.8832533996346603</c:v>
                </c:pt>
                <c:pt idx="31">
                  <c:v>-6.8329366273130869</c:v>
                </c:pt>
                <c:pt idx="32">
                  <c:v>-6.7810465342490751</c:v>
                </c:pt>
                <c:pt idx="33">
                  <c:v>-6.7267137523154084</c:v>
                </c:pt>
                <c:pt idx="34">
                  <c:v>-6.669104501534072</c:v>
                </c:pt>
                <c:pt idx="35">
                  <c:v>-6.6099125448337075</c:v>
                </c:pt>
                <c:pt idx="36">
                  <c:v>-6.5482972585634123</c:v>
                </c:pt>
                <c:pt idx="37">
                  <c:v>-6.4842672540070394</c:v>
                </c:pt>
                <c:pt idx="38">
                  <c:v>-6.4178308439215677</c:v>
                </c:pt>
                <c:pt idx="39">
                  <c:v>-6.3489983722904482</c:v>
                </c:pt>
                <c:pt idx="40">
                  <c:v>-6.2770031970779234</c:v>
                </c:pt>
                <c:pt idx="41">
                  <c:v>-6.2026574021718286</c:v>
                </c:pt>
                <c:pt idx="42">
                  <c:v>-6.1259727611370183</c:v>
                </c:pt>
                <c:pt idx="43">
                  <c:v>-6.0469648182175941</c:v>
                </c:pt>
                <c:pt idx="44">
                  <c:v>-5.9656470865374676</c:v>
                </c:pt>
                <c:pt idx="45">
                  <c:v>-5.8813171292339339</c:v>
                </c:pt>
                <c:pt idx="46">
                  <c:v>-5.7947349740170253</c:v>
                </c:pt>
                <c:pt idx="47">
                  <c:v>-5.7059187389411736</c:v>
                </c:pt>
                <c:pt idx="48">
                  <c:v>-5.6148873654288982</c:v>
                </c:pt>
                <c:pt idx="49">
                  <c:v>-5.5209918525422355</c:v>
                </c:pt>
                <c:pt idx="50">
                  <c:v>-5.4256033675123261</c:v>
                </c:pt>
                <c:pt idx="51">
                  <c:v>-5.3267755799907164</c:v>
                </c:pt>
                <c:pt idx="52">
                  <c:v>-5.2265008437921257</c:v>
                </c:pt>
                <c:pt idx="53">
                  <c:v>-5.1235292820998586</c:v>
                </c:pt>
                <c:pt idx="54">
                  <c:v>-5.0185300482026864</c:v>
                </c:pt>
                <c:pt idx="55">
                  <c:v>-4.9109401988041101</c:v>
                </c:pt>
                <c:pt idx="56">
                  <c:v>-4.8014031658534524</c:v>
                </c:pt>
                <c:pt idx="57">
                  <c:v>-4.689945547699411</c:v>
                </c:pt>
                <c:pt idx="58">
                  <c:v>-4.5760519959715875</c:v>
                </c:pt>
                <c:pt idx="59">
                  <c:v>-4.4603249154028397</c:v>
                </c:pt>
                <c:pt idx="60">
                  <c:v>-4.3422804267321027</c:v>
                </c:pt>
                <c:pt idx="61">
                  <c:v>-4.2224943704112121</c:v>
                </c:pt>
                <c:pt idx="62">
                  <c:v>-4.1005143631114951</c:v>
                </c:pt>
                <c:pt idx="63">
                  <c:v>-3.9764187549488215</c:v>
                </c:pt>
                <c:pt idx="64">
                  <c:v>-3.850287886510483</c:v>
                </c:pt>
                <c:pt idx="65">
                  <c:v>-3.7222039596147294</c:v>
                </c:pt>
                <c:pt idx="66">
                  <c:v>-3.592249696086681</c:v>
                </c:pt>
                <c:pt idx="67">
                  <c:v>-3.4601030812825315</c:v>
                </c:pt>
                <c:pt idx="68">
                  <c:v>-3.3258978730452204</c:v>
                </c:pt>
                <c:pt idx="69">
                  <c:v>-3.1897697533172229</c:v>
                </c:pt>
                <c:pt idx="70">
                  <c:v>-3.051497706723878</c:v>
                </c:pt>
                <c:pt idx="71">
                  <c:v>-2.9099020189830966</c:v>
                </c:pt>
                <c:pt idx="72">
                  <c:v>-2.7653705824288095</c:v>
                </c:pt>
                <c:pt idx="73">
                  <c:v>-2.6201496885161562</c:v>
                </c:pt>
                <c:pt idx="74">
                  <c:v>-2.4743364198093696</c:v>
                </c:pt>
                <c:pt idx="75">
                  <c:v>-2.3283032491900184</c:v>
                </c:pt>
                <c:pt idx="76">
                  <c:v>-2.182097969732316</c:v>
                </c:pt>
                <c:pt idx="77">
                  <c:v>-2.035767442890057</c:v>
                </c:pt>
                <c:pt idx="78">
                  <c:v>-1.889358682776719</c:v>
                </c:pt>
                <c:pt idx="79">
                  <c:v>-1.7427105671356977</c:v>
                </c:pt>
                <c:pt idx="80">
                  <c:v>-1.5961120269995481</c:v>
                </c:pt>
                <c:pt idx="81">
                  <c:v>-1.4496097824091032</c:v>
                </c:pt>
                <c:pt idx="82">
                  <c:v>-1.3030939987186494</c:v>
                </c:pt>
                <c:pt idx="83">
                  <c:v>-1.1569409154227579</c:v>
                </c:pt>
                <c:pt idx="84">
                  <c:v>-1.0109012289351331</c:v>
                </c:pt>
                <c:pt idx="85">
                  <c:v>-0.86517720350381044</c:v>
                </c:pt>
                <c:pt idx="86">
                  <c:v>-0.71972727895455801</c:v>
                </c:pt>
                <c:pt idx="87">
                  <c:v>-0.57499779144757612</c:v>
                </c:pt>
                <c:pt idx="88">
                  <c:v>-0.43035377988253259</c:v>
                </c:pt>
                <c:pt idx="89">
                  <c:v>-0.28627586703219915</c:v>
                </c:pt>
                <c:pt idx="90">
                  <c:v>-0.14279094640804502</c:v>
                </c:pt>
                <c:pt idx="91">
                  <c:v>4.5842710338157856E-6</c:v>
                </c:pt>
                <c:pt idx="92">
                  <c:v>0.1420845581930742</c:v>
                </c:pt>
                <c:pt idx="93">
                  <c:v>0.28338836584675764</c:v>
                </c:pt>
                <c:pt idx="94">
                  <c:v>0.42387329964441328</c:v>
                </c:pt>
                <c:pt idx="95">
                  <c:v>0.5634273393611573</c:v>
                </c:pt>
                <c:pt idx="96">
                  <c:v>0.70204379100143632</c:v>
                </c:pt>
                <c:pt idx="97">
                  <c:v>0.83968133259221667</c:v>
                </c:pt>
                <c:pt idx="98">
                  <c:v>0.97629938953988826</c:v>
                </c:pt>
                <c:pt idx="99">
                  <c:v>1.1117187667459045</c:v>
                </c:pt>
                <c:pt idx="100">
                  <c:v>1.2460045146071104</c:v>
                </c:pt>
                <c:pt idx="101">
                  <c:v>1.3791177166285888</c:v>
                </c:pt>
                <c:pt idx="102">
                  <c:v>1.5108294995630707</c:v>
                </c:pt>
                <c:pt idx="103">
                  <c:v>1.6412586570293912</c:v>
                </c:pt>
                <c:pt idx="104">
                  <c:v>1.7703684567989642</c:v>
                </c:pt>
                <c:pt idx="105">
                  <c:v>1.8981228506889798</c:v>
                </c:pt>
                <c:pt idx="106">
                  <c:v>2.0242273133051012</c:v>
                </c:pt>
                <c:pt idx="107">
                  <c:v>2.1485966699779571</c:v>
                </c:pt>
                <c:pt idx="108">
                  <c:v>2.2714391742685738</c:v>
                </c:pt>
                <c:pt idx="109">
                  <c:v>2.39272190574223</c:v>
                </c:pt>
                <c:pt idx="110">
                  <c:v>2.5120871384710393</c:v>
                </c:pt>
                <c:pt idx="111">
                  <c:v>2.6297960827390714</c:v>
                </c:pt>
                <c:pt idx="112">
                  <c:v>2.7451015181964578</c:v>
                </c:pt>
                <c:pt idx="113">
                  <c:v>2.8586259326062105</c:v>
                </c:pt>
                <c:pt idx="114">
                  <c:v>2.9699501675820303</c:v>
                </c:pt>
                <c:pt idx="115">
                  <c:v>3.0794060138452704</c:v>
                </c:pt>
                <c:pt idx="116">
                  <c:v>3.1861218613944184</c:v>
                </c:pt>
                <c:pt idx="117">
                  <c:v>3.2904165407041206</c:v>
                </c:pt>
                <c:pt idx="118">
                  <c:v>3.3922196869893635</c:v>
                </c:pt>
                <c:pt idx="119">
                  <c:v>3.4914624582340128</c:v>
                </c:pt>
                <c:pt idx="120">
                  <c:v>3.5875936998949571</c:v>
                </c:pt>
                <c:pt idx="121">
                  <c:v>3.681002381588133</c:v>
                </c:pt>
              </c:numCache>
            </c:numRef>
          </c:yVal>
          <c:smooth val="1"/>
        </c:ser>
        <c:ser>
          <c:idx val="4"/>
          <c:order val="4"/>
          <c:tx>
            <c:strRef>
              <c:f>Summary!$BI$2</c:f>
              <c:strCache>
                <c:ptCount val="1"/>
                <c:pt idx="0">
                  <c:v>Poled Jib</c:v>
                </c:pt>
              </c:strCache>
            </c:strRef>
          </c:tx>
          <c:spPr>
            <a:ln w="12700">
              <a:solidFill>
                <a:srgbClr val="FF0000"/>
              </a:solidFill>
              <a:prstDash val="solid"/>
            </a:ln>
          </c:spPr>
          <c:marker>
            <c:symbol val="none"/>
          </c:marker>
          <c:xVal>
            <c:numRef>
              <c:f>Summary!$BH$190:$BH$349</c:f>
              <c:numCache>
                <c:formatCode>General</c:formatCode>
                <c:ptCount val="160"/>
              </c:numCache>
            </c:numRef>
          </c:xVal>
          <c:yVal>
            <c:numRef>
              <c:f>Summary!$BI$190:$BI$349</c:f>
              <c:numCache>
                <c:formatCode>General</c:formatCode>
                <c:ptCount val="160"/>
              </c:numCache>
            </c:numRef>
          </c:yVal>
          <c:smooth val="1"/>
        </c:ser>
        <c:ser>
          <c:idx val="5"/>
          <c:order val="5"/>
          <c:spPr>
            <a:ln w="12700">
              <a:solidFill>
                <a:srgbClr val="0000FF"/>
              </a:solidFill>
              <a:prstDash val="solid"/>
            </a:ln>
          </c:spPr>
          <c:marker>
            <c:symbol val="none"/>
          </c:marker>
          <c:yVal>
            <c:numLit>
              <c:formatCode>General</c:formatCode>
              <c:ptCount val="1"/>
              <c:pt idx="0">
                <c:v>0</c:v>
              </c:pt>
            </c:numLit>
          </c:yVal>
          <c:smooth val="1"/>
        </c:ser>
        <c:ser>
          <c:idx val="6"/>
          <c:order val="6"/>
          <c:spPr>
            <a:ln w="12700">
              <a:solidFill>
                <a:srgbClr val="339966"/>
              </a:solidFill>
              <a:prstDash val="solid"/>
            </a:ln>
          </c:spPr>
          <c:marker>
            <c:symbol val="none"/>
          </c:marker>
          <c:yVal>
            <c:numLit>
              <c:formatCode>General</c:formatCode>
              <c:ptCount val="1"/>
              <c:pt idx="0">
                <c:v>0</c:v>
              </c:pt>
            </c:numLit>
          </c:yVal>
          <c:smooth val="1"/>
        </c:ser>
        <c:ser>
          <c:idx val="7"/>
          <c:order val="7"/>
          <c:spPr>
            <a:ln w="12700">
              <a:solidFill>
                <a:srgbClr val="808080"/>
              </a:solidFill>
              <a:prstDash val="lgDash"/>
            </a:ln>
          </c:spPr>
          <c:marker>
            <c:symbol val="none"/>
          </c:marker>
          <c:xVal>
            <c:numRef>
              <c:f>'Graphics Grid'!$E$10:$F$10</c:f>
              <c:numCache>
                <c:formatCode>General</c:formatCode>
                <c:ptCount val="2"/>
                <c:pt idx="0">
                  <c:v>0.99999999999999989</c:v>
                </c:pt>
                <c:pt idx="1">
                  <c:v>4.9999999999999991</c:v>
                </c:pt>
              </c:numCache>
            </c:numRef>
          </c:xVal>
          <c:yVal>
            <c:numRef>
              <c:f>'Graphics Grid'!$E$11:$F$11</c:f>
              <c:numCache>
                <c:formatCode>General</c:formatCode>
                <c:ptCount val="2"/>
                <c:pt idx="0">
                  <c:v>1.7320508075688774</c:v>
                </c:pt>
                <c:pt idx="1">
                  <c:v>8.6602540378443873</c:v>
                </c:pt>
              </c:numCache>
            </c:numRef>
          </c:yVal>
          <c:smooth val="1"/>
        </c:ser>
        <c:ser>
          <c:idx val="8"/>
          <c:order val="8"/>
          <c:spPr>
            <a:ln w="12700">
              <a:solidFill>
                <a:srgbClr val="808080"/>
              </a:solidFill>
              <a:prstDash val="lgDash"/>
            </a:ln>
          </c:spPr>
          <c:marker>
            <c:symbol val="none"/>
          </c:marker>
          <c:xVal>
            <c:numRef>
              <c:f>'Graphics Grid'!$E$12:$F$12</c:f>
              <c:numCache>
                <c:formatCode>General</c:formatCode>
                <c:ptCount val="2"/>
                <c:pt idx="0">
                  <c:v>1.2855752193730785</c:v>
                </c:pt>
                <c:pt idx="1">
                  <c:v>6.4278760968653925</c:v>
                </c:pt>
              </c:numCache>
            </c:numRef>
          </c:xVal>
          <c:yVal>
            <c:numRef>
              <c:f>'Graphics Grid'!$E$13:$F$13</c:f>
              <c:numCache>
                <c:formatCode>General</c:formatCode>
                <c:ptCount val="2"/>
                <c:pt idx="0">
                  <c:v>1.532088886237956</c:v>
                </c:pt>
                <c:pt idx="1">
                  <c:v>7.6604444311897799</c:v>
                </c:pt>
              </c:numCache>
            </c:numRef>
          </c:yVal>
          <c:smooth val="1"/>
        </c:ser>
        <c:ser>
          <c:idx val="9"/>
          <c:order val="9"/>
          <c:spPr>
            <a:ln w="12700">
              <a:solidFill>
                <a:srgbClr val="808080"/>
              </a:solidFill>
              <a:prstDash val="lgDash"/>
            </a:ln>
          </c:spPr>
          <c:marker>
            <c:symbol val="none"/>
          </c:marker>
          <c:xVal>
            <c:numRef>
              <c:f>'Graphics Grid'!$E$14:$F$14</c:f>
              <c:numCache>
                <c:formatCode>General</c:formatCode>
                <c:ptCount val="2"/>
                <c:pt idx="0">
                  <c:v>1.532088886237956</c:v>
                </c:pt>
                <c:pt idx="1">
                  <c:v>7.6604444311897799</c:v>
                </c:pt>
              </c:numCache>
            </c:numRef>
          </c:xVal>
          <c:yVal>
            <c:numRef>
              <c:f>'Graphics Grid'!$E$15:$F$15</c:f>
              <c:numCache>
                <c:formatCode>General</c:formatCode>
                <c:ptCount val="2"/>
                <c:pt idx="0">
                  <c:v>1.2855752193730787</c:v>
                </c:pt>
                <c:pt idx="1">
                  <c:v>6.4278760968653934</c:v>
                </c:pt>
              </c:numCache>
            </c:numRef>
          </c:yVal>
          <c:smooth val="1"/>
        </c:ser>
        <c:ser>
          <c:idx val="10"/>
          <c:order val="10"/>
          <c:spPr>
            <a:ln w="12700">
              <a:solidFill>
                <a:srgbClr val="808080"/>
              </a:solidFill>
              <a:prstDash val="lgDash"/>
            </a:ln>
          </c:spPr>
          <c:marker>
            <c:symbol val="none"/>
          </c:marker>
          <c:xVal>
            <c:numRef>
              <c:f>'Graphics Grid'!$E$16:$F$16</c:f>
              <c:numCache>
                <c:formatCode>General</c:formatCode>
                <c:ptCount val="2"/>
                <c:pt idx="0">
                  <c:v>1.7320508075688772</c:v>
                </c:pt>
                <c:pt idx="1">
                  <c:v>8.6602540378443855</c:v>
                </c:pt>
              </c:numCache>
            </c:numRef>
          </c:xVal>
          <c:yVal>
            <c:numRef>
              <c:f>'Graphics Grid'!$E$17:$F$17</c:f>
              <c:numCache>
                <c:formatCode>General</c:formatCode>
                <c:ptCount val="2"/>
                <c:pt idx="0">
                  <c:v>1.0000000000000002</c:v>
                </c:pt>
                <c:pt idx="1">
                  <c:v>5.0000000000000009</c:v>
                </c:pt>
              </c:numCache>
            </c:numRef>
          </c:yVal>
          <c:smooth val="1"/>
        </c:ser>
        <c:ser>
          <c:idx val="11"/>
          <c:order val="11"/>
          <c:spPr>
            <a:ln w="12700">
              <a:solidFill>
                <a:srgbClr val="808080"/>
              </a:solidFill>
              <a:prstDash val="lgDash"/>
            </a:ln>
          </c:spPr>
          <c:marker>
            <c:symbol val="none"/>
          </c:marker>
          <c:xVal>
            <c:numRef>
              <c:f>'Graphics Grid'!$E$18:$F$18</c:f>
              <c:numCache>
                <c:formatCode>General</c:formatCode>
                <c:ptCount val="2"/>
                <c:pt idx="0">
                  <c:v>1.8793852415718166</c:v>
                </c:pt>
                <c:pt idx="1">
                  <c:v>9.3969262078590834</c:v>
                </c:pt>
              </c:numCache>
            </c:numRef>
          </c:xVal>
          <c:yVal>
            <c:numRef>
              <c:f>'Graphics Grid'!$E$19:$F$19</c:f>
              <c:numCache>
                <c:formatCode>General</c:formatCode>
                <c:ptCount val="2"/>
                <c:pt idx="0">
                  <c:v>0.68404028665133765</c:v>
                </c:pt>
                <c:pt idx="1">
                  <c:v>3.4202014332566884</c:v>
                </c:pt>
              </c:numCache>
            </c:numRef>
          </c:yVal>
          <c:smooth val="1"/>
        </c:ser>
        <c:ser>
          <c:idx val="12"/>
          <c:order val="12"/>
          <c:spPr>
            <a:ln w="12700">
              <a:solidFill>
                <a:srgbClr val="808080"/>
              </a:solidFill>
              <a:prstDash val="lgDash"/>
            </a:ln>
          </c:spPr>
          <c:marker>
            <c:symbol val="none"/>
          </c:marker>
          <c:xVal>
            <c:numRef>
              <c:f>'Graphics Grid'!$E$20:$F$20</c:f>
              <c:numCache>
                <c:formatCode>General</c:formatCode>
                <c:ptCount val="2"/>
                <c:pt idx="0">
                  <c:v>1.969615506024416</c:v>
                </c:pt>
                <c:pt idx="1">
                  <c:v>9.8480775301220795</c:v>
                </c:pt>
              </c:numCache>
            </c:numRef>
          </c:xVal>
          <c:yVal>
            <c:numRef>
              <c:f>'Graphics Grid'!$E$21:$F$21</c:f>
              <c:numCache>
                <c:formatCode>General</c:formatCode>
                <c:ptCount val="2"/>
                <c:pt idx="0">
                  <c:v>0.34729635533386083</c:v>
                </c:pt>
                <c:pt idx="1">
                  <c:v>1.7364817766693041</c:v>
                </c:pt>
              </c:numCache>
            </c:numRef>
          </c:yVal>
          <c:smooth val="1"/>
        </c:ser>
        <c:ser>
          <c:idx val="13"/>
          <c:order val="13"/>
          <c:spPr>
            <a:ln w="12700">
              <a:solidFill>
                <a:srgbClr val="808080"/>
              </a:solidFill>
              <a:prstDash val="lgDash"/>
            </a:ln>
          </c:spPr>
          <c:marker>
            <c:symbol val="none"/>
          </c:marker>
          <c:xVal>
            <c:numRef>
              <c:f>'Graphics Grid'!$E$22:$F$22</c:f>
              <c:numCache>
                <c:formatCode>General</c:formatCode>
                <c:ptCount val="2"/>
                <c:pt idx="0">
                  <c:v>1.969615506024416</c:v>
                </c:pt>
                <c:pt idx="1">
                  <c:v>9.8480775301220795</c:v>
                </c:pt>
              </c:numCache>
            </c:numRef>
          </c:xVal>
          <c:yVal>
            <c:numRef>
              <c:f>'Graphics Grid'!$E$23:$F$23</c:f>
              <c:numCache>
                <c:formatCode>General</c:formatCode>
                <c:ptCount val="2"/>
                <c:pt idx="0">
                  <c:v>-0.34729635533386061</c:v>
                </c:pt>
                <c:pt idx="1">
                  <c:v>-1.736481776669303</c:v>
                </c:pt>
              </c:numCache>
            </c:numRef>
          </c:yVal>
          <c:smooth val="1"/>
        </c:ser>
        <c:ser>
          <c:idx val="14"/>
          <c:order val="14"/>
          <c:spPr>
            <a:ln w="12700">
              <a:solidFill>
                <a:srgbClr val="808080"/>
              </a:solidFill>
              <a:prstDash val="lgDash"/>
            </a:ln>
          </c:spPr>
          <c:marker>
            <c:symbol val="none"/>
          </c:marker>
          <c:xVal>
            <c:numRef>
              <c:f>'Graphics Grid'!$E$24:$F$24</c:f>
              <c:numCache>
                <c:formatCode>General</c:formatCode>
                <c:ptCount val="2"/>
                <c:pt idx="0">
                  <c:v>1.8793852415718169</c:v>
                </c:pt>
                <c:pt idx="1">
                  <c:v>9.3969262078590852</c:v>
                </c:pt>
              </c:numCache>
            </c:numRef>
          </c:xVal>
          <c:yVal>
            <c:numRef>
              <c:f>'Graphics Grid'!$E$25:$F$25</c:f>
              <c:numCache>
                <c:formatCode>General</c:formatCode>
                <c:ptCount val="2"/>
                <c:pt idx="0">
                  <c:v>-0.68404028665133743</c:v>
                </c:pt>
                <c:pt idx="1">
                  <c:v>-3.420201433256687</c:v>
                </c:pt>
              </c:numCache>
            </c:numRef>
          </c:yVal>
          <c:smooth val="1"/>
        </c:ser>
        <c:ser>
          <c:idx val="15"/>
          <c:order val="15"/>
          <c:spPr>
            <a:ln w="12700">
              <a:solidFill>
                <a:srgbClr val="808080"/>
              </a:solidFill>
              <a:prstDash val="lgDash"/>
            </a:ln>
          </c:spPr>
          <c:marker>
            <c:symbol val="none"/>
          </c:marker>
          <c:xVal>
            <c:numRef>
              <c:f>'Graphics Grid'!$E$26:$F$26</c:f>
              <c:numCache>
                <c:formatCode>General</c:formatCode>
                <c:ptCount val="2"/>
                <c:pt idx="0">
                  <c:v>1.7320508075688774</c:v>
                </c:pt>
                <c:pt idx="1">
                  <c:v>8.6602540378443873</c:v>
                </c:pt>
              </c:numCache>
            </c:numRef>
          </c:xVal>
          <c:yVal>
            <c:numRef>
              <c:f>'Graphics Grid'!$E$27:$F$27</c:f>
              <c:numCache>
                <c:formatCode>General</c:formatCode>
                <c:ptCount val="2"/>
                <c:pt idx="0">
                  <c:v>-0.99999999999999956</c:v>
                </c:pt>
                <c:pt idx="1">
                  <c:v>-4.9999999999999982</c:v>
                </c:pt>
              </c:numCache>
            </c:numRef>
          </c:yVal>
          <c:smooth val="1"/>
        </c:ser>
        <c:ser>
          <c:idx val="16"/>
          <c:order val="16"/>
          <c:spPr>
            <a:ln w="12700">
              <a:solidFill>
                <a:srgbClr val="808080"/>
              </a:solidFill>
              <a:prstDash val="lgDash"/>
            </a:ln>
          </c:spPr>
          <c:marker>
            <c:symbol val="none"/>
          </c:marker>
          <c:xVal>
            <c:numRef>
              <c:f>'Graphics Grid'!$E$28:$F$28</c:f>
              <c:numCache>
                <c:formatCode>General</c:formatCode>
                <c:ptCount val="2"/>
                <c:pt idx="0">
                  <c:v>1.532088886237956</c:v>
                </c:pt>
                <c:pt idx="1">
                  <c:v>7.6604444311897799</c:v>
                </c:pt>
              </c:numCache>
            </c:numRef>
          </c:xVal>
          <c:yVal>
            <c:numRef>
              <c:f>'Graphics Grid'!$E$29:$F$29</c:f>
              <c:numCache>
                <c:formatCode>General</c:formatCode>
                <c:ptCount val="2"/>
                <c:pt idx="0">
                  <c:v>-1.2855752193730787</c:v>
                </c:pt>
                <c:pt idx="1">
                  <c:v>-6.4278760968653934</c:v>
                </c:pt>
              </c:numCache>
            </c:numRef>
          </c:yVal>
          <c:smooth val="1"/>
        </c:ser>
        <c:ser>
          <c:idx val="17"/>
          <c:order val="17"/>
          <c:spPr>
            <a:ln w="12700">
              <a:solidFill>
                <a:srgbClr val="808080"/>
              </a:solidFill>
              <a:prstDash val="lgDash"/>
            </a:ln>
          </c:spPr>
          <c:marker>
            <c:symbol val="none"/>
          </c:marker>
          <c:xVal>
            <c:numRef>
              <c:f>'Graphics Grid'!$E$30:$F$30</c:f>
              <c:numCache>
                <c:formatCode>General</c:formatCode>
                <c:ptCount val="2"/>
                <c:pt idx="0">
                  <c:v>1.2855752193730789</c:v>
                </c:pt>
                <c:pt idx="1">
                  <c:v>6.4278760968653952</c:v>
                </c:pt>
              </c:numCache>
            </c:numRef>
          </c:xVal>
          <c:yVal>
            <c:numRef>
              <c:f>'Graphics Grid'!$E$31:$F$31</c:f>
              <c:numCache>
                <c:formatCode>General</c:formatCode>
                <c:ptCount val="2"/>
                <c:pt idx="0">
                  <c:v>-1.5320888862379558</c:v>
                </c:pt>
                <c:pt idx="1">
                  <c:v>-7.660444431189779</c:v>
                </c:pt>
              </c:numCache>
            </c:numRef>
          </c:yVal>
          <c:smooth val="1"/>
        </c:ser>
        <c:ser>
          <c:idx val="18"/>
          <c:order val="18"/>
          <c:spPr>
            <a:ln w="12700">
              <a:solidFill>
                <a:srgbClr val="808080"/>
              </a:solidFill>
              <a:prstDash val="lgDash"/>
            </a:ln>
          </c:spPr>
          <c:marker>
            <c:symbol val="none"/>
          </c:marker>
          <c:xVal>
            <c:numRef>
              <c:f>'Graphics Grid'!$E$32:$F$32</c:f>
              <c:numCache>
                <c:formatCode>General</c:formatCode>
                <c:ptCount val="2"/>
                <c:pt idx="0">
                  <c:v>0.99999999999999989</c:v>
                </c:pt>
                <c:pt idx="1">
                  <c:v>4.9999999999999991</c:v>
                </c:pt>
              </c:numCache>
            </c:numRef>
          </c:xVal>
          <c:yVal>
            <c:numRef>
              <c:f>'Graphics Grid'!$E$33:$F$33</c:f>
              <c:numCache>
                <c:formatCode>General</c:formatCode>
                <c:ptCount val="2"/>
                <c:pt idx="0">
                  <c:v>-1.7320508075688774</c:v>
                </c:pt>
                <c:pt idx="1">
                  <c:v>-8.6602540378443873</c:v>
                </c:pt>
              </c:numCache>
            </c:numRef>
          </c:yVal>
          <c:smooth val="1"/>
        </c:ser>
        <c:ser>
          <c:idx val="19"/>
          <c:order val="19"/>
          <c:spPr>
            <a:ln w="12700">
              <a:solidFill>
                <a:srgbClr val="808080"/>
              </a:solidFill>
              <a:prstDash val="lgDash"/>
            </a:ln>
          </c:spPr>
          <c:marker>
            <c:symbol val="none"/>
          </c:marker>
          <c:xVal>
            <c:numRef>
              <c:f>'Graphics Grid'!$E$34:$F$34</c:f>
              <c:numCache>
                <c:formatCode>General</c:formatCode>
                <c:ptCount val="2"/>
                <c:pt idx="0">
                  <c:v>0.68404028665133776</c:v>
                </c:pt>
                <c:pt idx="1">
                  <c:v>3.4202014332566888</c:v>
                </c:pt>
              </c:numCache>
            </c:numRef>
          </c:xVal>
          <c:yVal>
            <c:numRef>
              <c:f>'Graphics Grid'!$E$35:$F$35</c:f>
              <c:numCache>
                <c:formatCode>General</c:formatCode>
                <c:ptCount val="2"/>
                <c:pt idx="0">
                  <c:v>-1.8793852415718166</c:v>
                </c:pt>
                <c:pt idx="1">
                  <c:v>-9.3969262078590834</c:v>
                </c:pt>
              </c:numCache>
            </c:numRef>
          </c:yVal>
          <c:smooth val="1"/>
        </c:ser>
        <c:ser>
          <c:idx val="20"/>
          <c:order val="20"/>
          <c:spPr>
            <a:ln w="12700">
              <a:solidFill>
                <a:srgbClr val="808080"/>
              </a:solidFill>
              <a:prstDash val="lgDash"/>
            </a:ln>
          </c:spPr>
          <c:marker>
            <c:symbol val="none"/>
          </c:marker>
          <c:xVal>
            <c:numRef>
              <c:f>'Graphics Grid'!$E$36:$F$36</c:f>
              <c:numCache>
                <c:formatCode>General</c:formatCode>
                <c:ptCount val="2"/>
                <c:pt idx="0">
                  <c:v>0.34729635533386055</c:v>
                </c:pt>
                <c:pt idx="1">
                  <c:v>1.7364817766693028</c:v>
                </c:pt>
              </c:numCache>
            </c:numRef>
          </c:xVal>
          <c:yVal>
            <c:numRef>
              <c:f>'Graphics Grid'!$E$37:$F$37</c:f>
              <c:numCache>
                <c:formatCode>General</c:formatCode>
                <c:ptCount val="2"/>
                <c:pt idx="0">
                  <c:v>-1.969615506024416</c:v>
                </c:pt>
                <c:pt idx="1">
                  <c:v>-9.8480775301220795</c:v>
                </c:pt>
              </c:numCache>
            </c:numRef>
          </c:yVal>
          <c:smooth val="1"/>
        </c:ser>
        <c:ser>
          <c:idx val="21"/>
          <c:order val="21"/>
          <c:spPr>
            <a:ln w="12700">
              <a:solidFill>
                <a:srgbClr val="808080"/>
              </a:solidFill>
              <a:prstDash val="sysDash"/>
            </a:ln>
          </c:spPr>
          <c:marker>
            <c:symbol val="none"/>
          </c:marker>
          <c:xVal>
            <c:numRef>
              <c:f>'Graphics Grid'!$B$46:$AF$46</c:f>
              <c:numCache>
                <c:formatCode>0.000</c:formatCode>
                <c:ptCount val="31"/>
                <c:pt idx="0">
                  <c:v>0.99999967572526893</c:v>
                </c:pt>
                <c:pt idx="1">
                  <c:v>1.1471525148580466</c:v>
                </c:pt>
                <c:pt idx="2">
                  <c:v>1.2855748369226065</c:v>
                </c:pt>
                <c:pt idx="3">
                  <c:v>1.4142131652192469</c:v>
                </c:pt>
                <c:pt idx="4">
                  <c:v>1.5320884850953611</c:v>
                </c:pt>
                <c:pt idx="5">
                  <c:v>1.6383036948327629</c:v>
                </c:pt>
                <c:pt idx="6">
                  <c:v>1.7320504331285695</c:v>
                </c:pt>
                <c:pt idx="7">
                  <c:v>1.8126152312084194</c:v>
                </c:pt>
                <c:pt idx="8">
                  <c:v>1.8793849427507696</c:v>
                </c:pt>
                <c:pt idx="9">
                  <c:v>1.9318514102972963</c:v>
                </c:pt>
                <c:pt idx="10">
                  <c:v>1.9696153326352213</c:v>
                </c:pt>
                <c:pt idx="11">
                  <c:v>1.9923893037184752</c:v>
                </c:pt>
                <c:pt idx="12">
                  <c:v>1.9999999999996845</c:v>
                </c:pt>
                <c:pt idx="13">
                  <c:v>1.9923894995260807</c:v>
                </c:pt>
                <c:pt idx="14">
                  <c:v>1.9696157227602191</c:v>
                </c:pt>
                <c:pt idx="15">
                  <c:v>1.9318519917706019</c:v>
                </c:pt>
                <c:pt idx="16">
                  <c:v>1.8793857111470234</c:v>
                </c:pt>
                <c:pt idx="17">
                  <c:v>1.8126161806796657</c:v>
                </c:pt>
                <c:pt idx="18">
                  <c:v>1.7320515564487642</c:v>
                </c:pt>
                <c:pt idx="19">
                  <c:v>1.6383049834527672</c:v>
                </c:pt>
                <c:pt idx="20">
                  <c:v>1.5320899292080055</c:v>
                </c:pt>
                <c:pt idx="21">
                  <c:v>1.4142135623730951</c:v>
                </c:pt>
                <c:pt idx="22">
                  <c:v>1.2855752193730789</c:v>
                </c:pt>
                <c:pt idx="23">
                  <c:v>1.1471528727020919</c:v>
                </c:pt>
                <c:pt idx="24">
                  <c:v>0.99999999999999989</c:v>
                </c:pt>
                <c:pt idx="25">
                  <c:v>0.84523652348139899</c:v>
                </c:pt>
                <c:pt idx="26">
                  <c:v>0.68404028665133776</c:v>
                </c:pt>
                <c:pt idx="27">
                  <c:v>0.51763809020504203</c:v>
                </c:pt>
                <c:pt idx="28">
                  <c:v>0.34729635533386055</c:v>
                </c:pt>
                <c:pt idx="29">
                  <c:v>0.17431148549531639</c:v>
                </c:pt>
                <c:pt idx="30">
                  <c:v>2.45029690981724E-16</c:v>
                </c:pt>
              </c:numCache>
            </c:numRef>
          </c:xVal>
          <c:yVal>
            <c:numRef>
              <c:f>'Graphics Grid'!$B$47:$AF$47</c:f>
              <c:numCache>
                <c:formatCode>0.000</c:formatCode>
                <c:ptCount val="31"/>
                <c:pt idx="0">
                  <c:v>1.7320509947889402</c:v>
                </c:pt>
                <c:pt idx="1">
                  <c:v>1.6383043391430234</c:v>
                </c:pt>
                <c:pt idx="2">
                  <c:v>1.5320892071519248</c:v>
                </c:pt>
                <c:pt idx="3">
                  <c:v>1.4142139595268317</c:v>
                </c:pt>
                <c:pt idx="4">
                  <c:v>1.2855756974360559</c:v>
                </c:pt>
                <c:pt idx="5">
                  <c:v>1.1471534350283388</c:v>
                </c:pt>
                <c:pt idx="6">
                  <c:v>1.0000006485493569</c:v>
                </c:pt>
                <c:pt idx="7">
                  <c:v>0.84523725875711875</c:v>
                </c:pt>
                <c:pt idx="8">
                  <c:v>0.68404110765485904</c:v>
                </c:pt>
                <c:pt idx="9">
                  <c:v>0.51763899440860051</c:v>
                </c:pt>
                <c:pt idx="10">
                  <c:v>0.34729733867141332</c:v>
                </c:pt>
                <c:pt idx="11">
                  <c:v>0.1743125423720554</c:v>
                </c:pt>
                <c:pt idx="12">
                  <c:v>1.1233205589158962E-6</c:v>
                </c:pt>
                <c:pt idx="13">
                  <c:v>-0.17431030428007921</c:v>
                </c:pt>
                <c:pt idx="14">
                  <c:v>-0.34729512616179831</c:v>
                </c:pt>
                <c:pt idx="15">
                  <c:v>-0.51763682431986835</c:v>
                </c:pt>
                <c:pt idx="16">
                  <c:v>-0.68403899650268307</c:v>
                </c:pt>
                <c:pt idx="17">
                  <c:v>-0.84523522260863082</c:v>
                </c:pt>
                <c:pt idx="18">
                  <c:v>-0.99999870290086545</c:v>
                </c:pt>
                <c:pt idx="19">
                  <c:v>-1.1471515946873927</c:v>
                </c:pt>
                <c:pt idx="20">
                  <c:v>-1.2855739764087515</c:v>
                </c:pt>
                <c:pt idx="21">
                  <c:v>-1.4142135623730949</c:v>
                </c:pt>
                <c:pt idx="22">
                  <c:v>-1.5320888862379558</c:v>
                </c:pt>
                <c:pt idx="23">
                  <c:v>-1.6383040885779838</c:v>
                </c:pt>
                <c:pt idx="24">
                  <c:v>-1.7320508075688774</c:v>
                </c:pt>
                <c:pt idx="25">
                  <c:v>-1.8126155740732999</c:v>
                </c:pt>
                <c:pt idx="26">
                  <c:v>-1.8793852415718166</c:v>
                </c:pt>
                <c:pt idx="27">
                  <c:v>-1.9318516525781364</c:v>
                </c:pt>
                <c:pt idx="28">
                  <c:v>-1.969615506024416</c:v>
                </c:pt>
                <c:pt idx="29">
                  <c:v>-1.9923893961834911</c:v>
                </c:pt>
                <c:pt idx="30">
                  <c:v>-2</c:v>
                </c:pt>
              </c:numCache>
            </c:numRef>
          </c:yVal>
          <c:smooth val="1"/>
        </c:ser>
        <c:ser>
          <c:idx val="22"/>
          <c:order val="22"/>
          <c:spPr>
            <a:ln w="12700">
              <a:solidFill>
                <a:srgbClr val="808080"/>
              </a:solidFill>
              <a:prstDash val="sysDash"/>
            </a:ln>
          </c:spPr>
          <c:marker>
            <c:symbol val="none"/>
          </c:marker>
          <c:xVal>
            <c:numRef>
              <c:f>'Graphics Grid'!$B$48:$AF$48</c:f>
              <c:numCache>
                <c:formatCode>0.000</c:formatCode>
                <c:ptCount val="31"/>
                <c:pt idx="0">
                  <c:v>1.4999995135879034</c:v>
                </c:pt>
                <c:pt idx="1">
                  <c:v>1.7207287722870699</c:v>
                </c:pt>
                <c:pt idx="2">
                  <c:v>1.9283622553839099</c:v>
                </c:pt>
                <c:pt idx="3">
                  <c:v>2.1213197478288706</c:v>
                </c:pt>
                <c:pt idx="4">
                  <c:v>2.2981327276430417</c:v>
                </c:pt>
                <c:pt idx="5">
                  <c:v>2.4574555422491446</c:v>
                </c:pt>
                <c:pt idx="6">
                  <c:v>2.5980756496928543</c:v>
                </c:pt>
                <c:pt idx="7">
                  <c:v>2.718922846812629</c:v>
                </c:pt>
                <c:pt idx="8">
                  <c:v>2.8190774141261543</c:v>
                </c:pt>
                <c:pt idx="9">
                  <c:v>2.8977771154459444</c:v>
                </c:pt>
                <c:pt idx="10">
                  <c:v>2.9544229989528317</c:v>
                </c:pt>
                <c:pt idx="11">
                  <c:v>2.9885839555777127</c:v>
                </c:pt>
                <c:pt idx="12">
                  <c:v>2.9999999999995266</c:v>
                </c:pt>
                <c:pt idx="13">
                  <c:v>2.9885842492891213</c:v>
                </c:pt>
                <c:pt idx="14">
                  <c:v>2.9544235841403288</c:v>
                </c:pt>
                <c:pt idx="15">
                  <c:v>2.8977779876559029</c:v>
                </c:pt>
                <c:pt idx="16">
                  <c:v>2.8190785667205351</c:v>
                </c:pt>
                <c:pt idx="17">
                  <c:v>2.7189242710194987</c:v>
                </c:pt>
                <c:pt idx="18">
                  <c:v>2.5980773346731461</c:v>
                </c:pt>
                <c:pt idx="19">
                  <c:v>2.4574574751791509</c:v>
                </c:pt>
                <c:pt idx="20">
                  <c:v>2.2981348938120081</c:v>
                </c:pt>
                <c:pt idx="21">
                  <c:v>2.1213203435596428</c:v>
                </c:pt>
                <c:pt idx="22">
                  <c:v>1.9283628290596184</c:v>
                </c:pt>
                <c:pt idx="23">
                  <c:v>1.7207293090531377</c:v>
                </c:pt>
                <c:pt idx="24">
                  <c:v>1.4999999999999998</c:v>
                </c:pt>
                <c:pt idx="25">
                  <c:v>1.2678547852220985</c:v>
                </c:pt>
                <c:pt idx="26">
                  <c:v>1.0260604299770066</c:v>
                </c:pt>
                <c:pt idx="27">
                  <c:v>0.77645713530756311</c:v>
                </c:pt>
                <c:pt idx="28">
                  <c:v>0.5209445330007908</c:v>
                </c:pt>
                <c:pt idx="29">
                  <c:v>0.26146722824297458</c:v>
                </c:pt>
                <c:pt idx="30">
                  <c:v>3.67544536472586E-16</c:v>
                </c:pt>
              </c:numCache>
            </c:numRef>
          </c:xVal>
          <c:yVal>
            <c:numRef>
              <c:f>'Graphics Grid'!$B$49:$AF$49</c:f>
              <c:numCache>
                <c:formatCode>0.000</c:formatCode>
                <c:ptCount val="31"/>
                <c:pt idx="0">
                  <c:v>2.5980764921834103</c:v>
                </c:pt>
                <c:pt idx="1">
                  <c:v>2.457456508714535</c:v>
                </c:pt>
                <c:pt idx="2">
                  <c:v>2.298133810727887</c:v>
                </c:pt>
                <c:pt idx="3">
                  <c:v>2.1213209392902477</c:v>
                </c:pt>
                <c:pt idx="4">
                  <c:v>1.9283635461540838</c:v>
                </c:pt>
                <c:pt idx="5">
                  <c:v>1.7207301525425081</c:v>
                </c:pt>
                <c:pt idx="6">
                  <c:v>1.5000009728240353</c:v>
                </c:pt>
                <c:pt idx="7">
                  <c:v>1.2678558881356781</c:v>
                </c:pt>
                <c:pt idx="8">
                  <c:v>1.0260616614822886</c:v>
                </c:pt>
                <c:pt idx="9">
                  <c:v>0.7764584916129007</c:v>
                </c:pt>
                <c:pt idx="10">
                  <c:v>0.52094600800711999</c:v>
                </c:pt>
                <c:pt idx="11">
                  <c:v>0.2614688135580831</c:v>
                </c:pt>
                <c:pt idx="12">
                  <c:v>1.6849808383738445E-6</c:v>
                </c:pt>
                <c:pt idx="13">
                  <c:v>-0.26146545642011881</c:v>
                </c:pt>
                <c:pt idx="14">
                  <c:v>-0.52094268924269749</c:v>
                </c:pt>
                <c:pt idx="15">
                  <c:v>-0.77645523647980252</c:v>
                </c:pt>
                <c:pt idx="16">
                  <c:v>-1.0260584947540246</c:v>
                </c:pt>
                <c:pt idx="17">
                  <c:v>-1.2678528339129462</c:v>
                </c:pt>
                <c:pt idx="18">
                  <c:v>-1.4999980543512983</c:v>
                </c:pt>
                <c:pt idx="19">
                  <c:v>-1.720727392031089</c:v>
                </c:pt>
                <c:pt idx="20">
                  <c:v>-1.9283609646131272</c:v>
                </c:pt>
                <c:pt idx="21">
                  <c:v>-2.1213203435596424</c:v>
                </c:pt>
                <c:pt idx="22">
                  <c:v>-2.2981333293569337</c:v>
                </c:pt>
                <c:pt idx="23">
                  <c:v>-2.4574561328669757</c:v>
                </c:pt>
                <c:pt idx="24">
                  <c:v>-2.598076211353316</c:v>
                </c:pt>
                <c:pt idx="25">
                  <c:v>-2.7189233611099497</c:v>
                </c:pt>
                <c:pt idx="26">
                  <c:v>-2.8190778623577248</c:v>
                </c:pt>
                <c:pt idx="27">
                  <c:v>-2.8977774788672046</c:v>
                </c:pt>
                <c:pt idx="28">
                  <c:v>-2.9544232590366239</c:v>
                </c:pt>
                <c:pt idx="29">
                  <c:v>-2.9885840942752369</c:v>
                </c:pt>
                <c:pt idx="30">
                  <c:v>-3</c:v>
                </c:pt>
              </c:numCache>
            </c:numRef>
          </c:yVal>
          <c:smooth val="1"/>
        </c:ser>
        <c:ser>
          <c:idx val="23"/>
          <c:order val="23"/>
          <c:spPr>
            <a:ln w="12700">
              <a:solidFill>
                <a:srgbClr val="808080"/>
              </a:solidFill>
              <a:prstDash val="sysDash"/>
            </a:ln>
          </c:spPr>
          <c:marker>
            <c:symbol val="none"/>
          </c:marker>
          <c:xVal>
            <c:numRef>
              <c:f>'Graphics Grid'!$B$50:$AF$50</c:f>
              <c:numCache>
                <c:formatCode>0.000</c:formatCode>
                <c:ptCount val="31"/>
                <c:pt idx="0">
                  <c:v>1.9999993514505379</c:v>
                </c:pt>
                <c:pt idx="1">
                  <c:v>2.2943050297160932</c:v>
                </c:pt>
                <c:pt idx="2">
                  <c:v>2.5711496738452131</c:v>
                </c:pt>
                <c:pt idx="3">
                  <c:v>2.8284263304384938</c:v>
                </c:pt>
                <c:pt idx="4">
                  <c:v>3.0641769701907222</c:v>
                </c:pt>
                <c:pt idx="5">
                  <c:v>3.2766073896655259</c:v>
                </c:pt>
                <c:pt idx="6">
                  <c:v>3.4641008662571391</c:v>
                </c:pt>
                <c:pt idx="7">
                  <c:v>3.6252304624168388</c:v>
                </c:pt>
                <c:pt idx="8">
                  <c:v>3.7587698855015392</c:v>
                </c:pt>
                <c:pt idx="9">
                  <c:v>3.8637028205945927</c:v>
                </c:pt>
                <c:pt idx="10">
                  <c:v>3.9392306652704425</c:v>
                </c:pt>
                <c:pt idx="11">
                  <c:v>3.9847786074369504</c:v>
                </c:pt>
                <c:pt idx="12">
                  <c:v>3.9999999999993689</c:v>
                </c:pt>
                <c:pt idx="13">
                  <c:v>3.9847789990521614</c:v>
                </c:pt>
                <c:pt idx="14">
                  <c:v>3.9392314455204382</c:v>
                </c:pt>
                <c:pt idx="15">
                  <c:v>3.8637039835412037</c:v>
                </c:pt>
                <c:pt idx="16">
                  <c:v>3.7587714222940467</c:v>
                </c:pt>
                <c:pt idx="17">
                  <c:v>3.6252323613593314</c:v>
                </c:pt>
                <c:pt idx="18">
                  <c:v>3.4641031128975284</c:v>
                </c:pt>
                <c:pt idx="19">
                  <c:v>3.2766099669055344</c:v>
                </c:pt>
                <c:pt idx="20">
                  <c:v>3.0641798584160109</c:v>
                </c:pt>
                <c:pt idx="21">
                  <c:v>2.8284271247461903</c:v>
                </c:pt>
                <c:pt idx="22">
                  <c:v>2.5711504387461579</c:v>
                </c:pt>
                <c:pt idx="23">
                  <c:v>2.2943057454041837</c:v>
                </c:pt>
                <c:pt idx="24">
                  <c:v>1.9999999999999998</c:v>
                </c:pt>
                <c:pt idx="25">
                  <c:v>1.690473046962798</c:v>
                </c:pt>
                <c:pt idx="26">
                  <c:v>1.3680805733026755</c:v>
                </c:pt>
                <c:pt idx="27">
                  <c:v>1.0352761804100841</c:v>
                </c:pt>
                <c:pt idx="28">
                  <c:v>0.6945927106677211</c:v>
                </c:pt>
                <c:pt idx="29">
                  <c:v>0.34862297099063277</c:v>
                </c:pt>
                <c:pt idx="30">
                  <c:v>4.90059381963448E-16</c:v>
                </c:pt>
              </c:numCache>
            </c:numRef>
          </c:xVal>
          <c:yVal>
            <c:numRef>
              <c:f>'Graphics Grid'!$B$51:$AF$51</c:f>
              <c:numCache>
                <c:formatCode>0.000</c:formatCode>
                <c:ptCount val="31"/>
                <c:pt idx="0">
                  <c:v>3.4641019895778804</c:v>
                </c:pt>
                <c:pt idx="1">
                  <c:v>3.2766086782860468</c:v>
                </c:pt>
                <c:pt idx="2">
                  <c:v>3.0641784143038495</c:v>
                </c:pt>
                <c:pt idx="3">
                  <c:v>2.8284279190536634</c:v>
                </c:pt>
                <c:pt idx="4">
                  <c:v>2.5711513948721119</c:v>
                </c:pt>
                <c:pt idx="5">
                  <c:v>2.2943068700566775</c:v>
                </c:pt>
                <c:pt idx="6">
                  <c:v>2.0000012970987138</c:v>
                </c:pt>
                <c:pt idx="7">
                  <c:v>1.6904745175142375</c:v>
                </c:pt>
                <c:pt idx="8">
                  <c:v>1.3680822153097181</c:v>
                </c:pt>
                <c:pt idx="9">
                  <c:v>1.035277988817201</c:v>
                </c:pt>
                <c:pt idx="10">
                  <c:v>0.69459467734282665</c:v>
                </c:pt>
                <c:pt idx="11">
                  <c:v>0.3486250847441108</c:v>
                </c:pt>
                <c:pt idx="12">
                  <c:v>2.2466411178317925E-6</c:v>
                </c:pt>
                <c:pt idx="13">
                  <c:v>-0.34862060856015842</c:v>
                </c:pt>
                <c:pt idx="14">
                  <c:v>-0.69459025232359661</c:v>
                </c:pt>
                <c:pt idx="15">
                  <c:v>-1.0352736486397367</c:v>
                </c:pt>
                <c:pt idx="16">
                  <c:v>-1.3680779930053661</c:v>
                </c:pt>
                <c:pt idx="17">
                  <c:v>-1.6904704452172616</c:v>
                </c:pt>
                <c:pt idx="18">
                  <c:v>-1.9999974058017309</c:v>
                </c:pt>
                <c:pt idx="19">
                  <c:v>-2.2943031893747854</c:v>
                </c:pt>
                <c:pt idx="20">
                  <c:v>-2.571147952817503</c:v>
                </c:pt>
                <c:pt idx="21">
                  <c:v>-2.8284271247461898</c:v>
                </c:pt>
                <c:pt idx="22">
                  <c:v>-3.0641777724759116</c:v>
                </c:pt>
                <c:pt idx="23">
                  <c:v>-3.2766081771559676</c:v>
                </c:pt>
                <c:pt idx="24">
                  <c:v>-3.4641016151377548</c:v>
                </c:pt>
                <c:pt idx="25">
                  <c:v>-3.6252311481465997</c:v>
                </c:pt>
                <c:pt idx="26">
                  <c:v>-3.7587704831436333</c:v>
                </c:pt>
                <c:pt idx="27">
                  <c:v>-3.8637033051562728</c:v>
                </c:pt>
                <c:pt idx="28">
                  <c:v>-3.9392310120488321</c:v>
                </c:pt>
                <c:pt idx="29">
                  <c:v>-3.9847787923669822</c:v>
                </c:pt>
                <c:pt idx="30">
                  <c:v>-4</c:v>
                </c:pt>
              </c:numCache>
            </c:numRef>
          </c:yVal>
          <c:smooth val="1"/>
        </c:ser>
        <c:ser>
          <c:idx val="24"/>
          <c:order val="24"/>
          <c:spPr>
            <a:ln w="12700">
              <a:solidFill>
                <a:srgbClr val="808080"/>
              </a:solidFill>
              <a:prstDash val="sysDash"/>
            </a:ln>
          </c:spPr>
          <c:marker>
            <c:symbol val="none"/>
          </c:marker>
          <c:xVal>
            <c:numRef>
              <c:f>'Graphics Grid'!$B$52:$AF$52</c:f>
              <c:numCache>
                <c:formatCode>0.000</c:formatCode>
                <c:ptCount val="31"/>
                <c:pt idx="0">
                  <c:v>2.4999991893131721</c:v>
                </c:pt>
                <c:pt idx="1">
                  <c:v>2.8678812871451163</c:v>
                </c:pt>
                <c:pt idx="2">
                  <c:v>3.2139370923065163</c:v>
                </c:pt>
                <c:pt idx="3">
                  <c:v>3.535532913048117</c:v>
                </c:pt>
                <c:pt idx="4">
                  <c:v>3.8302212127384028</c:v>
                </c:pt>
                <c:pt idx="5">
                  <c:v>4.0957592370819071</c:v>
                </c:pt>
                <c:pt idx="6">
                  <c:v>4.3301260828214243</c:v>
                </c:pt>
                <c:pt idx="7">
                  <c:v>4.5315380780210486</c:v>
                </c:pt>
                <c:pt idx="8">
                  <c:v>4.6984623568769237</c:v>
                </c:pt>
                <c:pt idx="9">
                  <c:v>4.8296285257432405</c:v>
                </c:pt>
                <c:pt idx="10">
                  <c:v>4.9240383315880534</c:v>
                </c:pt>
                <c:pt idx="11">
                  <c:v>4.9809732592961877</c:v>
                </c:pt>
                <c:pt idx="12">
                  <c:v>4.9999999999992113</c:v>
                </c:pt>
                <c:pt idx="13">
                  <c:v>4.9809737488152015</c:v>
                </c:pt>
                <c:pt idx="14">
                  <c:v>4.9240393069005481</c:v>
                </c:pt>
                <c:pt idx="15">
                  <c:v>4.829629979426505</c:v>
                </c:pt>
                <c:pt idx="16">
                  <c:v>4.6984642778675587</c:v>
                </c:pt>
                <c:pt idx="17">
                  <c:v>4.531540451699164</c:v>
                </c:pt>
                <c:pt idx="18">
                  <c:v>4.3301288911219107</c:v>
                </c:pt>
                <c:pt idx="19">
                  <c:v>4.0957624586319179</c:v>
                </c:pt>
                <c:pt idx="20">
                  <c:v>3.8302248230200138</c:v>
                </c:pt>
                <c:pt idx="21">
                  <c:v>3.5355339059327378</c:v>
                </c:pt>
                <c:pt idx="22">
                  <c:v>3.2139380484326976</c:v>
                </c:pt>
                <c:pt idx="23">
                  <c:v>2.8678821817552298</c:v>
                </c:pt>
                <c:pt idx="24">
                  <c:v>2.4999999999999996</c:v>
                </c:pt>
                <c:pt idx="25">
                  <c:v>2.1130913087034973</c:v>
                </c:pt>
                <c:pt idx="26">
                  <c:v>1.7101007166283444</c:v>
                </c:pt>
                <c:pt idx="27">
                  <c:v>1.294095225512605</c:v>
                </c:pt>
                <c:pt idx="28">
                  <c:v>0.86824088833465141</c:v>
                </c:pt>
                <c:pt idx="29">
                  <c:v>0.43577871373829097</c:v>
                </c:pt>
                <c:pt idx="30">
                  <c:v>6.1257422745431001E-16</c:v>
                </c:pt>
              </c:numCache>
            </c:numRef>
          </c:xVal>
          <c:yVal>
            <c:numRef>
              <c:f>'Graphics Grid'!$B$53:$AF$53</c:f>
              <c:numCache>
                <c:formatCode>0.000</c:formatCode>
                <c:ptCount val="31"/>
                <c:pt idx="0">
                  <c:v>4.3301274869723505</c:v>
                </c:pt>
                <c:pt idx="1">
                  <c:v>4.0957608478575587</c:v>
                </c:pt>
                <c:pt idx="2">
                  <c:v>3.830223017879812</c:v>
                </c:pt>
                <c:pt idx="3">
                  <c:v>3.5355348988170792</c:v>
                </c:pt>
                <c:pt idx="4">
                  <c:v>3.2139392435901399</c:v>
                </c:pt>
                <c:pt idx="5">
                  <c:v>2.867883587570847</c:v>
                </c:pt>
                <c:pt idx="6">
                  <c:v>2.500001621373392</c:v>
                </c:pt>
                <c:pt idx="7">
                  <c:v>2.1130931468927967</c:v>
                </c:pt>
                <c:pt idx="8">
                  <c:v>1.7101027691371475</c:v>
                </c:pt>
                <c:pt idx="9">
                  <c:v>1.2940974860215013</c:v>
                </c:pt>
                <c:pt idx="10">
                  <c:v>0.86824334667853331</c:v>
                </c:pt>
                <c:pt idx="11">
                  <c:v>0.4357813559301385</c:v>
                </c:pt>
                <c:pt idx="12">
                  <c:v>2.8083013972897405E-6</c:v>
                </c:pt>
                <c:pt idx="13">
                  <c:v>-0.43577576070019802</c:v>
                </c:pt>
                <c:pt idx="14">
                  <c:v>-0.86823781540449574</c:v>
                </c:pt>
                <c:pt idx="15">
                  <c:v>-1.2940920607996709</c:v>
                </c:pt>
                <c:pt idx="16">
                  <c:v>-1.7100974912567077</c:v>
                </c:pt>
                <c:pt idx="17">
                  <c:v>-2.1130880565215771</c:v>
                </c:pt>
                <c:pt idx="18">
                  <c:v>-2.4999967572521635</c:v>
                </c:pt>
                <c:pt idx="19">
                  <c:v>-2.8678789867184817</c:v>
                </c:pt>
                <c:pt idx="20">
                  <c:v>-3.2139349410218787</c:v>
                </c:pt>
                <c:pt idx="21">
                  <c:v>-3.5355339059327373</c:v>
                </c:pt>
                <c:pt idx="22">
                  <c:v>-3.8302222155948895</c:v>
                </c:pt>
                <c:pt idx="23">
                  <c:v>-4.0957602214449595</c:v>
                </c:pt>
                <c:pt idx="24">
                  <c:v>-4.3301270189221936</c:v>
                </c:pt>
                <c:pt idx="25">
                  <c:v>-4.5315389351832494</c:v>
                </c:pt>
                <c:pt idx="26">
                  <c:v>-4.6984631039295417</c:v>
                </c:pt>
                <c:pt idx="27">
                  <c:v>-4.8296291314453406</c:v>
                </c:pt>
                <c:pt idx="28">
                  <c:v>-4.9240387650610398</c:v>
                </c:pt>
                <c:pt idx="29">
                  <c:v>-4.9809734904587275</c:v>
                </c:pt>
                <c:pt idx="30">
                  <c:v>-5</c:v>
                </c:pt>
              </c:numCache>
            </c:numRef>
          </c:yVal>
          <c:smooth val="1"/>
        </c:ser>
        <c:ser>
          <c:idx val="25"/>
          <c:order val="25"/>
          <c:spPr>
            <a:ln w="12700">
              <a:solidFill>
                <a:srgbClr val="808080"/>
              </a:solidFill>
              <a:prstDash val="sysDash"/>
            </a:ln>
          </c:spPr>
          <c:marker>
            <c:symbol val="none"/>
          </c:marker>
          <c:xVal>
            <c:numRef>
              <c:f>'Graphics Grid'!$B$54:$AF$54</c:f>
              <c:numCache>
                <c:formatCode>0.000</c:formatCode>
                <c:ptCount val="31"/>
                <c:pt idx="0">
                  <c:v>2.9999990271758068</c:v>
                </c:pt>
                <c:pt idx="1">
                  <c:v>3.4414575445741398</c:v>
                </c:pt>
                <c:pt idx="2">
                  <c:v>3.8567245107678199</c:v>
                </c:pt>
                <c:pt idx="3">
                  <c:v>4.2426394956577411</c:v>
                </c:pt>
                <c:pt idx="4">
                  <c:v>4.5962654552860833</c:v>
                </c:pt>
                <c:pt idx="5">
                  <c:v>4.9149110844982893</c:v>
                </c:pt>
                <c:pt idx="6">
                  <c:v>5.1961512993857086</c:v>
                </c:pt>
                <c:pt idx="7">
                  <c:v>5.4378456936252579</c:v>
                </c:pt>
                <c:pt idx="8">
                  <c:v>5.6381548282523086</c:v>
                </c:pt>
                <c:pt idx="9">
                  <c:v>5.7955542308918888</c:v>
                </c:pt>
                <c:pt idx="10">
                  <c:v>5.9088459979056633</c:v>
                </c:pt>
                <c:pt idx="11">
                  <c:v>5.9771679111554255</c:v>
                </c:pt>
                <c:pt idx="12">
                  <c:v>5.9999999999990532</c:v>
                </c:pt>
                <c:pt idx="13">
                  <c:v>5.9771684985782425</c:v>
                </c:pt>
                <c:pt idx="14">
                  <c:v>5.9088471682806576</c:v>
                </c:pt>
                <c:pt idx="15">
                  <c:v>5.7955559753118058</c:v>
                </c:pt>
                <c:pt idx="16">
                  <c:v>5.6381571334410703</c:v>
                </c:pt>
                <c:pt idx="17">
                  <c:v>5.4378485420389975</c:v>
                </c:pt>
                <c:pt idx="18">
                  <c:v>5.1961546693462921</c:v>
                </c:pt>
                <c:pt idx="19">
                  <c:v>4.9149149503583018</c:v>
                </c:pt>
                <c:pt idx="20">
                  <c:v>4.5962697876240162</c:v>
                </c:pt>
                <c:pt idx="21">
                  <c:v>4.2426406871192857</c:v>
                </c:pt>
                <c:pt idx="22">
                  <c:v>3.8567256581192368</c:v>
                </c:pt>
                <c:pt idx="23">
                  <c:v>3.4414586181062754</c:v>
                </c:pt>
                <c:pt idx="24">
                  <c:v>2.9999999999999996</c:v>
                </c:pt>
                <c:pt idx="25">
                  <c:v>2.535709570444197</c:v>
                </c:pt>
                <c:pt idx="26">
                  <c:v>2.0521208599540133</c:v>
                </c:pt>
                <c:pt idx="27">
                  <c:v>1.5529142706151262</c:v>
                </c:pt>
                <c:pt idx="28">
                  <c:v>1.0418890660015816</c:v>
                </c:pt>
                <c:pt idx="29">
                  <c:v>0.52293445648594916</c:v>
                </c:pt>
                <c:pt idx="30">
                  <c:v>7.3508907294517201E-16</c:v>
                </c:pt>
              </c:numCache>
            </c:numRef>
          </c:xVal>
          <c:yVal>
            <c:numRef>
              <c:f>'Graphics Grid'!$B$55:$AF$55</c:f>
              <c:numCache>
                <c:formatCode>0.000</c:formatCode>
                <c:ptCount val="31"/>
                <c:pt idx="0">
                  <c:v>5.1961529843668206</c:v>
                </c:pt>
                <c:pt idx="1">
                  <c:v>4.9149130174290701</c:v>
                </c:pt>
                <c:pt idx="2">
                  <c:v>4.5962676214557741</c:v>
                </c:pt>
                <c:pt idx="3">
                  <c:v>4.2426418785804954</c:v>
                </c:pt>
                <c:pt idx="4">
                  <c:v>3.8567270923081676</c:v>
                </c:pt>
                <c:pt idx="5">
                  <c:v>3.4414603050850161</c:v>
                </c:pt>
                <c:pt idx="6">
                  <c:v>3.0000019456480707</c:v>
                </c:pt>
                <c:pt idx="7">
                  <c:v>2.5357117762713561</c:v>
                </c:pt>
                <c:pt idx="8">
                  <c:v>2.0521233229645772</c:v>
                </c:pt>
                <c:pt idx="9">
                  <c:v>1.5529169832258014</c:v>
                </c:pt>
                <c:pt idx="10">
                  <c:v>1.04189201601424</c:v>
                </c:pt>
                <c:pt idx="11">
                  <c:v>0.5229376271161662</c:v>
                </c:pt>
                <c:pt idx="12">
                  <c:v>3.3699616767476889E-6</c:v>
                </c:pt>
                <c:pt idx="13">
                  <c:v>-0.52293091284023763</c:v>
                </c:pt>
                <c:pt idx="14">
                  <c:v>-1.041885378485395</c:v>
                </c:pt>
                <c:pt idx="15">
                  <c:v>-1.552910472959605</c:v>
                </c:pt>
                <c:pt idx="16">
                  <c:v>-2.0521169895080491</c:v>
                </c:pt>
                <c:pt idx="17">
                  <c:v>-2.5357056678258925</c:v>
                </c:pt>
                <c:pt idx="18">
                  <c:v>-2.9999961087025966</c:v>
                </c:pt>
                <c:pt idx="19">
                  <c:v>-3.4414547840621781</c:v>
                </c:pt>
                <c:pt idx="20">
                  <c:v>-3.8567219292262545</c:v>
                </c:pt>
                <c:pt idx="21">
                  <c:v>-4.2426406871192848</c:v>
                </c:pt>
                <c:pt idx="22">
                  <c:v>-4.5962666587138674</c:v>
                </c:pt>
                <c:pt idx="23">
                  <c:v>-4.9149122657339515</c:v>
                </c:pt>
                <c:pt idx="24">
                  <c:v>-5.196152422706632</c:v>
                </c:pt>
                <c:pt idx="25">
                  <c:v>-5.4378467222198994</c:v>
                </c:pt>
                <c:pt idx="26">
                  <c:v>-5.6381557247154497</c:v>
                </c:pt>
                <c:pt idx="27">
                  <c:v>-5.7955549577344092</c:v>
                </c:pt>
                <c:pt idx="28">
                  <c:v>-5.9088465180732479</c:v>
                </c:pt>
                <c:pt idx="29">
                  <c:v>-5.9771681885504737</c:v>
                </c:pt>
                <c:pt idx="30">
                  <c:v>-6</c:v>
                </c:pt>
              </c:numCache>
            </c:numRef>
          </c:yVal>
          <c:smooth val="1"/>
        </c:ser>
        <c:ser>
          <c:idx val="26"/>
          <c:order val="26"/>
          <c:spPr>
            <a:ln w="12700">
              <a:solidFill>
                <a:srgbClr val="808080"/>
              </a:solidFill>
              <a:prstDash val="sysDash"/>
            </a:ln>
          </c:spPr>
          <c:marker>
            <c:symbol val="none"/>
          </c:marker>
          <c:xVal>
            <c:numRef>
              <c:f>'Graphics Grid'!$B$56:$AF$56</c:f>
              <c:numCache>
                <c:formatCode>0.000</c:formatCode>
                <c:ptCount val="31"/>
                <c:pt idx="0">
                  <c:v>3.4999988650384415</c:v>
                </c:pt>
                <c:pt idx="1">
                  <c:v>4.0150338020031633</c:v>
                </c:pt>
                <c:pt idx="2">
                  <c:v>4.499511929229123</c:v>
                </c:pt>
                <c:pt idx="3">
                  <c:v>4.9497460782673643</c:v>
                </c:pt>
                <c:pt idx="4">
                  <c:v>5.3623096978337639</c:v>
                </c:pt>
                <c:pt idx="5">
                  <c:v>5.7340629319146705</c:v>
                </c:pt>
                <c:pt idx="6">
                  <c:v>6.062176515949993</c:v>
                </c:pt>
                <c:pt idx="7">
                  <c:v>6.3441533092294682</c:v>
                </c:pt>
                <c:pt idx="8">
                  <c:v>6.5778472996276935</c:v>
                </c:pt>
                <c:pt idx="9">
                  <c:v>6.7614799360405371</c:v>
                </c:pt>
                <c:pt idx="10">
                  <c:v>6.8936536642232742</c:v>
                </c:pt>
                <c:pt idx="11">
                  <c:v>6.9733625630146632</c:v>
                </c:pt>
                <c:pt idx="12">
                  <c:v>6.999999999998896</c:v>
                </c:pt>
                <c:pt idx="13">
                  <c:v>6.9733632483412826</c:v>
                </c:pt>
                <c:pt idx="14">
                  <c:v>6.893655029660767</c:v>
                </c:pt>
                <c:pt idx="15">
                  <c:v>6.7614819711971066</c:v>
                </c:pt>
                <c:pt idx="16">
                  <c:v>6.5778499890145818</c:v>
                </c:pt>
                <c:pt idx="17">
                  <c:v>6.3441566323788301</c:v>
                </c:pt>
                <c:pt idx="18">
                  <c:v>6.0621804475706744</c:v>
                </c:pt>
                <c:pt idx="19">
                  <c:v>5.7340674420846849</c:v>
                </c:pt>
                <c:pt idx="20">
                  <c:v>5.362314752228019</c:v>
                </c:pt>
                <c:pt idx="21">
                  <c:v>4.9497474683058327</c:v>
                </c:pt>
                <c:pt idx="22">
                  <c:v>4.4995132678057761</c:v>
                </c:pt>
                <c:pt idx="23">
                  <c:v>4.0150350544573215</c:v>
                </c:pt>
                <c:pt idx="24">
                  <c:v>3.4999999999999996</c:v>
                </c:pt>
                <c:pt idx="25">
                  <c:v>2.9583278321848967</c:v>
                </c:pt>
                <c:pt idx="26">
                  <c:v>2.3941410032796822</c:v>
                </c:pt>
                <c:pt idx="27">
                  <c:v>1.8117333157176472</c:v>
                </c:pt>
                <c:pt idx="28">
                  <c:v>1.2155372436685119</c:v>
                </c:pt>
                <c:pt idx="29">
                  <c:v>0.61009019923360741</c:v>
                </c:pt>
                <c:pt idx="30">
                  <c:v>8.5760391843603401E-16</c:v>
                </c:pt>
              </c:numCache>
            </c:numRef>
          </c:xVal>
          <c:yVal>
            <c:numRef>
              <c:f>'Graphics Grid'!$B$57:$AF$57</c:f>
              <c:numCache>
                <c:formatCode>0.000</c:formatCode>
                <c:ptCount val="31"/>
                <c:pt idx="0">
                  <c:v>6.0621784817612907</c:v>
                </c:pt>
                <c:pt idx="1">
                  <c:v>5.7340651870005823</c:v>
                </c:pt>
                <c:pt idx="2">
                  <c:v>5.3623122250317365</c:v>
                </c:pt>
                <c:pt idx="3">
                  <c:v>4.9497488583439111</c:v>
                </c:pt>
                <c:pt idx="4">
                  <c:v>4.4995149410261961</c:v>
                </c:pt>
                <c:pt idx="5">
                  <c:v>4.015037022599186</c:v>
                </c:pt>
                <c:pt idx="6">
                  <c:v>3.5000022699227493</c:v>
                </c:pt>
                <c:pt idx="7">
                  <c:v>2.9583304056499156</c:v>
                </c:pt>
                <c:pt idx="8">
                  <c:v>2.3941438767920067</c:v>
                </c:pt>
                <c:pt idx="9">
                  <c:v>1.8117364804301017</c:v>
                </c:pt>
                <c:pt idx="10">
                  <c:v>1.2155406853499466</c:v>
                </c:pt>
                <c:pt idx="11">
                  <c:v>0.61009389830219396</c:v>
                </c:pt>
                <c:pt idx="12">
                  <c:v>3.9316219562056369E-6</c:v>
                </c:pt>
                <c:pt idx="13">
                  <c:v>-0.61008606498027729</c:v>
                </c:pt>
                <c:pt idx="14">
                  <c:v>-1.2155329415662941</c:v>
                </c:pt>
                <c:pt idx="15">
                  <c:v>-1.8117288851195392</c:v>
                </c:pt>
                <c:pt idx="16">
                  <c:v>-2.3941364877593907</c:v>
                </c:pt>
                <c:pt idx="17">
                  <c:v>-2.9583232791302079</c:v>
                </c:pt>
                <c:pt idx="18">
                  <c:v>-3.4999954601530292</c:v>
                </c:pt>
                <c:pt idx="19">
                  <c:v>-4.015030581405874</c:v>
                </c:pt>
                <c:pt idx="20">
                  <c:v>-4.4995089174306298</c:v>
                </c:pt>
                <c:pt idx="21">
                  <c:v>-4.9497474683058318</c:v>
                </c:pt>
                <c:pt idx="22">
                  <c:v>-5.3623111018328453</c:v>
                </c:pt>
                <c:pt idx="23">
                  <c:v>-5.7340643100229434</c:v>
                </c:pt>
                <c:pt idx="24">
                  <c:v>-6.0621778264910713</c:v>
                </c:pt>
                <c:pt idx="25">
                  <c:v>-6.3441545092565494</c:v>
                </c:pt>
                <c:pt idx="26">
                  <c:v>-6.5778483455013586</c:v>
                </c:pt>
                <c:pt idx="27">
                  <c:v>-6.7614807840234779</c:v>
                </c:pt>
                <c:pt idx="28">
                  <c:v>-6.893654271085456</c:v>
                </c:pt>
                <c:pt idx="29">
                  <c:v>-6.973362886642219</c:v>
                </c:pt>
                <c:pt idx="30">
                  <c:v>-7</c:v>
                </c:pt>
              </c:numCache>
            </c:numRef>
          </c:yVal>
          <c:smooth val="1"/>
        </c:ser>
        <c:ser>
          <c:idx val="27"/>
          <c:order val="27"/>
          <c:spPr>
            <a:ln w="12700">
              <a:solidFill>
                <a:srgbClr val="808080"/>
              </a:solidFill>
              <a:prstDash val="sysDash"/>
            </a:ln>
          </c:spPr>
          <c:marker>
            <c:symbol val="none"/>
          </c:marker>
          <c:xVal>
            <c:numRef>
              <c:f>'Graphics Grid'!$B$58:$AF$58</c:f>
              <c:numCache>
                <c:formatCode>0.000</c:formatCode>
                <c:ptCount val="31"/>
                <c:pt idx="0">
                  <c:v>3.9999987029010757</c:v>
                </c:pt>
                <c:pt idx="1">
                  <c:v>4.5886100594321864</c:v>
                </c:pt>
                <c:pt idx="2">
                  <c:v>5.1422993476904262</c:v>
                </c:pt>
                <c:pt idx="3">
                  <c:v>5.6568526608769876</c:v>
                </c:pt>
                <c:pt idx="4">
                  <c:v>6.1283539403814444</c:v>
                </c:pt>
                <c:pt idx="5">
                  <c:v>6.5532147793310518</c:v>
                </c:pt>
                <c:pt idx="6">
                  <c:v>6.9282017325142782</c:v>
                </c:pt>
                <c:pt idx="7">
                  <c:v>7.2504609248336775</c:v>
                </c:pt>
                <c:pt idx="8">
                  <c:v>7.5175397710030785</c:v>
                </c:pt>
                <c:pt idx="9">
                  <c:v>7.7274056411891854</c:v>
                </c:pt>
                <c:pt idx="10">
                  <c:v>7.878461330540885</c:v>
                </c:pt>
                <c:pt idx="11">
                  <c:v>7.9695572148739009</c:v>
                </c:pt>
                <c:pt idx="12">
                  <c:v>7.9999999999987379</c:v>
                </c:pt>
                <c:pt idx="13">
                  <c:v>7.9695579981043227</c:v>
                </c:pt>
                <c:pt idx="14">
                  <c:v>7.8784628910408765</c:v>
                </c:pt>
                <c:pt idx="15">
                  <c:v>7.7274079670824074</c:v>
                </c:pt>
                <c:pt idx="16">
                  <c:v>7.5175428445880934</c:v>
                </c:pt>
                <c:pt idx="17">
                  <c:v>7.2504647227186627</c:v>
                </c:pt>
                <c:pt idx="18">
                  <c:v>6.9282062257950567</c:v>
                </c:pt>
                <c:pt idx="19">
                  <c:v>6.5532199338110688</c:v>
                </c:pt>
                <c:pt idx="20">
                  <c:v>6.1283597168320219</c:v>
                </c:pt>
                <c:pt idx="21">
                  <c:v>5.6568542494923806</c:v>
                </c:pt>
                <c:pt idx="22">
                  <c:v>5.1423008774923158</c:v>
                </c:pt>
                <c:pt idx="23">
                  <c:v>4.5886114908083675</c:v>
                </c:pt>
                <c:pt idx="24">
                  <c:v>3.9999999999999996</c:v>
                </c:pt>
                <c:pt idx="25">
                  <c:v>3.380946093925596</c:v>
                </c:pt>
                <c:pt idx="26">
                  <c:v>2.736161146605351</c:v>
                </c:pt>
                <c:pt idx="27">
                  <c:v>2.0705523608201681</c:v>
                </c:pt>
                <c:pt idx="28">
                  <c:v>1.3891854213354422</c:v>
                </c:pt>
                <c:pt idx="29">
                  <c:v>0.69724594198126555</c:v>
                </c:pt>
                <c:pt idx="30">
                  <c:v>9.8011876392689601E-16</c:v>
                </c:pt>
              </c:numCache>
            </c:numRef>
          </c:xVal>
          <c:yVal>
            <c:numRef>
              <c:f>'Graphics Grid'!$B$59:$AF$59</c:f>
              <c:numCache>
                <c:formatCode>0.000</c:formatCode>
                <c:ptCount val="31"/>
                <c:pt idx="0">
                  <c:v>6.9282039791557608</c:v>
                </c:pt>
                <c:pt idx="1">
                  <c:v>6.5532173565720937</c:v>
                </c:pt>
                <c:pt idx="2">
                  <c:v>6.128356828607699</c:v>
                </c:pt>
                <c:pt idx="3">
                  <c:v>5.6568558381073268</c:v>
                </c:pt>
                <c:pt idx="4">
                  <c:v>5.1423027897442237</c:v>
                </c:pt>
                <c:pt idx="5">
                  <c:v>4.5886137401133551</c:v>
                </c:pt>
                <c:pt idx="6">
                  <c:v>4.0000025941974275</c:v>
                </c:pt>
                <c:pt idx="7">
                  <c:v>3.380949035028475</c:v>
                </c:pt>
                <c:pt idx="8">
                  <c:v>2.7361644306194361</c:v>
                </c:pt>
                <c:pt idx="9">
                  <c:v>2.070555977634402</c:v>
                </c:pt>
                <c:pt idx="10">
                  <c:v>1.3891893546856533</c:v>
                </c:pt>
                <c:pt idx="11">
                  <c:v>0.69725016948822161</c:v>
                </c:pt>
                <c:pt idx="12">
                  <c:v>4.493282235663585E-6</c:v>
                </c:pt>
                <c:pt idx="13">
                  <c:v>-0.69724121712031684</c:v>
                </c:pt>
                <c:pt idx="14">
                  <c:v>-1.3891805046471932</c:v>
                </c:pt>
                <c:pt idx="15">
                  <c:v>-2.0705472972794734</c:v>
                </c:pt>
                <c:pt idx="16">
                  <c:v>-2.7361559860107323</c:v>
                </c:pt>
                <c:pt idx="17">
                  <c:v>-3.3809408904345233</c:v>
                </c:pt>
                <c:pt idx="18">
                  <c:v>-3.9999948116034618</c:v>
                </c:pt>
                <c:pt idx="19">
                  <c:v>-4.5886063787495708</c:v>
                </c:pt>
                <c:pt idx="20">
                  <c:v>-5.1422959056350059</c:v>
                </c:pt>
                <c:pt idx="21">
                  <c:v>-5.6568542494923797</c:v>
                </c:pt>
                <c:pt idx="22">
                  <c:v>-6.1283555449518232</c:v>
                </c:pt>
                <c:pt idx="23">
                  <c:v>-6.5532163543119353</c:v>
                </c:pt>
                <c:pt idx="24">
                  <c:v>-6.9282032302755097</c:v>
                </c:pt>
                <c:pt idx="25">
                  <c:v>-7.2504622962931995</c:v>
                </c:pt>
                <c:pt idx="26">
                  <c:v>-7.5175409662872665</c:v>
                </c:pt>
                <c:pt idx="27">
                  <c:v>-7.7274066103125456</c:v>
                </c:pt>
                <c:pt idx="28">
                  <c:v>-7.8784620240976642</c:v>
                </c:pt>
                <c:pt idx="29">
                  <c:v>-7.9695575847339644</c:v>
                </c:pt>
                <c:pt idx="30">
                  <c:v>-8</c:v>
                </c:pt>
              </c:numCache>
            </c:numRef>
          </c:yVal>
          <c:smooth val="1"/>
        </c:ser>
        <c:ser>
          <c:idx val="28"/>
          <c:order val="28"/>
          <c:spPr>
            <a:ln w="12700">
              <a:solidFill>
                <a:srgbClr val="808080"/>
              </a:solidFill>
              <a:prstDash val="sysDash"/>
            </a:ln>
          </c:spPr>
          <c:marker>
            <c:symbol val="none"/>
          </c:marker>
          <c:xVal>
            <c:numRef>
              <c:f>'Graphics Grid'!$B$60:$AF$60</c:f>
              <c:numCache>
                <c:formatCode>0.000</c:formatCode>
                <c:ptCount val="31"/>
                <c:pt idx="0">
                  <c:v>4.49999854076371</c:v>
                </c:pt>
                <c:pt idx="1">
                  <c:v>5.1621863168612094</c:v>
                </c:pt>
                <c:pt idx="2">
                  <c:v>5.7850867661517293</c:v>
                </c:pt>
                <c:pt idx="3">
                  <c:v>6.3639592434866108</c:v>
                </c:pt>
                <c:pt idx="4">
                  <c:v>6.894398182929125</c:v>
                </c:pt>
                <c:pt idx="5">
                  <c:v>7.372366626747433</c:v>
                </c:pt>
                <c:pt idx="6">
                  <c:v>7.7942269490785634</c:v>
                </c:pt>
                <c:pt idx="7">
                  <c:v>8.1567685404378878</c:v>
                </c:pt>
                <c:pt idx="8">
                  <c:v>8.4572322423784634</c:v>
                </c:pt>
                <c:pt idx="9">
                  <c:v>8.6933313463378337</c:v>
                </c:pt>
                <c:pt idx="10">
                  <c:v>8.8632689968584959</c:v>
                </c:pt>
                <c:pt idx="11">
                  <c:v>8.9657518667331377</c:v>
                </c:pt>
                <c:pt idx="12">
                  <c:v>8.9999999999985807</c:v>
                </c:pt>
                <c:pt idx="13">
                  <c:v>8.9657527478673629</c:v>
                </c:pt>
                <c:pt idx="14">
                  <c:v>8.8632707524209859</c:v>
                </c:pt>
                <c:pt idx="15">
                  <c:v>8.6933339629677082</c:v>
                </c:pt>
                <c:pt idx="16">
                  <c:v>8.4572357001616059</c:v>
                </c:pt>
                <c:pt idx="17">
                  <c:v>8.1567728130584953</c:v>
                </c:pt>
                <c:pt idx="18">
                  <c:v>7.7942320040194391</c:v>
                </c:pt>
                <c:pt idx="19">
                  <c:v>7.3723724255374528</c:v>
                </c:pt>
                <c:pt idx="20">
                  <c:v>6.8944046814360247</c:v>
                </c:pt>
                <c:pt idx="21">
                  <c:v>6.3639610306789285</c:v>
                </c:pt>
                <c:pt idx="22">
                  <c:v>5.7850884871788555</c:v>
                </c:pt>
                <c:pt idx="23">
                  <c:v>5.1621879271594135</c:v>
                </c:pt>
                <c:pt idx="24">
                  <c:v>4.4999999999999991</c:v>
                </c:pt>
                <c:pt idx="25">
                  <c:v>3.8035643556662952</c:v>
                </c:pt>
                <c:pt idx="26">
                  <c:v>3.0781812899310199</c:v>
                </c:pt>
                <c:pt idx="27">
                  <c:v>2.3293714059226893</c:v>
                </c:pt>
                <c:pt idx="28">
                  <c:v>1.5628335990023725</c:v>
                </c:pt>
                <c:pt idx="29">
                  <c:v>0.78440168472892369</c:v>
                </c:pt>
                <c:pt idx="30">
                  <c:v>1.102633609417758E-15</c:v>
                </c:pt>
              </c:numCache>
            </c:numRef>
          </c:xVal>
          <c:yVal>
            <c:numRef>
              <c:f>'Graphics Grid'!$B$61:$AF$61</c:f>
              <c:numCache>
                <c:formatCode>0.000</c:formatCode>
                <c:ptCount val="31"/>
                <c:pt idx="0">
                  <c:v>7.7942294765502309</c:v>
                </c:pt>
                <c:pt idx="1">
                  <c:v>7.3723695261436051</c:v>
                </c:pt>
                <c:pt idx="2">
                  <c:v>6.8944014321836615</c:v>
                </c:pt>
                <c:pt idx="3">
                  <c:v>6.3639628178707426</c:v>
                </c:pt>
                <c:pt idx="4">
                  <c:v>5.7850906384622514</c:v>
                </c:pt>
                <c:pt idx="5">
                  <c:v>5.1621904576275242</c:v>
                </c:pt>
                <c:pt idx="6">
                  <c:v>4.5000029184721058</c:v>
                </c:pt>
                <c:pt idx="7">
                  <c:v>3.8035676644070344</c:v>
                </c:pt>
                <c:pt idx="8">
                  <c:v>3.0781849844468656</c:v>
                </c:pt>
                <c:pt idx="9">
                  <c:v>2.3293754748387023</c:v>
                </c:pt>
                <c:pt idx="10">
                  <c:v>1.56283802402136</c:v>
                </c:pt>
                <c:pt idx="11">
                  <c:v>0.78440644067424925</c:v>
                </c:pt>
                <c:pt idx="12">
                  <c:v>5.054942515121533E-6</c:v>
                </c:pt>
                <c:pt idx="13">
                  <c:v>-0.78439636926035639</c:v>
                </c:pt>
                <c:pt idx="14">
                  <c:v>-1.5628280677280924</c:v>
                </c:pt>
                <c:pt idx="15">
                  <c:v>-2.3293657094394078</c:v>
                </c:pt>
                <c:pt idx="16">
                  <c:v>-3.0781754842620739</c:v>
                </c:pt>
                <c:pt idx="17">
                  <c:v>-3.8035585017388387</c:v>
                </c:pt>
                <c:pt idx="18">
                  <c:v>-4.4999941630538949</c:v>
                </c:pt>
                <c:pt idx="19">
                  <c:v>-5.1621821760932676</c:v>
                </c:pt>
                <c:pt idx="20">
                  <c:v>-5.7850828938393821</c:v>
                </c:pt>
                <c:pt idx="21">
                  <c:v>-6.3639610306789276</c:v>
                </c:pt>
                <c:pt idx="22">
                  <c:v>-6.8943999880708011</c:v>
                </c:pt>
                <c:pt idx="23">
                  <c:v>-7.3723683986009272</c:v>
                </c:pt>
                <c:pt idx="24">
                  <c:v>-7.794228634059948</c:v>
                </c:pt>
                <c:pt idx="25">
                  <c:v>-8.1567700833298495</c:v>
                </c:pt>
                <c:pt idx="26">
                  <c:v>-8.4572335870731745</c:v>
                </c:pt>
                <c:pt idx="27">
                  <c:v>-8.6933324366016134</c:v>
                </c:pt>
                <c:pt idx="28">
                  <c:v>-8.8632697771098723</c:v>
                </c:pt>
                <c:pt idx="29">
                  <c:v>-8.9657522828257097</c:v>
                </c:pt>
                <c:pt idx="30">
                  <c:v>-9</c:v>
                </c:pt>
              </c:numCache>
            </c:numRef>
          </c:yVal>
          <c:smooth val="1"/>
        </c:ser>
        <c:ser>
          <c:idx val="29"/>
          <c:order val="29"/>
          <c:spPr>
            <a:ln w="12700">
              <a:solidFill>
                <a:srgbClr val="808080"/>
              </a:solidFill>
              <a:prstDash val="sysDash"/>
            </a:ln>
          </c:spPr>
          <c:marker>
            <c:symbol val="none"/>
          </c:marker>
          <c:xVal>
            <c:numRef>
              <c:f>'Graphics Grid'!$B$62:$AF$62</c:f>
              <c:numCache>
                <c:formatCode>0.000</c:formatCode>
                <c:ptCount val="31"/>
                <c:pt idx="0">
                  <c:v>4.9999983786263442</c:v>
                </c:pt>
                <c:pt idx="1">
                  <c:v>5.7357625742902325</c:v>
                </c:pt>
                <c:pt idx="2">
                  <c:v>6.4278741846130325</c:v>
                </c:pt>
                <c:pt idx="3">
                  <c:v>7.071065826096234</c:v>
                </c:pt>
                <c:pt idx="4">
                  <c:v>7.6604424254768055</c:v>
                </c:pt>
                <c:pt idx="5">
                  <c:v>8.1915184741638143</c:v>
                </c:pt>
                <c:pt idx="6">
                  <c:v>8.6602521656428486</c:v>
                </c:pt>
                <c:pt idx="7">
                  <c:v>9.0630761560420972</c:v>
                </c:pt>
                <c:pt idx="8">
                  <c:v>9.3969247137538474</c:v>
                </c:pt>
                <c:pt idx="9">
                  <c:v>9.6592570514864811</c:v>
                </c:pt>
                <c:pt idx="10">
                  <c:v>9.8480766631761067</c:v>
                </c:pt>
                <c:pt idx="11">
                  <c:v>9.9619465185923755</c:v>
                </c:pt>
                <c:pt idx="12">
                  <c:v>9.9999999999984226</c:v>
                </c:pt>
                <c:pt idx="13">
                  <c:v>9.961947497630403</c:v>
                </c:pt>
                <c:pt idx="14">
                  <c:v>9.8480786138010963</c:v>
                </c:pt>
                <c:pt idx="15">
                  <c:v>9.6592599588530099</c:v>
                </c:pt>
                <c:pt idx="16">
                  <c:v>9.3969285557351174</c:v>
                </c:pt>
                <c:pt idx="17">
                  <c:v>9.0630809033983279</c:v>
                </c:pt>
                <c:pt idx="18">
                  <c:v>8.6602577822438214</c:v>
                </c:pt>
                <c:pt idx="19">
                  <c:v>8.1915249172638358</c:v>
                </c:pt>
                <c:pt idx="20">
                  <c:v>7.6604496460400275</c:v>
                </c:pt>
                <c:pt idx="21">
                  <c:v>7.0710678118654755</c:v>
                </c:pt>
                <c:pt idx="22">
                  <c:v>6.4278760968653952</c:v>
                </c:pt>
                <c:pt idx="23">
                  <c:v>5.7357643635104596</c:v>
                </c:pt>
                <c:pt idx="24">
                  <c:v>4.9999999999999991</c:v>
                </c:pt>
                <c:pt idx="25">
                  <c:v>4.2261826174069945</c:v>
                </c:pt>
                <c:pt idx="26">
                  <c:v>3.4202014332566888</c:v>
                </c:pt>
                <c:pt idx="27">
                  <c:v>2.5881904510252101</c:v>
                </c:pt>
                <c:pt idx="28">
                  <c:v>1.7364817766693028</c:v>
                </c:pt>
                <c:pt idx="29">
                  <c:v>0.87155742747658194</c:v>
                </c:pt>
                <c:pt idx="30">
                  <c:v>1.22514845490862E-15</c:v>
                </c:pt>
              </c:numCache>
            </c:numRef>
          </c:xVal>
          <c:yVal>
            <c:numRef>
              <c:f>'Graphics Grid'!$B$63:$AF$63</c:f>
              <c:numCache>
                <c:formatCode>0.000</c:formatCode>
                <c:ptCount val="31"/>
                <c:pt idx="0">
                  <c:v>8.660254973944701</c:v>
                </c:pt>
                <c:pt idx="1">
                  <c:v>8.1915216957151173</c:v>
                </c:pt>
                <c:pt idx="2">
                  <c:v>7.660446035759624</c:v>
                </c:pt>
                <c:pt idx="3">
                  <c:v>7.0710697976341583</c:v>
                </c:pt>
                <c:pt idx="4">
                  <c:v>6.4278784871802799</c:v>
                </c:pt>
                <c:pt idx="5">
                  <c:v>5.7357671751416941</c:v>
                </c:pt>
                <c:pt idx="6">
                  <c:v>5.000003242746784</c:v>
                </c:pt>
                <c:pt idx="7">
                  <c:v>4.2261862937855934</c:v>
                </c:pt>
                <c:pt idx="8">
                  <c:v>3.4202055382742951</c:v>
                </c:pt>
                <c:pt idx="9">
                  <c:v>2.5881949720430026</c:v>
                </c:pt>
                <c:pt idx="10">
                  <c:v>1.7364866933570666</c:v>
                </c:pt>
                <c:pt idx="11">
                  <c:v>0.87156271186027701</c:v>
                </c:pt>
                <c:pt idx="12">
                  <c:v>5.616602794579481E-6</c:v>
                </c:pt>
                <c:pt idx="13">
                  <c:v>-0.87155152140039605</c:v>
                </c:pt>
                <c:pt idx="14">
                  <c:v>-1.7364756308089915</c:v>
                </c:pt>
                <c:pt idx="15">
                  <c:v>-2.5881841215993417</c:v>
                </c:pt>
                <c:pt idx="16">
                  <c:v>-3.4201949825134155</c:v>
                </c:pt>
                <c:pt idx="17">
                  <c:v>-4.2261761130431541</c:v>
                </c:pt>
                <c:pt idx="18">
                  <c:v>-4.9999935145043271</c:v>
                </c:pt>
                <c:pt idx="19">
                  <c:v>-5.7357579734369635</c:v>
                </c:pt>
                <c:pt idx="20">
                  <c:v>-6.4278698820437574</c:v>
                </c:pt>
                <c:pt idx="21">
                  <c:v>-7.0710678118654746</c:v>
                </c:pt>
                <c:pt idx="22">
                  <c:v>-7.660444431189779</c:v>
                </c:pt>
                <c:pt idx="23">
                  <c:v>-8.1915204428899191</c:v>
                </c:pt>
                <c:pt idx="24">
                  <c:v>-8.6602540378443873</c:v>
                </c:pt>
                <c:pt idx="25">
                  <c:v>-9.0630778703664987</c:v>
                </c:pt>
                <c:pt idx="26">
                  <c:v>-9.3969262078590834</c:v>
                </c:pt>
                <c:pt idx="27">
                  <c:v>-9.6592582628906811</c:v>
                </c:pt>
                <c:pt idx="28">
                  <c:v>-9.8480775301220795</c:v>
                </c:pt>
                <c:pt idx="29">
                  <c:v>-9.961946980917455</c:v>
                </c:pt>
                <c:pt idx="30">
                  <c:v>-10</c:v>
                </c:pt>
              </c:numCache>
            </c:numRef>
          </c:yVal>
          <c:smooth val="1"/>
        </c:ser>
        <c:ser>
          <c:idx val="32"/>
          <c:order val="30"/>
          <c:spPr>
            <a:ln w="12700">
              <a:solidFill>
                <a:schemeClr val="bg1">
                  <a:lumMod val="50000"/>
                </a:schemeClr>
              </a:solidFill>
              <a:prstDash val="sysDash"/>
            </a:ln>
          </c:spPr>
          <c:marker>
            <c:symbol val="none"/>
          </c:marker>
          <c:xVal>
            <c:numRef>
              <c:f>'Graphics Grid'!$B$64:$AF$64</c:f>
              <c:numCache>
                <c:formatCode>0.000</c:formatCode>
                <c:ptCount val="31"/>
                <c:pt idx="0">
                  <c:v>9.9999967572526884</c:v>
                </c:pt>
                <c:pt idx="1">
                  <c:v>11.471525148580465</c:v>
                </c:pt>
                <c:pt idx="2">
                  <c:v>12.855748369226065</c:v>
                </c:pt>
                <c:pt idx="3">
                  <c:v>14.142131652192468</c:v>
                </c:pt>
                <c:pt idx="4">
                  <c:v>15.320884850953611</c:v>
                </c:pt>
                <c:pt idx="5">
                  <c:v>16.383036948327629</c:v>
                </c:pt>
                <c:pt idx="6">
                  <c:v>17.320504331285697</c:v>
                </c:pt>
                <c:pt idx="7">
                  <c:v>18.126152312084194</c:v>
                </c:pt>
                <c:pt idx="8">
                  <c:v>18.793849427507695</c:v>
                </c:pt>
                <c:pt idx="9">
                  <c:v>19.318514102972962</c:v>
                </c:pt>
                <c:pt idx="10">
                  <c:v>19.696153326352213</c:v>
                </c:pt>
                <c:pt idx="11">
                  <c:v>19.923893037184751</c:v>
                </c:pt>
                <c:pt idx="12">
                  <c:v>19.999999999996845</c:v>
                </c:pt>
                <c:pt idx="13">
                  <c:v>19.923894995260806</c:v>
                </c:pt>
                <c:pt idx="14">
                  <c:v>19.696157227602193</c:v>
                </c:pt>
                <c:pt idx="15">
                  <c:v>19.31851991770602</c:v>
                </c:pt>
                <c:pt idx="16">
                  <c:v>18.793857111470235</c:v>
                </c:pt>
                <c:pt idx="17">
                  <c:v>18.126161806796656</c:v>
                </c:pt>
                <c:pt idx="18">
                  <c:v>17.320515564487643</c:v>
                </c:pt>
                <c:pt idx="19">
                  <c:v>16.383049834527672</c:v>
                </c:pt>
                <c:pt idx="20">
                  <c:v>15.320899292080055</c:v>
                </c:pt>
                <c:pt idx="21">
                  <c:v>14.142135623730951</c:v>
                </c:pt>
                <c:pt idx="22">
                  <c:v>12.85575219373079</c:v>
                </c:pt>
                <c:pt idx="23">
                  <c:v>11.471528727020919</c:v>
                </c:pt>
                <c:pt idx="24">
                  <c:v>9.9999999999999982</c:v>
                </c:pt>
                <c:pt idx="25">
                  <c:v>8.452365234813989</c:v>
                </c:pt>
                <c:pt idx="26">
                  <c:v>6.8404028665133776</c:v>
                </c:pt>
                <c:pt idx="27">
                  <c:v>5.1763809020504201</c:v>
                </c:pt>
                <c:pt idx="28">
                  <c:v>3.4729635533386056</c:v>
                </c:pt>
                <c:pt idx="29">
                  <c:v>1.7431148549531639</c:v>
                </c:pt>
                <c:pt idx="30">
                  <c:v>2.45029690981724E-15</c:v>
                </c:pt>
              </c:numCache>
            </c:numRef>
          </c:xVal>
          <c:yVal>
            <c:numRef>
              <c:f>'Graphics Grid'!$B$65:$AF$65</c:f>
              <c:numCache>
                <c:formatCode>0.000</c:formatCode>
                <c:ptCount val="31"/>
                <c:pt idx="0">
                  <c:v>17.320509947889402</c:v>
                </c:pt>
                <c:pt idx="1">
                  <c:v>16.383043391430235</c:v>
                </c:pt>
                <c:pt idx="2">
                  <c:v>15.320892071519248</c:v>
                </c:pt>
                <c:pt idx="3">
                  <c:v>14.142139595268317</c:v>
                </c:pt>
                <c:pt idx="4">
                  <c:v>12.85575697436056</c:v>
                </c:pt>
                <c:pt idx="5">
                  <c:v>11.471534350283388</c:v>
                </c:pt>
                <c:pt idx="6">
                  <c:v>10.000006485493568</c:v>
                </c:pt>
                <c:pt idx="7">
                  <c:v>8.4523725875711868</c:v>
                </c:pt>
                <c:pt idx="8">
                  <c:v>6.8404110765485902</c:v>
                </c:pt>
                <c:pt idx="9">
                  <c:v>5.1763899440860053</c:v>
                </c:pt>
                <c:pt idx="10">
                  <c:v>3.4729733867141332</c:v>
                </c:pt>
                <c:pt idx="11">
                  <c:v>1.743125423720554</c:v>
                </c:pt>
                <c:pt idx="12">
                  <c:v>1.1233205589158962E-5</c:v>
                </c:pt>
                <c:pt idx="13">
                  <c:v>-1.7431030428007921</c:v>
                </c:pt>
                <c:pt idx="14">
                  <c:v>-3.472951261617983</c:v>
                </c:pt>
                <c:pt idx="15">
                  <c:v>-5.1763682431986835</c:v>
                </c:pt>
                <c:pt idx="16">
                  <c:v>-6.8403899650268309</c:v>
                </c:pt>
                <c:pt idx="17">
                  <c:v>-8.4523522260863082</c:v>
                </c:pt>
                <c:pt idx="18">
                  <c:v>-9.9999870290086541</c:v>
                </c:pt>
                <c:pt idx="19">
                  <c:v>-11.471515946873927</c:v>
                </c:pt>
                <c:pt idx="20">
                  <c:v>-12.855739764087515</c:v>
                </c:pt>
                <c:pt idx="21">
                  <c:v>-14.142135623730949</c:v>
                </c:pt>
                <c:pt idx="22">
                  <c:v>-15.320888862379558</c:v>
                </c:pt>
                <c:pt idx="23">
                  <c:v>-16.383040885779838</c:v>
                </c:pt>
                <c:pt idx="24">
                  <c:v>-17.320508075688775</c:v>
                </c:pt>
                <c:pt idx="25">
                  <c:v>-18.126155740732997</c:v>
                </c:pt>
                <c:pt idx="26">
                  <c:v>-18.793852415718167</c:v>
                </c:pt>
                <c:pt idx="27">
                  <c:v>-19.318516525781362</c:v>
                </c:pt>
                <c:pt idx="28">
                  <c:v>-19.696155060244159</c:v>
                </c:pt>
                <c:pt idx="29">
                  <c:v>-19.92389396183491</c:v>
                </c:pt>
                <c:pt idx="30">
                  <c:v>-20</c:v>
                </c:pt>
              </c:numCache>
            </c:numRef>
          </c:yVal>
          <c:smooth val="1"/>
        </c:ser>
        <c:ser>
          <c:idx val="33"/>
          <c:order val="31"/>
          <c:spPr>
            <a:ln w="12700">
              <a:solidFill>
                <a:schemeClr val="bg1">
                  <a:lumMod val="50000"/>
                </a:schemeClr>
              </a:solidFill>
              <a:prstDash val="sysDash"/>
            </a:ln>
          </c:spPr>
          <c:marker>
            <c:symbol val="none"/>
          </c:marker>
          <c:xVal>
            <c:numRef>
              <c:f>'Graphics Grid'!$B$66:$AF$66</c:f>
              <c:numCache>
                <c:formatCode>0.000</c:formatCode>
                <c:ptCount val="31"/>
                <c:pt idx="0">
                  <c:v>10.999996432977959</c:v>
                </c:pt>
                <c:pt idx="1">
                  <c:v>12.618677663438513</c:v>
                </c:pt>
                <c:pt idx="2">
                  <c:v>14.141323206148671</c:v>
                </c:pt>
                <c:pt idx="3">
                  <c:v>15.556344817411716</c:v>
                </c:pt>
                <c:pt idx="4">
                  <c:v>16.852973336048972</c:v>
                </c:pt>
                <c:pt idx="5">
                  <c:v>18.021340643160393</c:v>
                </c:pt>
                <c:pt idx="6">
                  <c:v>19.052554764414264</c:v>
                </c:pt>
                <c:pt idx="7">
                  <c:v>19.938767543292613</c:v>
                </c:pt>
                <c:pt idx="8">
                  <c:v>20.673234370258466</c:v>
                </c:pt>
                <c:pt idx="9">
                  <c:v>21.25036551327026</c:v>
                </c:pt>
                <c:pt idx="10">
                  <c:v>21.665768658987435</c:v>
                </c:pt>
                <c:pt idx="11">
                  <c:v>21.916282340903226</c:v>
                </c:pt>
                <c:pt idx="12">
                  <c:v>21.999999999996529</c:v>
                </c:pt>
                <c:pt idx="13">
                  <c:v>21.916284494786886</c:v>
                </c:pt>
                <c:pt idx="14">
                  <c:v>21.66577295036241</c:v>
                </c:pt>
                <c:pt idx="15">
                  <c:v>21.25037190947662</c:v>
                </c:pt>
                <c:pt idx="16">
                  <c:v>20.673242822617258</c:v>
                </c:pt>
                <c:pt idx="17">
                  <c:v>19.938777987476321</c:v>
                </c:pt>
                <c:pt idx="18">
                  <c:v>19.052567120936406</c:v>
                </c:pt>
                <c:pt idx="19">
                  <c:v>18.021354817980438</c:v>
                </c:pt>
                <c:pt idx="20">
                  <c:v>16.852989221288059</c:v>
                </c:pt>
                <c:pt idx="21">
                  <c:v>15.556349186104047</c:v>
                </c:pt>
                <c:pt idx="22">
                  <c:v>14.141327413103868</c:v>
                </c:pt>
                <c:pt idx="23">
                  <c:v>12.618681599723011</c:v>
                </c:pt>
                <c:pt idx="24">
                  <c:v>10.999999999999998</c:v>
                </c:pt>
                <c:pt idx="25">
                  <c:v>9.2976017582953894</c:v>
                </c:pt>
                <c:pt idx="26">
                  <c:v>7.5244431531647153</c:v>
                </c:pt>
                <c:pt idx="27">
                  <c:v>5.6940189922554625</c:v>
                </c:pt>
                <c:pt idx="28">
                  <c:v>3.8202599086724662</c:v>
                </c:pt>
                <c:pt idx="29">
                  <c:v>1.9174263404484804</c:v>
                </c:pt>
                <c:pt idx="30">
                  <c:v>2.695326600798964E-15</c:v>
                </c:pt>
              </c:numCache>
            </c:numRef>
          </c:xVal>
          <c:yVal>
            <c:numRef>
              <c:f>'Graphics Grid'!$B$67:$AF$67</c:f>
              <c:numCache>
                <c:formatCode>0.000</c:formatCode>
                <c:ptCount val="31"/>
                <c:pt idx="0">
                  <c:v>19.05256094267834</c:v>
                </c:pt>
                <c:pt idx="1">
                  <c:v>18.021347730573257</c:v>
                </c:pt>
                <c:pt idx="2">
                  <c:v>16.852981278671173</c:v>
                </c:pt>
                <c:pt idx="3">
                  <c:v>15.556353554795148</c:v>
                </c:pt>
                <c:pt idx="4">
                  <c:v>14.141332671796615</c:v>
                </c:pt>
                <c:pt idx="5">
                  <c:v>12.618687785311726</c:v>
                </c:pt>
                <c:pt idx="6">
                  <c:v>11.000007134042926</c:v>
                </c:pt>
                <c:pt idx="7">
                  <c:v>9.2976098463283066</c:v>
                </c:pt>
                <c:pt idx="8">
                  <c:v>7.5244521842034491</c:v>
                </c:pt>
                <c:pt idx="9">
                  <c:v>5.6940289384946059</c:v>
                </c:pt>
                <c:pt idx="10">
                  <c:v>3.8202707253855466</c:v>
                </c:pt>
                <c:pt idx="11">
                  <c:v>1.9174379660926095</c:v>
                </c:pt>
                <c:pt idx="12">
                  <c:v>1.2356526148074858E-5</c:v>
                </c:pt>
                <c:pt idx="13">
                  <c:v>-1.9174133470808714</c:v>
                </c:pt>
                <c:pt idx="14">
                  <c:v>-3.8202463877797812</c:v>
                </c:pt>
                <c:pt idx="15">
                  <c:v>-5.6940050675185514</c:v>
                </c:pt>
                <c:pt idx="16">
                  <c:v>-7.5244289615295141</c:v>
                </c:pt>
                <c:pt idx="17">
                  <c:v>-9.297587448694939</c:v>
                </c:pt>
                <c:pt idx="18">
                  <c:v>-10.99998573190952</c:v>
                </c:pt>
                <c:pt idx="19">
                  <c:v>-12.618667541561319</c:v>
                </c:pt>
                <c:pt idx="20">
                  <c:v>-14.141313740496265</c:v>
                </c:pt>
                <c:pt idx="21">
                  <c:v>-15.556349186104043</c:v>
                </c:pt>
                <c:pt idx="22">
                  <c:v>-16.852977748617512</c:v>
                </c:pt>
                <c:pt idx="23">
                  <c:v>-18.021344974357824</c:v>
                </c:pt>
                <c:pt idx="24">
                  <c:v>-19.052558883257653</c:v>
                </c:pt>
                <c:pt idx="25">
                  <c:v>-19.938771314806299</c:v>
                </c:pt>
                <c:pt idx="26">
                  <c:v>-20.673237657289985</c:v>
                </c:pt>
                <c:pt idx="27">
                  <c:v>-21.250368178359501</c:v>
                </c:pt>
                <c:pt idx="28">
                  <c:v>-21.665770566268577</c:v>
                </c:pt>
                <c:pt idx="29">
                  <c:v>-21.916283358018401</c:v>
                </c:pt>
                <c:pt idx="30">
                  <c:v>-22</c:v>
                </c:pt>
              </c:numCache>
            </c:numRef>
          </c:yVal>
          <c:smooth val="1"/>
        </c:ser>
        <c:ser>
          <c:idx val="30"/>
          <c:order val="32"/>
          <c:spPr>
            <a:ln w="28575">
              <a:noFill/>
            </a:ln>
          </c:spPr>
          <c:marker>
            <c:symbol val="x"/>
            <c:size val="9"/>
            <c:spPr>
              <a:noFill/>
              <a:ln>
                <a:solidFill>
                  <a:srgbClr val="0000FF"/>
                </a:solidFill>
                <a:prstDash val="solid"/>
              </a:ln>
            </c:spPr>
          </c:marker>
          <c:xVal>
            <c:numRef>
              <c:f>'Graphics Grid'!$L$9</c:f>
              <c:numCache>
                <c:formatCode>General</c:formatCode>
                <c:ptCount val="1"/>
                <c:pt idx="0">
                  <c:v>4.5729897991326478</c:v>
                </c:pt>
              </c:numCache>
            </c:numRef>
          </c:xVal>
          <c:yVal>
            <c:numRef>
              <c:f>'Graphics Grid'!$M$9</c:f>
              <c:numCache>
                <c:formatCode>General</c:formatCode>
                <c:ptCount val="1"/>
                <c:pt idx="0">
                  <c:v>4.7686697970801291</c:v>
                </c:pt>
              </c:numCache>
            </c:numRef>
          </c:yVal>
          <c:smooth val="1"/>
        </c:ser>
        <c:ser>
          <c:idx val="31"/>
          <c:order val="33"/>
          <c:spPr>
            <a:ln w="28575">
              <a:noFill/>
            </a:ln>
          </c:spPr>
          <c:marker>
            <c:symbol val="circle"/>
            <c:size val="9"/>
            <c:spPr>
              <a:noFill/>
              <a:ln>
                <a:solidFill>
                  <a:srgbClr val="0000FF"/>
                </a:solidFill>
                <a:prstDash val="solid"/>
              </a:ln>
            </c:spPr>
          </c:marker>
          <c:xVal>
            <c:numRef>
              <c:f>'Graphics Grid'!$L$17</c:f>
              <c:numCache>
                <c:formatCode>General</c:formatCode>
                <c:ptCount val="1"/>
                <c:pt idx="0">
                  <c:v>0.22222944082809024</c:v>
                </c:pt>
              </c:numCache>
            </c:numRef>
          </c:xVal>
          <c:yVal>
            <c:numRef>
              <c:f>'Graphics Grid'!$M$17</c:f>
              <c:numCache>
                <c:formatCode>General</c:formatCode>
                <c:ptCount val="1"/>
                <c:pt idx="0">
                  <c:v>-7.4877030993898126</c:v>
                </c:pt>
              </c:numCache>
            </c:numRef>
          </c:yVal>
          <c:smooth val="1"/>
        </c:ser>
        <c:ser>
          <c:idx val="34"/>
          <c:order val="34"/>
          <c:spPr>
            <a:ln w="12700">
              <a:solidFill>
                <a:schemeClr val="bg1">
                  <a:lumMod val="50000"/>
                </a:schemeClr>
              </a:solidFill>
              <a:prstDash val="sysDash"/>
            </a:ln>
          </c:spPr>
          <c:marker>
            <c:symbol val="none"/>
          </c:marker>
          <c:xVal>
            <c:numRef>
              <c:f>'Graphics Grid'!$B$68:$AF$68</c:f>
              <c:numCache>
                <c:formatCode>0.000</c:formatCode>
                <c:ptCount val="31"/>
                <c:pt idx="0">
                  <c:v>11.999996108703227</c:v>
                </c:pt>
                <c:pt idx="1">
                  <c:v>13.765830178296559</c:v>
                </c:pt>
                <c:pt idx="2">
                  <c:v>15.426898043071279</c:v>
                </c:pt>
                <c:pt idx="3">
                  <c:v>16.970557982630964</c:v>
                </c:pt>
                <c:pt idx="4">
                  <c:v>18.385061821144333</c:v>
                </c:pt>
                <c:pt idx="5">
                  <c:v>19.659644337993157</c:v>
                </c:pt>
                <c:pt idx="6">
                  <c:v>20.784605197542835</c:v>
                </c:pt>
                <c:pt idx="7">
                  <c:v>21.751382774501032</c:v>
                </c:pt>
                <c:pt idx="8">
                  <c:v>22.552619313009235</c:v>
                </c:pt>
                <c:pt idx="9">
                  <c:v>23.182216923567555</c:v>
                </c:pt>
                <c:pt idx="10">
                  <c:v>23.635383991622653</c:v>
                </c:pt>
                <c:pt idx="11">
                  <c:v>23.908671644621702</c:v>
                </c:pt>
                <c:pt idx="12">
                  <c:v>23.999999999996213</c:v>
                </c:pt>
                <c:pt idx="13">
                  <c:v>23.90867399431297</c:v>
                </c:pt>
                <c:pt idx="14">
                  <c:v>23.63538867312263</c:v>
                </c:pt>
                <c:pt idx="15">
                  <c:v>23.182223901247223</c:v>
                </c:pt>
                <c:pt idx="16">
                  <c:v>22.552628533764281</c:v>
                </c:pt>
                <c:pt idx="17">
                  <c:v>21.75139416815599</c:v>
                </c:pt>
                <c:pt idx="18">
                  <c:v>20.784618677385168</c:v>
                </c:pt>
                <c:pt idx="19">
                  <c:v>19.659659801433207</c:v>
                </c:pt>
                <c:pt idx="20">
                  <c:v>18.385079150496065</c:v>
                </c:pt>
                <c:pt idx="21">
                  <c:v>16.970562748477143</c:v>
                </c:pt>
                <c:pt idx="22">
                  <c:v>15.426902632476947</c:v>
                </c:pt>
                <c:pt idx="23">
                  <c:v>13.765834472425102</c:v>
                </c:pt>
                <c:pt idx="24">
                  <c:v>11.999999999999998</c:v>
                </c:pt>
                <c:pt idx="25">
                  <c:v>10.142838281776788</c:v>
                </c:pt>
                <c:pt idx="26">
                  <c:v>8.2084834398160531</c:v>
                </c:pt>
                <c:pt idx="27">
                  <c:v>6.2116570824605049</c:v>
                </c:pt>
                <c:pt idx="28">
                  <c:v>4.1675562640063264</c:v>
                </c:pt>
                <c:pt idx="29">
                  <c:v>2.0917378259437966</c:v>
                </c:pt>
                <c:pt idx="30">
                  <c:v>2.940356291780688E-15</c:v>
                </c:pt>
              </c:numCache>
            </c:numRef>
          </c:xVal>
          <c:yVal>
            <c:numRef>
              <c:f>'Graphics Grid'!$B$69:$AF$69</c:f>
              <c:numCache>
                <c:formatCode>0.000</c:formatCode>
                <c:ptCount val="31"/>
                <c:pt idx="0">
                  <c:v>20.784611937467282</c:v>
                </c:pt>
                <c:pt idx="1">
                  <c:v>19.65965206971628</c:v>
                </c:pt>
                <c:pt idx="2">
                  <c:v>18.385070485823096</c:v>
                </c:pt>
                <c:pt idx="3">
                  <c:v>16.970567514321981</c:v>
                </c:pt>
                <c:pt idx="4">
                  <c:v>15.42690836923267</c:v>
                </c:pt>
                <c:pt idx="5">
                  <c:v>13.765841220340064</c:v>
                </c:pt>
                <c:pt idx="6">
                  <c:v>12.000007782592283</c:v>
                </c:pt>
                <c:pt idx="7">
                  <c:v>10.142847105085425</c:v>
                </c:pt>
                <c:pt idx="8">
                  <c:v>8.2084932918583089</c:v>
                </c:pt>
                <c:pt idx="9">
                  <c:v>6.2116679329032056</c:v>
                </c:pt>
                <c:pt idx="10">
                  <c:v>4.1675680640569599</c:v>
                </c:pt>
                <c:pt idx="11">
                  <c:v>2.0917505084646648</c:v>
                </c:pt>
                <c:pt idx="12">
                  <c:v>1.3479846706990756E-5</c:v>
                </c:pt>
                <c:pt idx="13">
                  <c:v>-2.0917236513609505</c:v>
                </c:pt>
                <c:pt idx="14">
                  <c:v>-4.1675415139415799</c:v>
                </c:pt>
                <c:pt idx="15">
                  <c:v>-6.2116418918384202</c:v>
                </c:pt>
                <c:pt idx="16">
                  <c:v>-8.2084679580321964</c:v>
                </c:pt>
                <c:pt idx="17">
                  <c:v>-10.14282267130357</c:v>
                </c:pt>
                <c:pt idx="18">
                  <c:v>-11.999984434810386</c:v>
                </c:pt>
                <c:pt idx="19">
                  <c:v>-13.765819136248712</c:v>
                </c:pt>
                <c:pt idx="20">
                  <c:v>-15.426887716905018</c:v>
                </c:pt>
                <c:pt idx="21">
                  <c:v>-16.970562748477139</c:v>
                </c:pt>
                <c:pt idx="22">
                  <c:v>-18.38506663485547</c:v>
                </c:pt>
                <c:pt idx="23">
                  <c:v>-19.659649062935806</c:v>
                </c:pt>
                <c:pt idx="24">
                  <c:v>-20.784609690826528</c:v>
                </c:pt>
                <c:pt idx="25">
                  <c:v>-21.751386888879598</c:v>
                </c:pt>
                <c:pt idx="26">
                  <c:v>-22.552622898861799</c:v>
                </c:pt>
                <c:pt idx="27">
                  <c:v>-23.182219830937637</c:v>
                </c:pt>
                <c:pt idx="28">
                  <c:v>-23.635386072292992</c:v>
                </c:pt>
                <c:pt idx="29">
                  <c:v>-23.908672754201895</c:v>
                </c:pt>
                <c:pt idx="30">
                  <c:v>-24</c:v>
                </c:pt>
              </c:numCache>
            </c:numRef>
          </c:yVal>
          <c:smooth val="1"/>
        </c:ser>
        <c:dLbls>
          <c:showLegendKey val="0"/>
          <c:showVal val="0"/>
          <c:showCatName val="0"/>
          <c:showSerName val="0"/>
          <c:showPercent val="0"/>
          <c:showBubbleSize val="0"/>
        </c:dLbls>
        <c:axId val="103378304"/>
        <c:axId val="103384192"/>
      </c:scatterChart>
      <c:valAx>
        <c:axId val="103378304"/>
        <c:scaling>
          <c:orientation val="minMax"/>
          <c:max val="10"/>
          <c:min val="0"/>
        </c:scaling>
        <c:delete val="0"/>
        <c:axPos val="b"/>
        <c:numFmt formatCode="0" sourceLinked="0"/>
        <c:majorTickMark val="out"/>
        <c:minorTickMark val="out"/>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3384192"/>
        <c:crosses val="autoZero"/>
        <c:crossBetween val="midCat"/>
        <c:majorUnit val="1"/>
        <c:minorUnit val="0.1"/>
      </c:valAx>
      <c:valAx>
        <c:axId val="103384192"/>
        <c:scaling>
          <c:orientation val="minMax"/>
          <c:max val="5"/>
          <c:min val="-9"/>
        </c:scaling>
        <c:delete val="0"/>
        <c:axPos val="l"/>
        <c:numFmt formatCode="0" sourceLinked="0"/>
        <c:majorTickMark val="out"/>
        <c:minorTickMark val="in"/>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3378304"/>
        <c:crosses val="autoZero"/>
        <c:crossBetween val="midCat"/>
        <c:majorUnit val="1"/>
        <c:minorUnit val="0.1"/>
      </c:valAx>
      <c:spPr>
        <a:noFill/>
        <a:ln w="3175">
          <a:solidFill>
            <a:srgbClr val="000000"/>
          </a:solidFill>
          <a:prstDash val="solid"/>
        </a:ln>
      </c:spPr>
    </c:plotArea>
    <c:legend>
      <c:legendPos val="r"/>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0"/>
        <c:delete val="1"/>
      </c:legendEntry>
      <c:legendEntry>
        <c:idx val="21"/>
        <c:delete val="1"/>
      </c:legendEntry>
      <c:legendEntry>
        <c:idx val="22"/>
        <c:delete val="1"/>
      </c:legendEntry>
      <c:legendEntry>
        <c:idx val="23"/>
        <c:delete val="1"/>
      </c:legendEntry>
      <c:legendEntry>
        <c:idx val="24"/>
        <c:delete val="1"/>
      </c:legendEntry>
      <c:legendEntry>
        <c:idx val="25"/>
        <c:delete val="1"/>
      </c:legendEntry>
      <c:legendEntry>
        <c:idx val="26"/>
        <c:delete val="1"/>
      </c:legendEntry>
      <c:legendEntry>
        <c:idx val="27"/>
        <c:delete val="1"/>
      </c:legendEntry>
      <c:legendEntry>
        <c:idx val="28"/>
        <c:delete val="1"/>
      </c:legendEntry>
      <c:legendEntry>
        <c:idx val="29"/>
        <c:delete val="1"/>
      </c:legendEntry>
      <c:legendEntry>
        <c:idx val="30"/>
        <c:delete val="1"/>
      </c:legendEntry>
      <c:legendEntry>
        <c:idx val="31"/>
        <c:delete val="1"/>
      </c:legendEntry>
      <c:legendEntry>
        <c:idx val="32"/>
        <c:delete val="1"/>
      </c:legendEntry>
      <c:legendEntry>
        <c:idx val="33"/>
        <c:delete val="1"/>
      </c:legendEntry>
      <c:legendEntry>
        <c:idx val="34"/>
        <c:delete val="1"/>
      </c:legendEntry>
      <c:layout>
        <c:manualLayout>
          <c:xMode val="edge"/>
          <c:yMode val="edge"/>
          <c:x val="0.81871345029239762"/>
          <c:y val="8.7358694360735775E-2"/>
          <c:w val="0.13205676044880355"/>
          <c:h val="0.1938649644103129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en-US"/>
    </a:p>
  </c:txPr>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Summary!$BJ$1</c:f>
          <c:strCache>
            <c:ptCount val="1"/>
            <c:pt idx="0">
              <c:v>ORR 2015 TRUE WIND POLAR DIAGRAM;  VTW: 25.4</c:v>
            </c:pt>
          </c:strCache>
        </c:strRef>
      </c:tx>
      <c:layout>
        <c:manualLayout>
          <c:xMode val="edge"/>
          <c:yMode val="edge"/>
          <c:x val="0.15935672514619884"/>
          <c:y val="1.9527235021548232E-2"/>
        </c:manualLayout>
      </c:layout>
      <c:overlay val="0"/>
      <c:spPr>
        <a:noFill/>
        <a:ln w="25400">
          <a:noFill/>
        </a:ln>
      </c:spPr>
      <c:txPr>
        <a:bodyPr/>
        <a:lstStyle/>
        <a:p>
          <a:pPr>
            <a:defRPr sz="1400" b="1" i="0" u="none" strike="noStrike" baseline="0">
              <a:solidFill>
                <a:srgbClr val="000000"/>
              </a:solidFill>
              <a:latin typeface="Arial"/>
              <a:ea typeface="Arial"/>
              <a:cs typeface="Arial"/>
            </a:defRPr>
          </a:pPr>
          <a:endParaRPr lang="en-US"/>
        </a:p>
      </c:txPr>
    </c:title>
    <c:autoTitleDeleted val="0"/>
    <c:plotArea>
      <c:layout>
        <c:manualLayout>
          <c:layoutTarget val="inner"/>
          <c:xMode val="edge"/>
          <c:yMode val="edge"/>
          <c:x val="4.5321637426900735E-2"/>
          <c:y val="6.6803699897225247E-2"/>
          <c:w val="0.94152046783625598"/>
          <c:h val="0.92189105858170795"/>
        </c:manualLayout>
      </c:layout>
      <c:scatterChart>
        <c:scatterStyle val="smoothMarker"/>
        <c:varyColors val="0"/>
        <c:ser>
          <c:idx val="0"/>
          <c:order val="0"/>
          <c:tx>
            <c:strRef>
              <c:f>Summary!$BK$2</c:f>
              <c:strCache>
                <c:ptCount val="1"/>
                <c:pt idx="0">
                  <c:v>Jib</c:v>
                </c:pt>
              </c:strCache>
            </c:strRef>
          </c:tx>
          <c:spPr>
            <a:ln w="12700">
              <a:solidFill>
                <a:srgbClr val="FF0000"/>
              </a:solidFill>
              <a:prstDash val="solid"/>
            </a:ln>
          </c:spPr>
          <c:marker>
            <c:symbol val="none"/>
          </c:marker>
          <c:xVal>
            <c:numRef>
              <c:f>Summary!$BJ$190:$BJ$349</c:f>
              <c:numCache>
                <c:formatCode>General</c:formatCode>
                <c:ptCount val="160"/>
                <c:pt idx="0">
                  <c:v>8.7270774822080102E-6</c:v>
                </c:pt>
                <c:pt idx="1">
                  <c:v>0.13573605020427387</c:v>
                </c:pt>
                <c:pt idx="2">
                  <c:v>0.27170121911865897</c:v>
                </c:pt>
                <c:pt idx="3">
                  <c:v>0.40786271492005888</c:v>
                </c:pt>
                <c:pt idx="4">
                  <c:v>0.47600403076791253</c:v>
                </c:pt>
                <c:pt idx="5">
                  <c:v>0.54417880734471247</c:v>
                </c:pt>
                <c:pt idx="6">
                  <c:v>0.68069484284998394</c:v>
                </c:pt>
                <c:pt idx="7">
                  <c:v>0.81721195195565643</c:v>
                </c:pt>
                <c:pt idx="8">
                  <c:v>0.95387975535541647</c:v>
                </c:pt>
                <c:pt idx="9">
                  <c:v>1.090429579535912</c:v>
                </c:pt>
                <c:pt idx="10">
                  <c:v>1.2269237658131895</c:v>
                </c:pt>
                <c:pt idx="11">
                  <c:v>1.3634937358496897</c:v>
                </c:pt>
                <c:pt idx="12">
                  <c:v>1.4997668665602661</c:v>
                </c:pt>
                <c:pt idx="13">
                  <c:v>1.6358572585033968</c:v>
                </c:pt>
                <c:pt idx="14">
                  <c:v>1.7717224856317109</c:v>
                </c:pt>
                <c:pt idx="15">
                  <c:v>1.907320107286349</c:v>
                </c:pt>
                <c:pt idx="16">
                  <c:v>2.0426078048610856</c:v>
                </c:pt>
                <c:pt idx="17">
                  <c:v>2.1772672910751125</c:v>
                </c:pt>
                <c:pt idx="18">
                  <c:v>2.3117907799819331</c:v>
                </c:pt>
                <c:pt idx="19">
                  <c:v>2.4455681134593821</c:v>
                </c:pt>
                <c:pt idx="20">
                  <c:v>2.5788328777070939</c:v>
                </c:pt>
                <c:pt idx="21">
                  <c:v>2.7115431259132405</c:v>
                </c:pt>
                <c:pt idx="22">
                  <c:v>2.8436570098057006</c:v>
                </c:pt>
                <c:pt idx="23">
                  <c:v>2.9747582124766412</c:v>
                </c:pt>
                <c:pt idx="24">
                  <c:v>3.1055381596222369</c:v>
                </c:pt>
                <c:pt idx="25">
                  <c:v>3.2351903315775847</c:v>
                </c:pt>
                <c:pt idx="26">
                  <c:v>3.3644709464161688</c:v>
                </c:pt>
                <c:pt idx="27">
                  <c:v>3.4925098116888136</c:v>
                </c:pt>
                <c:pt idx="28">
                  <c:v>3.6196730599897755</c:v>
                </c:pt>
                <c:pt idx="29">
                  <c:v>3.7459203252440845</c:v>
                </c:pt>
                <c:pt idx="30">
                  <c:v>3.8712114635526316</c:v>
                </c:pt>
                <c:pt idx="31">
                  <c:v>3.9955065659345168</c:v>
                </c:pt>
                <c:pt idx="32">
                  <c:v>4.1187659710149678</c:v>
                </c:pt>
                <c:pt idx="33">
                  <c:v>4.2404201433299633</c:v>
                </c:pt>
                <c:pt idx="34">
                  <c:v>4.3614757571883427</c:v>
                </c:pt>
                <c:pt idx="35">
                  <c:v>4.4813779477970481</c:v>
                </c:pt>
                <c:pt idx="36">
                  <c:v>4.6000892269078513</c:v>
                </c:pt>
                <c:pt idx="37">
                  <c:v>4.7175702834802777</c:v>
                </c:pt>
                <c:pt idx="38">
                  <c:v>4.8337837425411969</c:v>
                </c:pt>
                <c:pt idx="39">
                  <c:v>4.9486926174856185</c:v>
                </c:pt>
                <c:pt idx="40">
                  <c:v>5.0622585199341721</c:v>
                </c:pt>
                <c:pt idx="41">
                  <c:v>5.1744457683472636</c:v>
                </c:pt>
                <c:pt idx="42">
                  <c:v>5.2852166514378354</c:v>
                </c:pt>
                <c:pt idx="43">
                  <c:v>5.3945362919703221</c:v>
                </c:pt>
                <c:pt idx="44">
                  <c:v>5.5030499792848184</c:v>
                </c:pt>
                <c:pt idx="45">
                  <c:v>5.6093711389565666</c:v>
                </c:pt>
                <c:pt idx="46">
                  <c:v>5.7141349448426064</c:v>
                </c:pt>
                <c:pt idx="47">
                  <c:v>5.8180252175571061</c:v>
                </c:pt>
                <c:pt idx="48">
                  <c:v>5.9195813421960448</c:v>
                </c:pt>
                <c:pt idx="49">
                  <c:v>6.0202205717971635</c:v>
                </c:pt>
                <c:pt idx="50">
                  <c:v>6.1191894754337373</c:v>
                </c:pt>
                <c:pt idx="51">
                  <c:v>6.2164547124277041</c:v>
                </c:pt>
                <c:pt idx="52">
                  <c:v>6.3127608729395863</c:v>
                </c:pt>
                <c:pt idx="53">
                  <c:v>6.4065315152858631</c:v>
                </c:pt>
                <c:pt idx="54">
                  <c:v>6.4992992907265643</c:v>
                </c:pt>
                <c:pt idx="55">
                  <c:v>6.5910654716964636</c:v>
                </c:pt>
                <c:pt idx="56">
                  <c:v>6.6801883512913447</c:v>
                </c:pt>
                <c:pt idx="57">
                  <c:v>6.7682659082716281</c:v>
                </c:pt>
                <c:pt idx="58">
                  <c:v>6.855296460497712</c:v>
                </c:pt>
                <c:pt idx="59">
                  <c:v>6.9404289338009617</c:v>
                </c:pt>
                <c:pt idx="60">
                  <c:v>7.0236322579989849</c:v>
                </c:pt>
                <c:pt idx="61">
                  <c:v>7.1048758942024755</c:v>
                </c:pt>
                <c:pt idx="62">
                  <c:v>7.185003985323922</c:v>
                </c:pt>
                <c:pt idx="63">
                  <c:v>7.2631295945352825</c:v>
                </c:pt>
                <c:pt idx="64">
                  <c:v>7.3392238848476596</c:v>
                </c:pt>
                <c:pt idx="65">
                  <c:v>7.4141543422611242</c:v>
                </c:pt>
                <c:pt idx="66">
                  <c:v>7.4861050336444785</c:v>
                </c:pt>
                <c:pt idx="67">
                  <c:v>7.5568507050252833</c:v>
                </c:pt>
                <c:pt idx="68">
                  <c:v>7.6245439764353744</c:v>
                </c:pt>
                <c:pt idx="69">
                  <c:v>7.6900647572435616</c:v>
                </c:pt>
                <c:pt idx="70">
                  <c:v>7.7533877886517857</c:v>
                </c:pt>
                <c:pt idx="71">
                  <c:v>7.8144857726107482</c:v>
                </c:pt>
                <c:pt idx="72">
                  <c:v>7.8723897063170076</c:v>
                </c:pt>
                <c:pt idx="73">
                  <c:v>7.9270578355710786</c:v>
                </c:pt>
                <c:pt idx="74">
                  <c:v>7.9784526018013384</c:v>
                </c:pt>
                <c:pt idx="75">
                  <c:v>8.0265370502906457</c:v>
                </c:pt>
                <c:pt idx="76">
                  <c:v>8.0712775700315618</c:v>
                </c:pt>
                <c:pt idx="77">
                  <c:v>8.1116732511820597</c:v>
                </c:pt>
                <c:pt idx="78">
                  <c:v>8.1486579792816887</c:v>
                </c:pt>
                <c:pt idx="79">
                  <c:v>8.1812279529088201</c:v>
                </c:pt>
                <c:pt idx="80">
                  <c:v>8.2054228339696813</c:v>
                </c:pt>
                <c:pt idx="81">
                  <c:v>8.2221608121220715</c:v>
                </c:pt>
                <c:pt idx="82">
                  <c:v>8.2323831621083734</c:v>
                </c:pt>
                <c:pt idx="83">
                  <c:v>8.2410111306497633</c:v>
                </c:pt>
                <c:pt idx="84">
                  <c:v>8.2460736545417603</c:v>
                </c:pt>
                <c:pt idx="85">
                  <c:v>8.2475708176643074</c:v>
                </c:pt>
                <c:pt idx="86">
                  <c:v>8.2474966145016335</c:v>
                </c:pt>
                <c:pt idx="87">
                  <c:v>8.2478595557822985</c:v>
                </c:pt>
                <c:pt idx="88">
                  <c:v>8.2406910266868767</c:v>
                </c:pt>
                <c:pt idx="89">
                  <c:v>8.2299832823940626</c:v>
                </c:pt>
                <c:pt idx="90">
                  <c:v>8.2177481506413343</c:v>
                </c:pt>
                <c:pt idx="91">
                  <c:v>8.2019996643053474</c:v>
                </c:pt>
                <c:pt idx="92">
                  <c:v>8.1827534730842508</c:v>
                </c:pt>
                <c:pt idx="93">
                  <c:v>8.1610257029144329</c:v>
                </c:pt>
                <c:pt idx="94">
                  <c:v>8.1368329814649787</c:v>
                </c:pt>
                <c:pt idx="95">
                  <c:v>8.1101955384013298</c:v>
                </c:pt>
                <c:pt idx="96">
                  <c:v>8.0801348820331729</c:v>
                </c:pt>
                <c:pt idx="97">
                  <c:v>8.0476707415012125</c:v>
                </c:pt>
                <c:pt idx="98">
                  <c:v>8.0118315797208748</c:v>
                </c:pt>
                <c:pt idx="99">
                  <c:v>7.9736379613756387</c:v>
                </c:pt>
                <c:pt idx="100">
                  <c:v>7.9331117095998698</c:v>
                </c:pt>
                <c:pt idx="101">
                  <c:v>7.8902791051850452</c:v>
                </c:pt>
                <c:pt idx="102">
                  <c:v>7.8441822434576514</c:v>
                </c:pt>
                <c:pt idx="103">
                  <c:v>7.7948572894109116</c:v>
                </c:pt>
                <c:pt idx="104">
                  <c:v>7.743318071826276</c:v>
                </c:pt>
                <c:pt idx="105">
                  <c:v>7.6895929064803754</c:v>
                </c:pt>
                <c:pt idx="106">
                  <c:v>7.6327448741833344</c:v>
                </c:pt>
                <c:pt idx="107">
                  <c:v>7.5728184287806073</c:v>
                </c:pt>
                <c:pt idx="108">
                  <c:v>7.5117728300786366</c:v>
                </c:pt>
                <c:pt idx="109">
                  <c:v>7.44677136283451</c:v>
                </c:pt>
                <c:pt idx="110">
                  <c:v>7.3797711943311333</c:v>
                </c:pt>
                <c:pt idx="111">
                  <c:v>7.31080762445582</c:v>
                </c:pt>
                <c:pt idx="112">
                  <c:v>7.2380476472287381</c:v>
                </c:pt>
                <c:pt idx="113">
                  <c:v>7.1643486351640764</c:v>
                </c:pt>
                <c:pt idx="114">
                  <c:v>7.0878859380279229</c:v>
                </c:pt>
                <c:pt idx="115">
                  <c:v>7.0087194030273867</c:v>
                </c:pt>
                <c:pt idx="116">
                  <c:v>6.9278154620806278</c:v>
                </c:pt>
                <c:pt idx="117">
                  <c:v>6.8443151235648587</c:v>
                </c:pt>
                <c:pt idx="118">
                  <c:v>6.7582831660963683</c:v>
                </c:pt>
                <c:pt idx="119">
                  <c:v>6.670667540125149</c:v>
                </c:pt>
                <c:pt idx="120">
                  <c:v>6.5797624615239707</c:v>
                </c:pt>
                <c:pt idx="121">
                  <c:v>6.4873950492497627</c:v>
                </c:pt>
                <c:pt idx="122">
                  <c:v>6.3936095762611114</c:v>
                </c:pt>
                <c:pt idx="123">
                  <c:v>6.2967558515317803</c:v>
                </c:pt>
                <c:pt idx="124">
                  <c:v>6.1977739534178617</c:v>
                </c:pt>
                <c:pt idx="125">
                  <c:v>6.0959119700229554</c:v>
                </c:pt>
                <c:pt idx="126">
                  <c:v>5.9929149031989812</c:v>
                </c:pt>
                <c:pt idx="127">
                  <c:v>5.8864062283486058</c:v>
                </c:pt>
                <c:pt idx="128">
                  <c:v>5.7781265816681699</c:v>
                </c:pt>
                <c:pt idx="129">
                  <c:v>5.6665838804624737</c:v>
                </c:pt>
                <c:pt idx="130">
                  <c:v>5.5519293592347712</c:v>
                </c:pt>
                <c:pt idx="131">
                  <c:v>5.4343177514330785</c:v>
                </c:pt>
                <c:pt idx="132">
                  <c:v>5.3131540036264848</c:v>
                </c:pt>
                <c:pt idx="133">
                  <c:v>5.1878925877010245</c:v>
                </c:pt>
                <c:pt idx="134">
                  <c:v>5.0580407360286443</c:v>
                </c:pt>
                <c:pt idx="135">
                  <c:v>4.9210022675360108</c:v>
                </c:pt>
                <c:pt idx="136">
                  <c:v>4.7772121017819886</c:v>
                </c:pt>
                <c:pt idx="137">
                  <c:v>4.620866131920347</c:v>
                </c:pt>
                <c:pt idx="138">
                  <c:v>4.6222553475696149</c:v>
                </c:pt>
                <c:pt idx="139">
                  <c:v>4.4527658787976971</c:v>
                </c:pt>
                <c:pt idx="140">
                  <c:v>4.2616915632403796</c:v>
                </c:pt>
                <c:pt idx="141">
                  <c:v>4.0406663176588813</c:v>
                </c:pt>
                <c:pt idx="142">
                  <c:v>3.7873035970800482</c:v>
                </c:pt>
                <c:pt idx="143">
                  <c:v>3.5191585738444613</c:v>
                </c:pt>
                <c:pt idx="144">
                  <c:v>3.3467346841765662</c:v>
                </c:pt>
                <c:pt idx="145">
                  <c:v>2.768348200825526</c:v>
                </c:pt>
              </c:numCache>
            </c:numRef>
          </c:xVal>
          <c:yVal>
            <c:numRef>
              <c:f>Summary!$BK$190:$BK$349</c:f>
              <c:numCache>
                <c:formatCode>General</c:formatCode>
                <c:ptCount val="160"/>
                <c:pt idx="0">
                  <c:v>-7.7690000534008599</c:v>
                </c:pt>
                <c:pt idx="1">
                  <c:v>-7.7758153240245829</c:v>
                </c:pt>
                <c:pt idx="2">
                  <c:v>-7.7802571340371518</c:v>
                </c:pt>
                <c:pt idx="3">
                  <c:v>-7.7823197347718009</c:v>
                </c:pt>
                <c:pt idx="4">
                  <c:v>-7.7824564304554711</c:v>
                </c:pt>
                <c:pt idx="5">
                  <c:v>-7.7819966763460524</c:v>
                </c:pt>
                <c:pt idx="6">
                  <c:v>-7.7802797916999014</c:v>
                </c:pt>
                <c:pt idx="7">
                  <c:v>-7.7751711312628595</c:v>
                </c:pt>
                <c:pt idx="8">
                  <c:v>-7.76865783915009</c:v>
                </c:pt>
                <c:pt idx="9">
                  <c:v>-7.7587491859085249</c:v>
                </c:pt>
                <c:pt idx="10">
                  <c:v>-7.7464382819233766</c:v>
                </c:pt>
                <c:pt idx="11">
                  <c:v>-7.7327092630248986</c:v>
                </c:pt>
                <c:pt idx="12">
                  <c:v>-7.7155882112003917</c:v>
                </c:pt>
                <c:pt idx="13">
                  <c:v>-7.6960636373425579</c:v>
                </c:pt>
                <c:pt idx="14">
                  <c:v>-7.6741367131563329</c:v>
                </c:pt>
                <c:pt idx="15">
                  <c:v>-7.6498093598098569</c:v>
                </c:pt>
                <c:pt idx="16">
                  <c:v>-7.6230847093877987</c:v>
                </c:pt>
                <c:pt idx="17">
                  <c:v>-7.5930040691979288</c:v>
                </c:pt>
                <c:pt idx="18">
                  <c:v>-7.5614994157988349</c:v>
                </c:pt>
                <c:pt idx="19">
                  <c:v>-7.5266588301743802</c:v>
                </c:pt>
                <c:pt idx="20">
                  <c:v>-7.4894500498560896</c:v>
                </c:pt>
                <c:pt idx="21">
                  <c:v>-7.4498803650066607</c:v>
                </c:pt>
                <c:pt idx="22">
                  <c:v>-7.407957809173471</c:v>
                </c:pt>
                <c:pt idx="23">
                  <c:v>-7.3627640417823175</c:v>
                </c:pt>
                <c:pt idx="24">
                  <c:v>-7.3161694903459553</c:v>
                </c:pt>
                <c:pt idx="25">
                  <c:v>-7.2663374170060884</c:v>
                </c:pt>
                <c:pt idx="26">
                  <c:v>-7.2151130070209568</c:v>
                </c:pt>
                <c:pt idx="27">
                  <c:v>-7.1606888172035612</c:v>
                </c:pt>
                <c:pt idx="28">
                  <c:v>-7.1039916053978676</c:v>
                </c:pt>
                <c:pt idx="29">
                  <c:v>-7.0450353709489493</c:v>
                </c:pt>
                <c:pt idx="30">
                  <c:v>-6.9838348302836986</c:v>
                </c:pt>
                <c:pt idx="31">
                  <c:v>-6.9204054134156632</c:v>
                </c:pt>
                <c:pt idx="32">
                  <c:v>-6.8547632602233941</c:v>
                </c:pt>
                <c:pt idx="33">
                  <c:v>-6.7860768259816915</c:v>
                </c:pt>
                <c:pt idx="34">
                  <c:v>-6.7160702205147667</c:v>
                </c:pt>
                <c:pt idx="35">
                  <c:v>-6.6439029727056402</c:v>
                </c:pt>
                <c:pt idx="36">
                  <c:v>-6.5695956075709736</c:v>
                </c:pt>
                <c:pt idx="37">
                  <c:v>-6.4931661758979295</c:v>
                </c:pt>
                <c:pt idx="38">
                  <c:v>-6.4146357739298434</c:v>
                </c:pt>
                <c:pt idx="39">
                  <c:v>-6.3340261362537342</c:v>
                </c:pt>
                <c:pt idx="40">
                  <c:v>-6.2513574045531044</c:v>
                </c:pt>
                <c:pt idx="41">
                  <c:v>-6.1666533923404874</c:v>
                </c:pt>
                <c:pt idx="42">
                  <c:v>-6.079935609344111</c:v>
                </c:pt>
                <c:pt idx="43">
                  <c:v>-5.9912291412700966</c:v>
                </c:pt>
                <c:pt idx="44">
                  <c:v>-5.9012884919680735</c:v>
                </c:pt>
                <c:pt idx="45">
                  <c:v>-5.8086639896858481</c:v>
                </c:pt>
                <c:pt idx="46">
                  <c:v>-5.7141253166428267</c:v>
                </c:pt>
                <c:pt idx="47">
                  <c:v>-5.6183922416452932</c:v>
                </c:pt>
                <c:pt idx="48">
                  <c:v>-5.5200897193832823</c:v>
                </c:pt>
                <c:pt idx="49">
                  <c:v>-5.4206219705360716</c:v>
                </c:pt>
                <c:pt idx="50">
                  <c:v>-5.319321474311006</c:v>
                </c:pt>
                <c:pt idx="51">
                  <c:v>-5.2162162621562436</c:v>
                </c:pt>
                <c:pt idx="52">
                  <c:v>-5.1119645456594061</c:v>
                </c:pt>
                <c:pt idx="53">
                  <c:v>-5.0053227472819737</c:v>
                </c:pt>
                <c:pt idx="54">
                  <c:v>-4.8975652272148302</c:v>
                </c:pt>
                <c:pt idx="55">
                  <c:v>-4.7886814515749849</c:v>
                </c:pt>
                <c:pt idx="56">
                  <c:v>-4.6775104741765823</c:v>
                </c:pt>
                <c:pt idx="57">
                  <c:v>-4.5652453789154102</c:v>
                </c:pt>
                <c:pt idx="58">
                  <c:v>-4.4518740937247996</c:v>
                </c:pt>
                <c:pt idx="59">
                  <c:v>-4.3368539823948771</c:v>
                </c:pt>
                <c:pt idx="60">
                  <c:v>-4.2202168078633946</c:v>
                </c:pt>
                <c:pt idx="61">
                  <c:v>-4.1019949158102742</c:v>
                </c:pt>
                <c:pt idx="62">
                  <c:v>-3.9827057684316109</c:v>
                </c:pt>
                <c:pt idx="63">
                  <c:v>-3.861867648116931</c:v>
                </c:pt>
                <c:pt idx="64">
                  <c:v>-3.739514598843976</c:v>
                </c:pt>
                <c:pt idx="65">
                  <c:v>-3.6161180453676942</c:v>
                </c:pt>
                <c:pt idx="66">
                  <c:v>-3.4908215661031399</c:v>
                </c:pt>
                <c:pt idx="67">
                  <c:v>-3.3645202625348847</c:v>
                </c:pt>
                <c:pt idx="68">
                  <c:v>-3.2364205575009106</c:v>
                </c:pt>
                <c:pt idx="69">
                  <c:v>-3.1069815878880869</c:v>
                </c:pt>
                <c:pt idx="70">
                  <c:v>-2.9762405594567114</c:v>
                </c:pt>
                <c:pt idx="71">
                  <c:v>-2.8442341422393529</c:v>
                </c:pt>
                <c:pt idx="72">
                  <c:v>-2.7106751685004675</c:v>
                </c:pt>
                <c:pt idx="73">
                  <c:v>-2.5756513171276114</c:v>
                </c:pt>
                <c:pt idx="74">
                  <c:v>-2.4392519253307534</c:v>
                </c:pt>
                <c:pt idx="75">
                  <c:v>-2.3015667165772378</c:v>
                </c:pt>
                <c:pt idx="76">
                  <c:v>-2.1626866381860155</c:v>
                </c:pt>
                <c:pt idx="77">
                  <c:v>-2.0224616994398557</c:v>
                </c:pt>
                <c:pt idx="78">
                  <c:v>-1.8812604107318844</c:v>
                </c:pt>
                <c:pt idx="79">
                  <c:v>-1.7389682408753027</c:v>
                </c:pt>
                <c:pt idx="80">
                  <c:v>-1.5949672597175377</c:v>
                </c:pt>
                <c:pt idx="81">
                  <c:v>-1.4497835001879498</c:v>
                </c:pt>
                <c:pt idx="82">
                  <c:v>-1.3038761858951853</c:v>
                </c:pt>
                <c:pt idx="83">
                  <c:v>-1.1581934434592516</c:v>
                </c:pt>
                <c:pt idx="84">
                  <c:v>-1.0124854658717053</c:v>
                </c:pt>
                <c:pt idx="85">
                  <c:v>-0.86684962785085795</c:v>
                </c:pt>
                <c:pt idx="86">
                  <c:v>-0.72155752917020644</c:v>
                </c:pt>
                <c:pt idx="87">
                  <c:v>-0.57674166205156985</c:v>
                </c:pt>
                <c:pt idx="88">
                  <c:v>-0.43187152057918554</c:v>
                </c:pt>
                <c:pt idx="89">
                  <c:v>-0.28739261818742606</c:v>
                </c:pt>
                <c:pt idx="90">
                  <c:v>-0.14343665924435803</c:v>
                </c:pt>
                <c:pt idx="91">
                  <c:v>4.6067374235684643E-6</c:v>
                </c:pt>
                <c:pt idx="92">
                  <c:v>0.14283503941079337</c:v>
                </c:pt>
                <c:pt idx="93">
                  <c:v>0.28499378471668624</c:v>
                </c:pt>
                <c:pt idx="94">
                  <c:v>0.4264377768875503</c:v>
                </c:pt>
                <c:pt idx="95">
                  <c:v>0.56712449224529859</c:v>
                </c:pt>
                <c:pt idx="96">
                  <c:v>0.70692452090946734</c:v>
                </c:pt>
                <c:pt idx="97">
                  <c:v>0.84584854427932155</c:v>
                </c:pt>
                <c:pt idx="98">
                  <c:v>0.98373343504211186</c:v>
                </c:pt>
                <c:pt idx="99">
                  <c:v>1.1206258956904278</c:v>
                </c:pt>
                <c:pt idx="100">
                  <c:v>1.2564855688966461</c:v>
                </c:pt>
                <c:pt idx="101">
                  <c:v>1.391273153290858</c:v>
                </c:pt>
                <c:pt idx="102">
                  <c:v>1.5247585828196979</c:v>
                </c:pt>
                <c:pt idx="103">
                  <c:v>1.6568520298947551</c:v>
                </c:pt>
                <c:pt idx="104">
                  <c:v>1.7876897557865519</c:v>
                </c:pt>
                <c:pt idx="105">
                  <c:v>1.9172347158744831</c:v>
                </c:pt>
                <c:pt idx="106">
                  <c:v>2.0451916540732462</c:v>
                </c:pt>
                <c:pt idx="107">
                  <c:v>2.1714745263925561</c:v>
                </c:pt>
                <c:pt idx="108">
                  <c:v>2.296583168303918</c:v>
                </c:pt>
                <c:pt idx="109">
                  <c:v>2.4196063884245045</c:v>
                </c:pt>
                <c:pt idx="110">
                  <c:v>2.5410626595356458</c:v>
                </c:pt>
                <c:pt idx="111">
                  <c:v>2.6609199805361694</c:v>
                </c:pt>
                <c:pt idx="112">
                  <c:v>2.7784297516505472</c:v>
                </c:pt>
                <c:pt idx="113">
                  <c:v>2.8945882762263881</c:v>
                </c:pt>
                <c:pt idx="114">
                  <c:v>3.0086325784630423</c:v>
                </c:pt>
                <c:pt idx="115">
                  <c:v>3.120486384530234</c:v>
                </c:pt>
                <c:pt idx="116">
                  <c:v>3.2304968255399777</c:v>
                </c:pt>
                <c:pt idx="117">
                  <c:v>3.3381989161029706</c:v>
                </c:pt>
                <c:pt idx="118">
                  <c:v>3.4435206149445392</c:v>
                </c:pt>
                <c:pt idx="119">
                  <c:v>3.5468601572823979</c:v>
                </c:pt>
                <c:pt idx="120">
                  <c:v>3.6472251632401442</c:v>
                </c:pt>
                <c:pt idx="121">
                  <c:v>3.7455025168797103</c:v>
                </c:pt>
                <c:pt idx="122">
                  <c:v>3.8416714118550255</c:v>
                </c:pt>
                <c:pt idx="123">
                  <c:v>3.9346529171723699</c:v>
                </c:pt>
                <c:pt idx="124">
                  <c:v>4.0248846007050005</c:v>
                </c:pt>
                <c:pt idx="125">
                  <c:v>4.1117476413302914</c:v>
                </c:pt>
                <c:pt idx="126">
                  <c:v>4.1962872565815772</c:v>
                </c:pt>
                <c:pt idx="127">
                  <c:v>4.2767274928299548</c:v>
                </c:pt>
                <c:pt idx="128">
                  <c:v>4.3541336840034157</c:v>
                </c:pt>
                <c:pt idx="129">
                  <c:v>4.4272234985632872</c:v>
                </c:pt>
                <c:pt idx="130">
                  <c:v>4.4958666743052458</c:v>
                </c:pt>
                <c:pt idx="131">
                  <c:v>4.5599369105322127</c:v>
                </c:pt>
                <c:pt idx="132">
                  <c:v>4.6186571637910605</c:v>
                </c:pt>
                <c:pt idx="133">
                  <c:v>4.6712022813003431</c:v>
                </c:pt>
                <c:pt idx="134">
                  <c:v>4.7167020663269517</c:v>
                </c:pt>
                <c:pt idx="135">
                  <c:v>4.7521593806344393</c:v>
                </c:pt>
                <c:pt idx="136">
                  <c:v>4.7772147849530269</c:v>
                </c:pt>
                <c:pt idx="137">
                  <c:v>4.7850495850212429</c:v>
                </c:pt>
                <c:pt idx="138">
                  <c:v>4.7864881607289691</c:v>
                </c:pt>
                <c:pt idx="139">
                  <c:v>4.7750093704815759</c:v>
                </c:pt>
                <c:pt idx="140">
                  <c:v>4.7330904793060968</c:v>
                </c:pt>
                <c:pt idx="141">
                  <c:v>4.648257278008475</c:v>
                </c:pt>
                <c:pt idx="142">
                  <c:v>4.5135349562254392</c:v>
                </c:pt>
                <c:pt idx="143">
                  <c:v>4.345801078911018</c:v>
                </c:pt>
                <c:pt idx="144">
                  <c:v>4.2836271480644044</c:v>
                </c:pt>
                <c:pt idx="145">
                  <c:v>3.6737239092786642</c:v>
                </c:pt>
              </c:numCache>
            </c:numRef>
          </c:yVal>
          <c:smooth val="1"/>
        </c:ser>
        <c:ser>
          <c:idx val="1"/>
          <c:order val="1"/>
          <c:tx>
            <c:strRef>
              <c:f>Summary!$BM$2</c:f>
              <c:strCache>
                <c:ptCount val="1"/>
                <c:pt idx="0">
                  <c:v>Symm</c:v>
                </c:pt>
              </c:strCache>
            </c:strRef>
          </c:tx>
          <c:spPr>
            <a:ln w="12700">
              <a:solidFill>
                <a:srgbClr val="0000FF"/>
              </a:solidFill>
              <a:prstDash val="solid"/>
            </a:ln>
          </c:spPr>
          <c:marker>
            <c:symbol val="none"/>
          </c:marker>
          <c:xVal>
            <c:numRef>
              <c:f>Summary!$BL$190:$BL$349</c:f>
              <c:numCache>
                <c:formatCode>General</c:formatCode>
                <c:ptCount val="160"/>
              </c:numCache>
            </c:numRef>
          </c:xVal>
          <c:yVal>
            <c:numRef>
              <c:f>Summary!$BM$190:$BM$349</c:f>
              <c:numCache>
                <c:formatCode>General</c:formatCode>
                <c:ptCount val="160"/>
              </c:numCache>
            </c:numRef>
          </c:yVal>
          <c:smooth val="1"/>
        </c:ser>
        <c:ser>
          <c:idx val="2"/>
          <c:order val="2"/>
          <c:tx>
            <c:strRef>
              <c:f>Summary!$BO$2</c:f>
              <c:strCache>
                <c:ptCount val="1"/>
                <c:pt idx="0">
                  <c:v>Asym</c:v>
                </c:pt>
              </c:strCache>
            </c:strRef>
          </c:tx>
          <c:spPr>
            <a:ln w="12700">
              <a:solidFill>
                <a:srgbClr val="339966"/>
              </a:solidFill>
              <a:prstDash val="solid"/>
            </a:ln>
          </c:spPr>
          <c:marker>
            <c:symbol val="none"/>
          </c:marker>
          <c:xVal>
            <c:numRef>
              <c:f>Summary!$BN$190:$BN$349</c:f>
              <c:numCache>
                <c:formatCode>General</c:formatCode>
                <c:ptCount val="160"/>
              </c:numCache>
            </c:numRef>
          </c:xVal>
          <c:yVal>
            <c:numRef>
              <c:f>Summary!$BO$190:$BO$349</c:f>
              <c:numCache>
                <c:formatCode>General</c:formatCode>
                <c:ptCount val="160"/>
              </c:numCache>
            </c:numRef>
          </c:yVal>
          <c:smooth val="1"/>
        </c:ser>
        <c:ser>
          <c:idx val="3"/>
          <c:order val="3"/>
          <c:tx>
            <c:strRef>
              <c:f>Summary!$BQ$2</c:f>
              <c:strCache>
                <c:ptCount val="1"/>
                <c:pt idx="0">
                  <c:v>CL Asy</c:v>
                </c:pt>
              </c:strCache>
            </c:strRef>
          </c:tx>
          <c:spPr>
            <a:ln w="12700">
              <a:solidFill>
                <a:srgbClr val="FF00FF"/>
              </a:solidFill>
              <a:prstDash val="solid"/>
            </a:ln>
          </c:spPr>
          <c:marker>
            <c:symbol val="none"/>
          </c:marker>
          <c:xVal>
            <c:numRef>
              <c:f>Summary!$BP$190:$BP$349</c:f>
              <c:numCache>
                <c:formatCode>General</c:formatCode>
                <c:ptCount val="160"/>
                <c:pt idx="0">
                  <c:v>8.9921812026741673E-6</c:v>
                </c:pt>
                <c:pt idx="1">
                  <c:v>0.13975036090698914</c:v>
                </c:pt>
                <c:pt idx="2">
                  <c:v>0.18168953043904512</c:v>
                </c:pt>
                <c:pt idx="3">
                  <c:v>0.27958875041219927</c:v>
                </c:pt>
                <c:pt idx="4">
                  <c:v>0.41948154847959779</c:v>
                </c:pt>
                <c:pt idx="5">
                  <c:v>0.55945573873235488</c:v>
                </c:pt>
                <c:pt idx="6">
                  <c:v>0.6995207252651392</c:v>
                </c:pt>
                <c:pt idx="7">
                  <c:v>0.83958124788210686</c:v>
                </c:pt>
                <c:pt idx="8">
                  <c:v>0.97971621220453253</c:v>
                </c:pt>
                <c:pt idx="9">
                  <c:v>1.119934487419211</c:v>
                </c:pt>
                <c:pt idx="10">
                  <c:v>1.2602445033247216</c:v>
                </c:pt>
                <c:pt idx="11">
                  <c:v>1.4006546257371097</c:v>
                </c:pt>
                <c:pt idx="12">
                  <c:v>1.540981848471018</c:v>
                </c:pt>
                <c:pt idx="13">
                  <c:v>1.6813901148292589</c:v>
                </c:pt>
                <c:pt idx="14">
                  <c:v>1.8216617653271661</c:v>
                </c:pt>
                <c:pt idx="15">
                  <c:v>1.9619946422563441</c:v>
                </c:pt>
                <c:pt idx="16">
                  <c:v>2.1023952202153935</c:v>
                </c:pt>
                <c:pt idx="17">
                  <c:v>2.2425934429805725</c:v>
                </c:pt>
                <c:pt idx="18">
                  <c:v>2.382837210123677</c:v>
                </c:pt>
                <c:pt idx="19">
                  <c:v>2.5231315979883733</c:v>
                </c:pt>
                <c:pt idx="20">
                  <c:v>2.6631553738773177</c:v>
                </c:pt>
                <c:pt idx="21">
                  <c:v>2.8028626594609265</c:v>
                </c:pt>
                <c:pt idx="22">
                  <c:v>2.9425669986416829</c:v>
                </c:pt>
                <c:pt idx="23">
                  <c:v>3.0822704557070586</c:v>
                </c:pt>
                <c:pt idx="24">
                  <c:v>3.221585545817462</c:v>
                </c:pt>
                <c:pt idx="25">
                  <c:v>3.3604655272593842</c:v>
                </c:pt>
                <c:pt idx="26">
                  <c:v>3.4992863532286989</c:v>
                </c:pt>
                <c:pt idx="27">
                  <c:v>3.638049222212723</c:v>
                </c:pt>
                <c:pt idx="28">
                  <c:v>3.7758462386928802</c:v>
                </c:pt>
                <c:pt idx="29">
                  <c:v>3.9135221369255637</c:v>
                </c:pt>
                <c:pt idx="30">
                  <c:v>4.0510760478176318</c:v>
                </c:pt>
                <c:pt idx="31">
                  <c:v>4.1875067894999782</c:v>
                </c:pt>
                <c:pt idx="32">
                  <c:v>4.3237515658303494</c:v>
                </c:pt>
                <c:pt idx="33">
                  <c:v>4.4598073138765519</c:v>
                </c:pt>
                <c:pt idx="34">
                  <c:v>4.5945813192206453</c:v>
                </c:pt>
                <c:pt idx="35">
                  <c:v>4.7285417625851931</c:v>
                </c:pt>
                <c:pt idx="36">
                  <c:v>4.8622138701653048</c:v>
                </c:pt>
                <c:pt idx="37">
                  <c:v>4.9950053374708068</c:v>
                </c:pt>
                <c:pt idx="38">
                  <c:v>5.1268682859891683</c:v>
                </c:pt>
                <c:pt idx="39">
                  <c:v>5.2577549394079028</c:v>
                </c:pt>
                <c:pt idx="40">
                  <c:v>5.3869886651071095</c:v>
                </c:pt>
                <c:pt idx="41">
                  <c:v>5.5157664327562861</c:v>
                </c:pt>
                <c:pt idx="42">
                  <c:v>5.6427692290888736</c:v>
                </c:pt>
                <c:pt idx="43">
                  <c:v>5.7685806688980259</c:v>
                </c:pt>
                <c:pt idx="44">
                  <c:v>5.8924714675612151</c:v>
                </c:pt>
                <c:pt idx="45">
                  <c:v>6.0150523919384016</c:v>
                </c:pt>
                <c:pt idx="46">
                  <c:v>6.1362781351788644</c:v>
                </c:pt>
                <c:pt idx="47">
                  <c:v>6.2553840266634282</c:v>
                </c:pt>
                <c:pt idx="48">
                  <c:v>6.3730209044631154</c:v>
                </c:pt>
                <c:pt idx="49">
                  <c:v>6.4884022441554547</c:v>
                </c:pt>
                <c:pt idx="50">
                  <c:v>6.602204209147037</c:v>
                </c:pt>
                <c:pt idx="51">
                  <c:v>6.7136180230338054</c:v>
                </c:pt>
                <c:pt idx="52">
                  <c:v>6.8233457822994721</c:v>
                </c:pt>
                <c:pt idx="53">
                  <c:v>6.929770633532895</c:v>
                </c:pt>
                <c:pt idx="54">
                  <c:v>7.0343854629641376</c:v>
                </c:pt>
                <c:pt idx="55">
                  <c:v>7.135533720007043</c:v>
                </c:pt>
                <c:pt idx="56">
                  <c:v>7.2339359231701081</c:v>
                </c:pt>
                <c:pt idx="57">
                  <c:v>7.3286960931970135</c:v>
                </c:pt>
                <c:pt idx="58">
                  <c:v>7.4205605259099432</c:v>
                </c:pt>
                <c:pt idx="59">
                  <c:v>7.5077731018301925</c:v>
                </c:pt>
                <c:pt idx="60">
                  <c:v>7.5902194991867695</c:v>
                </c:pt>
                <c:pt idx="61">
                  <c:v>7.6625957157232021</c:v>
                </c:pt>
                <c:pt idx="62">
                  <c:v>7.7263933531552542</c:v>
                </c:pt>
                <c:pt idx="63">
                  <c:v>7.7831857080573705</c:v>
                </c:pt>
                <c:pt idx="64">
                  <c:v>7.8372958810342492</c:v>
                </c:pt>
                <c:pt idx="65">
                  <c:v>7.88961681434707</c:v>
                </c:pt>
                <c:pt idx="66">
                  <c:v>7.9383524042512104</c:v>
                </c:pt>
                <c:pt idx="67">
                  <c:v>7.9853035349163708</c:v>
                </c:pt>
                <c:pt idx="68">
                  <c:v>8.0295658469334619</c:v>
                </c:pt>
                <c:pt idx="69">
                  <c:v>8.0711376625210089</c:v>
                </c:pt>
                <c:pt idx="70">
                  <c:v>8.1100155779132184</c:v>
                </c:pt>
                <c:pt idx="71">
                  <c:v>8.1452578800205373</c:v>
                </c:pt>
                <c:pt idx="72">
                  <c:v>8.1787372338934663</c:v>
                </c:pt>
                <c:pt idx="73">
                  <c:v>8.2085701761726124</c:v>
                </c:pt>
                <c:pt idx="74">
                  <c:v>8.2356986847448574</c:v>
                </c:pt>
                <c:pt idx="75">
                  <c:v>8.2601237160469161</c:v>
                </c:pt>
                <c:pt idx="76">
                  <c:v>8.2818498350838041</c:v>
                </c:pt>
                <c:pt idx="77">
                  <c:v>8.3008815776591227</c:v>
                </c:pt>
                <c:pt idx="78">
                  <c:v>8.3172243525942271</c:v>
                </c:pt>
                <c:pt idx="79">
                  <c:v>8.3299058934123238</c:v>
                </c:pt>
                <c:pt idx="80">
                  <c:v>8.3399058569601934</c:v>
                </c:pt>
                <c:pt idx="81">
                  <c:v>8.3472312677610798</c:v>
                </c:pt>
                <c:pt idx="82">
                  <c:v>8.351893749362592</c:v>
                </c:pt>
                <c:pt idx="83">
                  <c:v>8.3539020175056855</c:v>
                </c:pt>
                <c:pt idx="84">
                  <c:v>8.3522764489973031</c:v>
                </c:pt>
                <c:pt idx="85">
                  <c:v>8.3490122925950558</c:v>
                </c:pt>
                <c:pt idx="86">
                  <c:v>8.3421344316964721</c:v>
                </c:pt>
                <c:pt idx="87">
                  <c:v>8.3356454926277657</c:v>
                </c:pt>
                <c:pt idx="88">
                  <c:v>8.3225784300782486</c:v>
                </c:pt>
                <c:pt idx="89">
                  <c:v>8.3069369952218999</c:v>
                </c:pt>
                <c:pt idx="90">
                  <c:v>8.2877371848667529</c:v>
                </c:pt>
                <c:pt idx="91">
                  <c:v>8.2659997940050438</c:v>
                </c:pt>
                <c:pt idx="92">
                  <c:v>8.2417445017830229</c:v>
                </c:pt>
                <c:pt idx="93">
                  <c:v>8.2149927074167799</c:v>
                </c:pt>
                <c:pt idx="94">
                  <c:v>8.1847675330025549</c:v>
                </c:pt>
                <c:pt idx="95">
                  <c:v>8.153091011666131</c:v>
                </c:pt>
                <c:pt idx="96">
                  <c:v>8.1169937877378455</c:v>
                </c:pt>
                <c:pt idx="97">
                  <c:v>8.0794950306691629</c:v>
                </c:pt>
                <c:pt idx="98">
                  <c:v>8.0386307481722401</c:v>
                </c:pt>
                <c:pt idx="99">
                  <c:v>7.9964138911091354</c:v>
                </c:pt>
                <c:pt idx="100">
                  <c:v>7.94990260596773</c:v>
                </c:pt>
                <c:pt idx="101">
                  <c:v>7.9020968798292044</c:v>
                </c:pt>
                <c:pt idx="102">
                  <c:v>7.8510536031264042</c:v>
                </c:pt>
                <c:pt idx="103">
                  <c:v>7.7977919856403837</c:v>
                </c:pt>
                <c:pt idx="104">
                  <c:v>7.7423437724911892</c:v>
                </c:pt>
                <c:pt idx="105">
                  <c:v>7.6837710920959434</c:v>
                </c:pt>
                <c:pt idx="106">
                  <c:v>7.6230858566382667</c:v>
                </c:pt>
                <c:pt idx="107">
                  <c:v>7.5593608254903097</c:v>
                </c:pt>
                <c:pt idx="108">
                  <c:v>7.4936029911738773</c:v>
                </c:pt>
                <c:pt idx="109">
                  <c:v>7.4258482785343825</c:v>
                </c:pt>
                <c:pt idx="110">
                  <c:v>7.3551876934749894</c:v>
                </c:pt>
                <c:pt idx="111">
                  <c:v>7.2816770287960608</c:v>
                </c:pt>
                <c:pt idx="112">
                  <c:v>7.2063059927624105</c:v>
                </c:pt>
                <c:pt idx="113">
                  <c:v>7.128188439203484</c:v>
                </c:pt>
                <c:pt idx="114">
                  <c:v>7.0473840336489113</c:v>
                </c:pt>
                <c:pt idx="115">
                  <c:v>6.9639558789661224</c:v>
                </c:pt>
                <c:pt idx="116">
                  <c:v>6.8779686988004087</c:v>
                </c:pt>
                <c:pt idx="117">
                  <c:v>6.789488813994204</c:v>
                </c:pt>
                <c:pt idx="118">
                  <c:v>6.6985858191098577</c:v>
                </c:pt>
                <c:pt idx="119">
                  <c:v>6.6053295361090827</c:v>
                </c:pt>
                <c:pt idx="120">
                  <c:v>6.5080438541839847</c:v>
                </c:pt>
                <c:pt idx="121">
                  <c:v>6.4094526476140157</c:v>
                </c:pt>
              </c:numCache>
            </c:numRef>
          </c:xVal>
          <c:yVal>
            <c:numRef>
              <c:f>Summary!$BQ$190:$BQ$349</c:f>
              <c:numCache>
                <c:formatCode>General</c:formatCode>
                <c:ptCount val="160"/>
                <c:pt idx="0">
                  <c:v>-8.0050001144358678</c:v>
                </c:pt>
                <c:pt idx="1">
                  <c:v>-8.0057803084969716</c:v>
                </c:pt>
                <c:pt idx="2">
                  <c:v>-8.0059389769068154</c:v>
                </c:pt>
                <c:pt idx="3">
                  <c:v>-8.0061192844373963</c:v>
                </c:pt>
                <c:pt idx="4">
                  <c:v>-8.0040156005563237</c:v>
                </c:pt>
                <c:pt idx="5">
                  <c:v>-8.0004635252545793</c:v>
                </c:pt>
                <c:pt idx="6">
                  <c:v>-7.9954579057315822</c:v>
                </c:pt>
                <c:pt idx="7">
                  <c:v>-7.9879985421907049</c:v>
                </c:pt>
                <c:pt idx="8">
                  <c:v>-7.9790770161059541</c:v>
                </c:pt>
                <c:pt idx="9">
                  <c:v>-7.9686858790393913</c:v>
                </c:pt>
                <c:pt idx="10">
                  <c:v>-7.95681568582848</c:v>
                </c:pt>
                <c:pt idx="11">
                  <c:v>-7.9434578348000597</c:v>
                </c:pt>
                <c:pt idx="12">
                  <c:v>-7.9276197179936894</c:v>
                </c:pt>
                <c:pt idx="13">
                  <c:v>-7.91027777983712</c:v>
                </c:pt>
                <c:pt idx="14">
                  <c:v>-7.8904464698182677</c:v>
                </c:pt>
                <c:pt idx="15">
                  <c:v>-7.8690959744472844</c:v>
                </c:pt>
                <c:pt idx="16">
                  <c:v>-7.8462134621109572</c:v>
                </c:pt>
                <c:pt idx="17">
                  <c:v>-7.8208225549100208</c:v>
                </c:pt>
                <c:pt idx="18">
                  <c:v>-7.7938809724099345</c:v>
                </c:pt>
                <c:pt idx="19">
                  <c:v>-7.7653738684169333</c:v>
                </c:pt>
                <c:pt idx="20">
                  <c:v>-7.7343395611560943</c:v>
                </c:pt>
                <c:pt idx="21">
                  <c:v>-7.7007779418944855</c:v>
                </c:pt>
                <c:pt idx="22">
                  <c:v>-7.665626375275556</c:v>
                </c:pt>
                <c:pt idx="23">
                  <c:v>-7.6288654261530606</c:v>
                </c:pt>
                <c:pt idx="24">
                  <c:v>-7.5895592549139028</c:v>
                </c:pt>
                <c:pt idx="25">
                  <c:v>-7.5477093761518521</c:v>
                </c:pt>
                <c:pt idx="26">
                  <c:v>-7.5042248497836459</c:v>
                </c:pt>
                <c:pt idx="27">
                  <c:v>-7.4590881018420818</c:v>
                </c:pt>
                <c:pt idx="28">
                  <c:v>-7.4104980031050385</c:v>
                </c:pt>
                <c:pt idx="29">
                  <c:v>-7.360247812488053</c:v>
                </c:pt>
                <c:pt idx="30">
                  <c:v>-7.3083184086547011</c:v>
                </c:pt>
                <c:pt idx="31">
                  <c:v>-7.2529588367707962</c:v>
                </c:pt>
                <c:pt idx="32">
                  <c:v>-7.1959158612946457</c:v>
                </c:pt>
                <c:pt idx="33">
                  <c:v>-7.1371689686566802</c:v>
                </c:pt>
                <c:pt idx="34">
                  <c:v>-7.0750205874453282</c:v>
                </c:pt>
                <c:pt idx="35" formatCode="0.0000">
                  <c:v>-7.01033767715262</c:v>
                </c:pt>
                <c:pt idx="36" formatCode="0.0000">
                  <c:v>-6.9439476733759724</c:v>
                </c:pt>
                <c:pt idx="37" formatCode="0.0000">
                  <c:v>-6.8750220466812157</c:v>
                </c:pt>
                <c:pt idx="38" formatCode="0.0000">
                  <c:v>-6.8035713774491891</c:v>
                </c:pt>
                <c:pt idx="39" formatCode="0.0000">
                  <c:v>-6.729607146452274</c:v>
                </c:pt>
                <c:pt idx="40" formatCode="0.0000">
                  <c:v>-6.6523650159808279</c:v>
                </c:pt>
                <c:pt idx="41" formatCode="0.0000">
                  <c:v>-6.573422798627278</c:v>
                </c:pt>
                <c:pt idx="42">
                  <c:v>-6.4912520779853562</c:v>
                </c:pt>
                <c:pt idx="43">
                  <c:v>-6.4066467879199385</c:v>
                </c:pt>
                <c:pt idx="44">
                  <c:v>-6.318891195185615</c:v>
                </c:pt>
                <c:pt idx="45">
                  <c:v>-6.2287585113552693</c:v>
                </c:pt>
                <c:pt idx="46">
                  <c:v>-6.1362677956764982</c:v>
                </c:pt>
                <c:pt idx="47">
                  <c:v>-6.0407440273479249</c:v>
                </c:pt>
                <c:pt idx="48">
                  <c:v>-5.942928248214705</c:v>
                </c:pt>
                <c:pt idx="49">
                  <c:v>-5.8421739434449442</c:v>
                </c:pt>
                <c:pt idx="50">
                  <c:v>-5.7391990832271205</c:v>
                </c:pt>
                <c:pt idx="51">
                  <c:v>-5.6333851253905447</c:v>
                </c:pt>
                <c:pt idx="52">
                  <c:v>-5.5254273722627278</c:v>
                </c:pt>
                <c:pt idx="53">
                  <c:v>-5.4141212764987259</c:v>
                </c:pt>
                <c:pt idx="54">
                  <c:v>-5.3007809145510665</c:v>
                </c:pt>
                <c:pt idx="55">
                  <c:v>-5.1842601349991853</c:v>
                </c:pt>
                <c:pt idx="56">
                  <c:v>-5.0652480545117324</c:v>
                </c:pt>
                <c:pt idx="57">
                  <c:v>-4.9432596807483993</c:v>
                </c:pt>
                <c:pt idx="58">
                  <c:v>-4.8189602530795428</c:v>
                </c:pt>
                <c:pt idx="59">
                  <c:v>-4.6913693643654524</c:v>
                </c:pt>
                <c:pt idx="60">
                  <c:v>-4.5606561860296511</c:v>
                </c:pt>
                <c:pt idx="61">
                  <c:v>-4.423994048010659</c:v>
                </c:pt>
                <c:pt idx="62">
                  <c:v>-4.2828022697882746</c:v>
                </c:pt>
                <c:pt idx="63">
                  <c:v>-4.1383858974302115</c:v>
                </c:pt>
                <c:pt idx="64">
                  <c:v>-3.9932944984952825</c:v>
                </c:pt>
                <c:pt idx="65">
                  <c:v>-3.8480161615702184</c:v>
                </c:pt>
                <c:pt idx="66">
                  <c:v>-3.7017075832552195</c:v>
                </c:pt>
                <c:pt idx="67">
                  <c:v>-3.5552793874637865</c:v>
                </c:pt>
                <c:pt idx="68">
                  <c:v>-3.4083418044592522</c:v>
                </c:pt>
                <c:pt idx="69">
                  <c:v>-3.2609447257439554</c:v>
                </c:pt>
                <c:pt idx="70">
                  <c:v>-3.1131368582053418</c:v>
                </c:pt>
                <c:pt idx="71">
                  <c:v>-2.9646250865152775</c:v>
                </c:pt>
                <c:pt idx="72">
                  <c:v>-2.8161588484136555</c:v>
                </c:pt>
                <c:pt idx="73">
                  <c:v>-2.6671200115534779</c:v>
                </c:pt>
                <c:pt idx="74">
                  <c:v>-2.5178997577390203</c:v>
                </c:pt>
                <c:pt idx="75">
                  <c:v>-2.3685464479324199</c:v>
                </c:pt>
                <c:pt idx="76">
                  <c:v>-2.219109158666781</c:v>
                </c:pt>
                <c:pt idx="77">
                  <c:v>-2.0696365031659805</c:v>
                </c:pt>
                <c:pt idx="78">
                  <c:v>-1.9201769102953479</c:v>
                </c:pt>
                <c:pt idx="79">
                  <c:v>-1.7705706137883339</c:v>
                </c:pt>
                <c:pt idx="80">
                  <c:v>-1.6211080233317798</c:v>
                </c:pt>
                <c:pt idx="81">
                  <c:v>-1.4718367155275343</c:v>
                </c:pt>
                <c:pt idx="82">
                  <c:v>-1.3228047276812815</c:v>
                </c:pt>
                <c:pt idx="83">
                  <c:v>-1.1740591525221298</c:v>
                </c:pt>
                <c:pt idx="84">
                  <c:v>-1.0255254640970393</c:v>
                </c:pt>
                <c:pt idx="85">
                  <c:v>-0.87751149505229231</c:v>
                </c:pt>
                <c:pt idx="86">
                  <c:v>-0.72983720877881642</c:v>
                </c:pt>
                <c:pt idx="87">
                  <c:v>-0.5828802009995947</c:v>
                </c:pt>
                <c:pt idx="88">
                  <c:v>-0.43616300988565099</c:v>
                </c:pt>
                <c:pt idx="89">
                  <c:v>-0.29007985681841419</c:v>
                </c:pt>
                <c:pt idx="90">
                  <c:v>-0.14465828262207733</c:v>
                </c:pt>
                <c:pt idx="91">
                  <c:v>4.6426837543009472E-6</c:v>
                </c:pt>
                <c:pt idx="92">
                  <c:v>0.14386476442166998</c:v>
                </c:pt>
                <c:pt idx="93">
                  <c:v>0.28687838371475749</c:v>
                </c:pt>
                <c:pt idx="94">
                  <c:v>0.42894994638154743</c:v>
                </c:pt>
                <c:pt idx="95">
                  <c:v>0.57012405907198416</c:v>
                </c:pt>
                <c:pt idx="96">
                  <c:v>0.71014927701031672</c:v>
                </c:pt>
                <c:pt idx="97">
                  <c:v>0.84919342872229697</c:v>
                </c:pt>
                <c:pt idx="98">
                  <c:v>0.98702397326356739</c:v>
                </c:pt>
                <c:pt idx="99">
                  <c:v>1.123826855751747</c:v>
                </c:pt>
                <c:pt idx="100">
                  <c:v>1.2591449943210384</c:v>
                </c:pt>
                <c:pt idx="101">
                  <c:v>1.3933569518960629</c:v>
                </c:pt>
                <c:pt idx="102">
                  <c:v>1.5260942433519746</c:v>
                </c:pt>
                <c:pt idx="103">
                  <c:v>1.6574758203279079</c:v>
                </c:pt>
                <c:pt idx="104">
                  <c:v>1.7874648205683097</c:v>
                </c:pt>
                <c:pt idx="105">
                  <c:v>1.9157831715882048</c:v>
                </c:pt>
                <c:pt idx="106">
                  <c:v>2.0426035232768749</c:v>
                </c:pt>
                <c:pt idx="107">
                  <c:v>2.1676156140198368</c:v>
                </c:pt>
                <c:pt idx="108">
                  <c:v>2.2910280820222382</c:v>
                </c:pt>
                <c:pt idx="109">
                  <c:v>2.4128080558355931</c:v>
                </c:pt>
                <c:pt idx="110">
                  <c:v>2.532597869175452</c:v>
                </c:pt>
                <c:pt idx="111">
                  <c:v>2.6503172963981441</c:v>
                </c:pt>
                <c:pt idx="112">
                  <c:v>2.7662452564062221</c:v>
                </c:pt>
                <c:pt idx="113">
                  <c:v>2.8799785908769282</c:v>
                </c:pt>
                <c:pt idx="114">
                  <c:v>2.991440520059462</c:v>
                </c:pt>
                <c:pt idx="115">
                  <c:v>3.1005563574704507</c:v>
                </c:pt>
                <c:pt idx="116">
                  <c:v>3.2072528734714529</c:v>
                </c:pt>
                <c:pt idx="117">
                  <c:v>3.3114583111076588</c:v>
                </c:pt>
                <c:pt idx="118">
                  <c:v>3.4131032678234825</c:v>
                </c:pt>
                <c:pt idx="119">
                  <c:v>3.5121192918732076</c:v>
                </c:pt>
                <c:pt idx="120">
                  <c:v>3.6074708543433531</c:v>
                </c:pt>
                <c:pt idx="121">
                  <c:v>3.7005024114009943</c:v>
                </c:pt>
              </c:numCache>
            </c:numRef>
          </c:yVal>
          <c:smooth val="1"/>
        </c:ser>
        <c:ser>
          <c:idx val="4"/>
          <c:order val="4"/>
          <c:tx>
            <c:strRef>
              <c:f>Summary!$BS$2</c:f>
              <c:strCache>
                <c:ptCount val="1"/>
                <c:pt idx="0">
                  <c:v>Poled Jib</c:v>
                </c:pt>
              </c:strCache>
            </c:strRef>
          </c:tx>
          <c:spPr>
            <a:ln w="12700">
              <a:solidFill>
                <a:srgbClr val="FF0000"/>
              </a:solidFill>
              <a:prstDash val="solid"/>
            </a:ln>
          </c:spPr>
          <c:marker>
            <c:symbol val="none"/>
          </c:marker>
          <c:xVal>
            <c:numRef>
              <c:f>Summary!$BR$190:$BR$349</c:f>
              <c:numCache>
                <c:formatCode>General</c:formatCode>
                <c:ptCount val="160"/>
              </c:numCache>
            </c:numRef>
          </c:xVal>
          <c:yVal>
            <c:numRef>
              <c:f>Summary!$BS$190:$BS$349</c:f>
              <c:numCache>
                <c:formatCode>General</c:formatCode>
                <c:ptCount val="160"/>
              </c:numCache>
            </c:numRef>
          </c:yVal>
          <c:smooth val="1"/>
        </c:ser>
        <c:ser>
          <c:idx val="5"/>
          <c:order val="5"/>
          <c:spPr>
            <a:ln w="12700">
              <a:solidFill>
                <a:srgbClr val="0000FF"/>
              </a:solidFill>
              <a:prstDash val="solid"/>
            </a:ln>
          </c:spPr>
          <c:marker>
            <c:symbol val="none"/>
          </c:marker>
          <c:yVal>
            <c:numLit>
              <c:formatCode>General</c:formatCode>
              <c:ptCount val="1"/>
              <c:pt idx="0">
                <c:v>0</c:v>
              </c:pt>
            </c:numLit>
          </c:yVal>
          <c:smooth val="1"/>
        </c:ser>
        <c:ser>
          <c:idx val="6"/>
          <c:order val="6"/>
          <c:spPr>
            <a:ln w="12700">
              <a:solidFill>
                <a:srgbClr val="339966"/>
              </a:solidFill>
              <a:prstDash val="solid"/>
            </a:ln>
          </c:spPr>
          <c:marker>
            <c:symbol val="none"/>
          </c:marker>
          <c:yVal>
            <c:numLit>
              <c:formatCode>General</c:formatCode>
              <c:ptCount val="1"/>
              <c:pt idx="0">
                <c:v>0</c:v>
              </c:pt>
            </c:numLit>
          </c:yVal>
          <c:smooth val="1"/>
        </c:ser>
        <c:ser>
          <c:idx val="7"/>
          <c:order val="7"/>
          <c:spPr>
            <a:ln w="12700">
              <a:solidFill>
                <a:srgbClr val="808080"/>
              </a:solidFill>
              <a:prstDash val="lgDash"/>
            </a:ln>
          </c:spPr>
          <c:marker>
            <c:symbol val="none"/>
          </c:marker>
          <c:xVal>
            <c:numRef>
              <c:f>'Graphics Grid'!$E$10:$F$10</c:f>
              <c:numCache>
                <c:formatCode>General</c:formatCode>
                <c:ptCount val="2"/>
                <c:pt idx="0">
                  <c:v>0.99999999999999989</c:v>
                </c:pt>
                <c:pt idx="1">
                  <c:v>4.9999999999999991</c:v>
                </c:pt>
              </c:numCache>
            </c:numRef>
          </c:xVal>
          <c:yVal>
            <c:numRef>
              <c:f>'Graphics Grid'!$E$11:$F$11</c:f>
              <c:numCache>
                <c:formatCode>General</c:formatCode>
                <c:ptCount val="2"/>
                <c:pt idx="0">
                  <c:v>1.7320508075688774</c:v>
                </c:pt>
                <c:pt idx="1">
                  <c:v>8.6602540378443873</c:v>
                </c:pt>
              </c:numCache>
            </c:numRef>
          </c:yVal>
          <c:smooth val="1"/>
        </c:ser>
        <c:ser>
          <c:idx val="8"/>
          <c:order val="8"/>
          <c:spPr>
            <a:ln w="12700">
              <a:solidFill>
                <a:srgbClr val="808080"/>
              </a:solidFill>
              <a:prstDash val="lgDash"/>
            </a:ln>
          </c:spPr>
          <c:marker>
            <c:symbol val="none"/>
          </c:marker>
          <c:xVal>
            <c:numRef>
              <c:f>'Graphics Grid'!$E$12:$F$12</c:f>
              <c:numCache>
                <c:formatCode>General</c:formatCode>
                <c:ptCount val="2"/>
                <c:pt idx="0">
                  <c:v>1.2855752193730785</c:v>
                </c:pt>
                <c:pt idx="1">
                  <c:v>6.4278760968653925</c:v>
                </c:pt>
              </c:numCache>
            </c:numRef>
          </c:xVal>
          <c:yVal>
            <c:numRef>
              <c:f>'Graphics Grid'!$E$13:$F$13</c:f>
              <c:numCache>
                <c:formatCode>General</c:formatCode>
                <c:ptCount val="2"/>
                <c:pt idx="0">
                  <c:v>1.532088886237956</c:v>
                </c:pt>
                <c:pt idx="1">
                  <c:v>7.6604444311897799</c:v>
                </c:pt>
              </c:numCache>
            </c:numRef>
          </c:yVal>
          <c:smooth val="1"/>
        </c:ser>
        <c:ser>
          <c:idx val="9"/>
          <c:order val="9"/>
          <c:spPr>
            <a:ln w="12700">
              <a:solidFill>
                <a:srgbClr val="808080"/>
              </a:solidFill>
              <a:prstDash val="lgDash"/>
            </a:ln>
          </c:spPr>
          <c:marker>
            <c:symbol val="none"/>
          </c:marker>
          <c:xVal>
            <c:numRef>
              <c:f>'Graphics Grid'!$E$14:$F$14</c:f>
              <c:numCache>
                <c:formatCode>General</c:formatCode>
                <c:ptCount val="2"/>
                <c:pt idx="0">
                  <c:v>1.532088886237956</c:v>
                </c:pt>
                <c:pt idx="1">
                  <c:v>7.6604444311897799</c:v>
                </c:pt>
              </c:numCache>
            </c:numRef>
          </c:xVal>
          <c:yVal>
            <c:numRef>
              <c:f>'Graphics Grid'!$E$15:$F$15</c:f>
              <c:numCache>
                <c:formatCode>General</c:formatCode>
                <c:ptCount val="2"/>
                <c:pt idx="0">
                  <c:v>1.2855752193730787</c:v>
                </c:pt>
                <c:pt idx="1">
                  <c:v>6.4278760968653934</c:v>
                </c:pt>
              </c:numCache>
            </c:numRef>
          </c:yVal>
          <c:smooth val="1"/>
        </c:ser>
        <c:ser>
          <c:idx val="10"/>
          <c:order val="10"/>
          <c:spPr>
            <a:ln w="12700">
              <a:solidFill>
                <a:srgbClr val="808080"/>
              </a:solidFill>
              <a:prstDash val="lgDash"/>
            </a:ln>
          </c:spPr>
          <c:marker>
            <c:symbol val="none"/>
          </c:marker>
          <c:xVal>
            <c:numRef>
              <c:f>'Graphics Grid'!$E$16:$F$16</c:f>
              <c:numCache>
                <c:formatCode>General</c:formatCode>
                <c:ptCount val="2"/>
                <c:pt idx="0">
                  <c:v>1.7320508075688772</c:v>
                </c:pt>
                <c:pt idx="1">
                  <c:v>8.6602540378443855</c:v>
                </c:pt>
              </c:numCache>
            </c:numRef>
          </c:xVal>
          <c:yVal>
            <c:numRef>
              <c:f>'Graphics Grid'!$E$17:$F$17</c:f>
              <c:numCache>
                <c:formatCode>General</c:formatCode>
                <c:ptCount val="2"/>
                <c:pt idx="0">
                  <c:v>1.0000000000000002</c:v>
                </c:pt>
                <c:pt idx="1">
                  <c:v>5.0000000000000009</c:v>
                </c:pt>
              </c:numCache>
            </c:numRef>
          </c:yVal>
          <c:smooth val="1"/>
        </c:ser>
        <c:ser>
          <c:idx val="11"/>
          <c:order val="11"/>
          <c:spPr>
            <a:ln w="12700">
              <a:solidFill>
                <a:srgbClr val="808080"/>
              </a:solidFill>
              <a:prstDash val="lgDash"/>
            </a:ln>
          </c:spPr>
          <c:marker>
            <c:symbol val="none"/>
          </c:marker>
          <c:xVal>
            <c:numRef>
              <c:f>'Graphics Grid'!$E$18:$F$18</c:f>
              <c:numCache>
                <c:formatCode>General</c:formatCode>
                <c:ptCount val="2"/>
                <c:pt idx="0">
                  <c:v>1.8793852415718166</c:v>
                </c:pt>
                <c:pt idx="1">
                  <c:v>9.3969262078590834</c:v>
                </c:pt>
              </c:numCache>
            </c:numRef>
          </c:xVal>
          <c:yVal>
            <c:numRef>
              <c:f>'Graphics Grid'!$E$19:$F$19</c:f>
              <c:numCache>
                <c:formatCode>General</c:formatCode>
                <c:ptCount val="2"/>
                <c:pt idx="0">
                  <c:v>0.68404028665133765</c:v>
                </c:pt>
                <c:pt idx="1">
                  <c:v>3.4202014332566884</c:v>
                </c:pt>
              </c:numCache>
            </c:numRef>
          </c:yVal>
          <c:smooth val="1"/>
        </c:ser>
        <c:ser>
          <c:idx val="12"/>
          <c:order val="12"/>
          <c:spPr>
            <a:ln w="12700">
              <a:solidFill>
                <a:srgbClr val="808080"/>
              </a:solidFill>
              <a:prstDash val="lgDash"/>
            </a:ln>
          </c:spPr>
          <c:marker>
            <c:symbol val="none"/>
          </c:marker>
          <c:xVal>
            <c:numRef>
              <c:f>'Graphics Grid'!$E$20:$F$20</c:f>
              <c:numCache>
                <c:formatCode>General</c:formatCode>
                <c:ptCount val="2"/>
                <c:pt idx="0">
                  <c:v>1.969615506024416</c:v>
                </c:pt>
                <c:pt idx="1">
                  <c:v>9.8480775301220795</c:v>
                </c:pt>
              </c:numCache>
            </c:numRef>
          </c:xVal>
          <c:yVal>
            <c:numRef>
              <c:f>'Graphics Grid'!$E$21:$F$21</c:f>
              <c:numCache>
                <c:formatCode>General</c:formatCode>
                <c:ptCount val="2"/>
                <c:pt idx="0">
                  <c:v>0.34729635533386083</c:v>
                </c:pt>
                <c:pt idx="1">
                  <c:v>1.7364817766693041</c:v>
                </c:pt>
              </c:numCache>
            </c:numRef>
          </c:yVal>
          <c:smooth val="1"/>
        </c:ser>
        <c:ser>
          <c:idx val="13"/>
          <c:order val="13"/>
          <c:spPr>
            <a:ln w="12700">
              <a:solidFill>
                <a:srgbClr val="808080"/>
              </a:solidFill>
              <a:prstDash val="lgDash"/>
            </a:ln>
          </c:spPr>
          <c:marker>
            <c:symbol val="none"/>
          </c:marker>
          <c:xVal>
            <c:numRef>
              <c:f>'Graphics Grid'!$E$22:$F$22</c:f>
              <c:numCache>
                <c:formatCode>General</c:formatCode>
                <c:ptCount val="2"/>
                <c:pt idx="0">
                  <c:v>1.969615506024416</c:v>
                </c:pt>
                <c:pt idx="1">
                  <c:v>9.8480775301220795</c:v>
                </c:pt>
              </c:numCache>
            </c:numRef>
          </c:xVal>
          <c:yVal>
            <c:numRef>
              <c:f>'Graphics Grid'!$E$23:$F$23</c:f>
              <c:numCache>
                <c:formatCode>General</c:formatCode>
                <c:ptCount val="2"/>
                <c:pt idx="0">
                  <c:v>-0.34729635533386061</c:v>
                </c:pt>
                <c:pt idx="1">
                  <c:v>-1.736481776669303</c:v>
                </c:pt>
              </c:numCache>
            </c:numRef>
          </c:yVal>
          <c:smooth val="1"/>
        </c:ser>
        <c:ser>
          <c:idx val="14"/>
          <c:order val="14"/>
          <c:spPr>
            <a:ln w="12700">
              <a:solidFill>
                <a:srgbClr val="808080"/>
              </a:solidFill>
              <a:prstDash val="lgDash"/>
            </a:ln>
          </c:spPr>
          <c:marker>
            <c:symbol val="none"/>
          </c:marker>
          <c:xVal>
            <c:numRef>
              <c:f>'Graphics Grid'!$E$24:$F$24</c:f>
              <c:numCache>
                <c:formatCode>General</c:formatCode>
                <c:ptCount val="2"/>
                <c:pt idx="0">
                  <c:v>1.8793852415718169</c:v>
                </c:pt>
                <c:pt idx="1">
                  <c:v>9.3969262078590852</c:v>
                </c:pt>
              </c:numCache>
            </c:numRef>
          </c:xVal>
          <c:yVal>
            <c:numRef>
              <c:f>'Graphics Grid'!$E$25:$F$25</c:f>
              <c:numCache>
                <c:formatCode>General</c:formatCode>
                <c:ptCount val="2"/>
                <c:pt idx="0">
                  <c:v>-0.68404028665133743</c:v>
                </c:pt>
                <c:pt idx="1">
                  <c:v>-3.420201433256687</c:v>
                </c:pt>
              </c:numCache>
            </c:numRef>
          </c:yVal>
          <c:smooth val="1"/>
        </c:ser>
        <c:ser>
          <c:idx val="15"/>
          <c:order val="15"/>
          <c:spPr>
            <a:ln w="12700">
              <a:solidFill>
                <a:srgbClr val="808080"/>
              </a:solidFill>
              <a:prstDash val="lgDash"/>
            </a:ln>
          </c:spPr>
          <c:marker>
            <c:symbol val="none"/>
          </c:marker>
          <c:xVal>
            <c:numRef>
              <c:f>'Graphics Grid'!$E$26:$F$26</c:f>
              <c:numCache>
                <c:formatCode>General</c:formatCode>
                <c:ptCount val="2"/>
                <c:pt idx="0">
                  <c:v>1.7320508075688774</c:v>
                </c:pt>
                <c:pt idx="1">
                  <c:v>8.6602540378443873</c:v>
                </c:pt>
              </c:numCache>
            </c:numRef>
          </c:xVal>
          <c:yVal>
            <c:numRef>
              <c:f>'Graphics Grid'!$E$27:$F$27</c:f>
              <c:numCache>
                <c:formatCode>General</c:formatCode>
                <c:ptCount val="2"/>
                <c:pt idx="0">
                  <c:v>-0.99999999999999956</c:v>
                </c:pt>
                <c:pt idx="1">
                  <c:v>-4.9999999999999982</c:v>
                </c:pt>
              </c:numCache>
            </c:numRef>
          </c:yVal>
          <c:smooth val="1"/>
        </c:ser>
        <c:ser>
          <c:idx val="16"/>
          <c:order val="16"/>
          <c:spPr>
            <a:ln w="12700">
              <a:solidFill>
                <a:srgbClr val="808080"/>
              </a:solidFill>
              <a:prstDash val="lgDash"/>
            </a:ln>
          </c:spPr>
          <c:marker>
            <c:symbol val="none"/>
          </c:marker>
          <c:xVal>
            <c:numRef>
              <c:f>'Graphics Grid'!$E$28:$F$28</c:f>
              <c:numCache>
                <c:formatCode>General</c:formatCode>
                <c:ptCount val="2"/>
                <c:pt idx="0">
                  <c:v>1.532088886237956</c:v>
                </c:pt>
                <c:pt idx="1">
                  <c:v>7.6604444311897799</c:v>
                </c:pt>
              </c:numCache>
            </c:numRef>
          </c:xVal>
          <c:yVal>
            <c:numRef>
              <c:f>'Graphics Grid'!$E$29:$F$29</c:f>
              <c:numCache>
                <c:formatCode>General</c:formatCode>
                <c:ptCount val="2"/>
                <c:pt idx="0">
                  <c:v>-1.2855752193730787</c:v>
                </c:pt>
                <c:pt idx="1">
                  <c:v>-6.4278760968653934</c:v>
                </c:pt>
              </c:numCache>
            </c:numRef>
          </c:yVal>
          <c:smooth val="1"/>
        </c:ser>
        <c:ser>
          <c:idx val="17"/>
          <c:order val="17"/>
          <c:spPr>
            <a:ln w="12700">
              <a:solidFill>
                <a:srgbClr val="808080"/>
              </a:solidFill>
              <a:prstDash val="lgDash"/>
            </a:ln>
          </c:spPr>
          <c:marker>
            <c:symbol val="none"/>
          </c:marker>
          <c:xVal>
            <c:numRef>
              <c:f>'Graphics Grid'!$E$30:$F$30</c:f>
              <c:numCache>
                <c:formatCode>General</c:formatCode>
                <c:ptCount val="2"/>
                <c:pt idx="0">
                  <c:v>1.2855752193730789</c:v>
                </c:pt>
                <c:pt idx="1">
                  <c:v>6.4278760968653952</c:v>
                </c:pt>
              </c:numCache>
            </c:numRef>
          </c:xVal>
          <c:yVal>
            <c:numRef>
              <c:f>'Graphics Grid'!$E$31:$F$31</c:f>
              <c:numCache>
                <c:formatCode>General</c:formatCode>
                <c:ptCount val="2"/>
                <c:pt idx="0">
                  <c:v>-1.5320888862379558</c:v>
                </c:pt>
                <c:pt idx="1">
                  <c:v>-7.660444431189779</c:v>
                </c:pt>
              </c:numCache>
            </c:numRef>
          </c:yVal>
          <c:smooth val="1"/>
        </c:ser>
        <c:ser>
          <c:idx val="18"/>
          <c:order val="18"/>
          <c:spPr>
            <a:ln w="12700">
              <a:solidFill>
                <a:srgbClr val="808080"/>
              </a:solidFill>
              <a:prstDash val="lgDash"/>
            </a:ln>
          </c:spPr>
          <c:marker>
            <c:symbol val="none"/>
          </c:marker>
          <c:xVal>
            <c:numRef>
              <c:f>'Graphics Grid'!$E$32:$F$32</c:f>
              <c:numCache>
                <c:formatCode>General</c:formatCode>
                <c:ptCount val="2"/>
                <c:pt idx="0">
                  <c:v>0.99999999999999989</c:v>
                </c:pt>
                <c:pt idx="1">
                  <c:v>4.9999999999999991</c:v>
                </c:pt>
              </c:numCache>
            </c:numRef>
          </c:xVal>
          <c:yVal>
            <c:numRef>
              <c:f>'Graphics Grid'!$E$33:$F$33</c:f>
              <c:numCache>
                <c:formatCode>General</c:formatCode>
                <c:ptCount val="2"/>
                <c:pt idx="0">
                  <c:v>-1.7320508075688774</c:v>
                </c:pt>
                <c:pt idx="1">
                  <c:v>-8.6602540378443873</c:v>
                </c:pt>
              </c:numCache>
            </c:numRef>
          </c:yVal>
          <c:smooth val="1"/>
        </c:ser>
        <c:ser>
          <c:idx val="19"/>
          <c:order val="19"/>
          <c:spPr>
            <a:ln w="12700">
              <a:solidFill>
                <a:srgbClr val="808080"/>
              </a:solidFill>
              <a:prstDash val="lgDash"/>
            </a:ln>
          </c:spPr>
          <c:marker>
            <c:symbol val="none"/>
          </c:marker>
          <c:xVal>
            <c:numRef>
              <c:f>'Graphics Grid'!$E$34:$F$34</c:f>
              <c:numCache>
                <c:formatCode>General</c:formatCode>
                <c:ptCount val="2"/>
                <c:pt idx="0">
                  <c:v>0.68404028665133776</c:v>
                </c:pt>
                <c:pt idx="1">
                  <c:v>3.4202014332566888</c:v>
                </c:pt>
              </c:numCache>
            </c:numRef>
          </c:xVal>
          <c:yVal>
            <c:numRef>
              <c:f>'Graphics Grid'!$E$35:$F$35</c:f>
              <c:numCache>
                <c:formatCode>General</c:formatCode>
                <c:ptCount val="2"/>
                <c:pt idx="0">
                  <c:v>-1.8793852415718166</c:v>
                </c:pt>
                <c:pt idx="1">
                  <c:v>-9.3969262078590834</c:v>
                </c:pt>
              </c:numCache>
            </c:numRef>
          </c:yVal>
          <c:smooth val="1"/>
        </c:ser>
        <c:ser>
          <c:idx val="20"/>
          <c:order val="20"/>
          <c:spPr>
            <a:ln w="12700">
              <a:solidFill>
                <a:srgbClr val="808080"/>
              </a:solidFill>
              <a:prstDash val="lgDash"/>
            </a:ln>
          </c:spPr>
          <c:marker>
            <c:symbol val="none"/>
          </c:marker>
          <c:xVal>
            <c:numRef>
              <c:f>'Graphics Grid'!$E$36:$F$36</c:f>
              <c:numCache>
                <c:formatCode>General</c:formatCode>
                <c:ptCount val="2"/>
                <c:pt idx="0">
                  <c:v>0.34729635533386055</c:v>
                </c:pt>
                <c:pt idx="1">
                  <c:v>1.7364817766693028</c:v>
                </c:pt>
              </c:numCache>
            </c:numRef>
          </c:xVal>
          <c:yVal>
            <c:numRef>
              <c:f>'Graphics Grid'!$E$37:$F$37</c:f>
              <c:numCache>
                <c:formatCode>General</c:formatCode>
                <c:ptCount val="2"/>
                <c:pt idx="0">
                  <c:v>-1.969615506024416</c:v>
                </c:pt>
                <c:pt idx="1">
                  <c:v>-9.8480775301220795</c:v>
                </c:pt>
              </c:numCache>
            </c:numRef>
          </c:yVal>
          <c:smooth val="1"/>
        </c:ser>
        <c:ser>
          <c:idx val="21"/>
          <c:order val="21"/>
          <c:spPr>
            <a:ln w="12700">
              <a:solidFill>
                <a:srgbClr val="808080"/>
              </a:solidFill>
              <a:prstDash val="sysDash"/>
            </a:ln>
          </c:spPr>
          <c:marker>
            <c:symbol val="none"/>
          </c:marker>
          <c:xVal>
            <c:numRef>
              <c:f>'Graphics Grid'!$B$46:$AF$46</c:f>
              <c:numCache>
                <c:formatCode>0.000</c:formatCode>
                <c:ptCount val="31"/>
                <c:pt idx="0">
                  <c:v>0.99999967572526893</c:v>
                </c:pt>
                <c:pt idx="1">
                  <c:v>1.1471525148580466</c:v>
                </c:pt>
                <c:pt idx="2">
                  <c:v>1.2855748369226065</c:v>
                </c:pt>
                <c:pt idx="3">
                  <c:v>1.4142131652192469</c:v>
                </c:pt>
                <c:pt idx="4">
                  <c:v>1.5320884850953611</c:v>
                </c:pt>
                <c:pt idx="5">
                  <c:v>1.6383036948327629</c:v>
                </c:pt>
                <c:pt idx="6">
                  <c:v>1.7320504331285695</c:v>
                </c:pt>
                <c:pt idx="7">
                  <c:v>1.8126152312084194</c:v>
                </c:pt>
                <c:pt idx="8">
                  <c:v>1.8793849427507696</c:v>
                </c:pt>
                <c:pt idx="9">
                  <c:v>1.9318514102972963</c:v>
                </c:pt>
                <c:pt idx="10">
                  <c:v>1.9696153326352213</c:v>
                </c:pt>
                <c:pt idx="11">
                  <c:v>1.9923893037184752</c:v>
                </c:pt>
                <c:pt idx="12">
                  <c:v>1.9999999999996845</c:v>
                </c:pt>
                <c:pt idx="13">
                  <c:v>1.9923894995260807</c:v>
                </c:pt>
                <c:pt idx="14">
                  <c:v>1.9696157227602191</c:v>
                </c:pt>
                <c:pt idx="15">
                  <c:v>1.9318519917706019</c:v>
                </c:pt>
                <c:pt idx="16">
                  <c:v>1.8793857111470234</c:v>
                </c:pt>
                <c:pt idx="17">
                  <c:v>1.8126161806796657</c:v>
                </c:pt>
                <c:pt idx="18">
                  <c:v>1.7320515564487642</c:v>
                </c:pt>
                <c:pt idx="19">
                  <c:v>1.6383049834527672</c:v>
                </c:pt>
                <c:pt idx="20">
                  <c:v>1.5320899292080055</c:v>
                </c:pt>
                <c:pt idx="21">
                  <c:v>1.4142135623730951</c:v>
                </c:pt>
                <c:pt idx="22">
                  <c:v>1.2855752193730789</c:v>
                </c:pt>
                <c:pt idx="23">
                  <c:v>1.1471528727020919</c:v>
                </c:pt>
                <c:pt idx="24">
                  <c:v>0.99999999999999989</c:v>
                </c:pt>
                <c:pt idx="25">
                  <c:v>0.84523652348139899</c:v>
                </c:pt>
                <c:pt idx="26">
                  <c:v>0.68404028665133776</c:v>
                </c:pt>
                <c:pt idx="27">
                  <c:v>0.51763809020504203</c:v>
                </c:pt>
                <c:pt idx="28">
                  <c:v>0.34729635533386055</c:v>
                </c:pt>
                <c:pt idx="29">
                  <c:v>0.17431148549531639</c:v>
                </c:pt>
                <c:pt idx="30">
                  <c:v>2.45029690981724E-16</c:v>
                </c:pt>
              </c:numCache>
            </c:numRef>
          </c:xVal>
          <c:yVal>
            <c:numRef>
              <c:f>'Graphics Grid'!$B$47:$AF$47</c:f>
              <c:numCache>
                <c:formatCode>0.000</c:formatCode>
                <c:ptCount val="31"/>
                <c:pt idx="0">
                  <c:v>1.7320509947889402</c:v>
                </c:pt>
                <c:pt idx="1">
                  <c:v>1.6383043391430234</c:v>
                </c:pt>
                <c:pt idx="2">
                  <c:v>1.5320892071519248</c:v>
                </c:pt>
                <c:pt idx="3">
                  <c:v>1.4142139595268317</c:v>
                </c:pt>
                <c:pt idx="4">
                  <c:v>1.2855756974360559</c:v>
                </c:pt>
                <c:pt idx="5">
                  <c:v>1.1471534350283388</c:v>
                </c:pt>
                <c:pt idx="6">
                  <c:v>1.0000006485493569</c:v>
                </c:pt>
                <c:pt idx="7">
                  <c:v>0.84523725875711875</c:v>
                </c:pt>
                <c:pt idx="8">
                  <c:v>0.68404110765485904</c:v>
                </c:pt>
                <c:pt idx="9">
                  <c:v>0.51763899440860051</c:v>
                </c:pt>
                <c:pt idx="10">
                  <c:v>0.34729733867141332</c:v>
                </c:pt>
                <c:pt idx="11">
                  <c:v>0.1743125423720554</c:v>
                </c:pt>
                <c:pt idx="12">
                  <c:v>1.1233205589158962E-6</c:v>
                </c:pt>
                <c:pt idx="13">
                  <c:v>-0.17431030428007921</c:v>
                </c:pt>
                <c:pt idx="14">
                  <c:v>-0.34729512616179831</c:v>
                </c:pt>
                <c:pt idx="15">
                  <c:v>-0.51763682431986835</c:v>
                </c:pt>
                <c:pt idx="16">
                  <c:v>-0.68403899650268307</c:v>
                </c:pt>
                <c:pt idx="17">
                  <c:v>-0.84523522260863082</c:v>
                </c:pt>
                <c:pt idx="18">
                  <c:v>-0.99999870290086545</c:v>
                </c:pt>
                <c:pt idx="19">
                  <c:v>-1.1471515946873927</c:v>
                </c:pt>
                <c:pt idx="20">
                  <c:v>-1.2855739764087515</c:v>
                </c:pt>
                <c:pt idx="21">
                  <c:v>-1.4142135623730949</c:v>
                </c:pt>
                <c:pt idx="22">
                  <c:v>-1.5320888862379558</c:v>
                </c:pt>
                <c:pt idx="23">
                  <c:v>-1.6383040885779838</c:v>
                </c:pt>
                <c:pt idx="24">
                  <c:v>-1.7320508075688774</c:v>
                </c:pt>
                <c:pt idx="25">
                  <c:v>-1.8126155740732999</c:v>
                </c:pt>
                <c:pt idx="26">
                  <c:v>-1.8793852415718166</c:v>
                </c:pt>
                <c:pt idx="27">
                  <c:v>-1.9318516525781364</c:v>
                </c:pt>
                <c:pt idx="28">
                  <c:v>-1.969615506024416</c:v>
                </c:pt>
                <c:pt idx="29">
                  <c:v>-1.9923893961834911</c:v>
                </c:pt>
                <c:pt idx="30">
                  <c:v>-2</c:v>
                </c:pt>
              </c:numCache>
            </c:numRef>
          </c:yVal>
          <c:smooth val="1"/>
        </c:ser>
        <c:ser>
          <c:idx val="22"/>
          <c:order val="22"/>
          <c:spPr>
            <a:ln w="12700">
              <a:solidFill>
                <a:srgbClr val="808080"/>
              </a:solidFill>
              <a:prstDash val="sysDash"/>
            </a:ln>
          </c:spPr>
          <c:marker>
            <c:symbol val="none"/>
          </c:marker>
          <c:xVal>
            <c:numRef>
              <c:f>'Graphics Grid'!$B$48:$AF$48</c:f>
              <c:numCache>
                <c:formatCode>0.000</c:formatCode>
                <c:ptCount val="31"/>
                <c:pt idx="0">
                  <c:v>1.4999995135879034</c:v>
                </c:pt>
                <c:pt idx="1">
                  <c:v>1.7207287722870699</c:v>
                </c:pt>
                <c:pt idx="2">
                  <c:v>1.9283622553839099</c:v>
                </c:pt>
                <c:pt idx="3">
                  <c:v>2.1213197478288706</c:v>
                </c:pt>
                <c:pt idx="4">
                  <c:v>2.2981327276430417</c:v>
                </c:pt>
                <c:pt idx="5">
                  <c:v>2.4574555422491446</c:v>
                </c:pt>
                <c:pt idx="6">
                  <c:v>2.5980756496928543</c:v>
                </c:pt>
                <c:pt idx="7">
                  <c:v>2.718922846812629</c:v>
                </c:pt>
                <c:pt idx="8">
                  <c:v>2.8190774141261543</c:v>
                </c:pt>
                <c:pt idx="9">
                  <c:v>2.8977771154459444</c:v>
                </c:pt>
                <c:pt idx="10">
                  <c:v>2.9544229989528317</c:v>
                </c:pt>
                <c:pt idx="11">
                  <c:v>2.9885839555777127</c:v>
                </c:pt>
                <c:pt idx="12">
                  <c:v>2.9999999999995266</c:v>
                </c:pt>
                <c:pt idx="13">
                  <c:v>2.9885842492891213</c:v>
                </c:pt>
                <c:pt idx="14">
                  <c:v>2.9544235841403288</c:v>
                </c:pt>
                <c:pt idx="15">
                  <c:v>2.8977779876559029</c:v>
                </c:pt>
                <c:pt idx="16">
                  <c:v>2.8190785667205351</c:v>
                </c:pt>
                <c:pt idx="17">
                  <c:v>2.7189242710194987</c:v>
                </c:pt>
                <c:pt idx="18">
                  <c:v>2.5980773346731461</c:v>
                </c:pt>
                <c:pt idx="19">
                  <c:v>2.4574574751791509</c:v>
                </c:pt>
                <c:pt idx="20">
                  <c:v>2.2981348938120081</c:v>
                </c:pt>
                <c:pt idx="21">
                  <c:v>2.1213203435596428</c:v>
                </c:pt>
                <c:pt idx="22">
                  <c:v>1.9283628290596184</c:v>
                </c:pt>
                <c:pt idx="23">
                  <c:v>1.7207293090531377</c:v>
                </c:pt>
                <c:pt idx="24">
                  <c:v>1.4999999999999998</c:v>
                </c:pt>
                <c:pt idx="25">
                  <c:v>1.2678547852220985</c:v>
                </c:pt>
                <c:pt idx="26">
                  <c:v>1.0260604299770066</c:v>
                </c:pt>
                <c:pt idx="27">
                  <c:v>0.77645713530756311</c:v>
                </c:pt>
                <c:pt idx="28">
                  <c:v>0.5209445330007908</c:v>
                </c:pt>
                <c:pt idx="29">
                  <c:v>0.26146722824297458</c:v>
                </c:pt>
                <c:pt idx="30">
                  <c:v>3.67544536472586E-16</c:v>
                </c:pt>
              </c:numCache>
            </c:numRef>
          </c:xVal>
          <c:yVal>
            <c:numRef>
              <c:f>'Graphics Grid'!$B$49:$AF$49</c:f>
              <c:numCache>
                <c:formatCode>0.000</c:formatCode>
                <c:ptCount val="31"/>
                <c:pt idx="0">
                  <c:v>2.5980764921834103</c:v>
                </c:pt>
                <c:pt idx="1">
                  <c:v>2.457456508714535</c:v>
                </c:pt>
                <c:pt idx="2">
                  <c:v>2.298133810727887</c:v>
                </c:pt>
                <c:pt idx="3">
                  <c:v>2.1213209392902477</c:v>
                </c:pt>
                <c:pt idx="4">
                  <c:v>1.9283635461540838</c:v>
                </c:pt>
                <c:pt idx="5">
                  <c:v>1.7207301525425081</c:v>
                </c:pt>
                <c:pt idx="6">
                  <c:v>1.5000009728240353</c:v>
                </c:pt>
                <c:pt idx="7">
                  <c:v>1.2678558881356781</c:v>
                </c:pt>
                <c:pt idx="8">
                  <c:v>1.0260616614822886</c:v>
                </c:pt>
                <c:pt idx="9">
                  <c:v>0.7764584916129007</c:v>
                </c:pt>
                <c:pt idx="10">
                  <c:v>0.52094600800711999</c:v>
                </c:pt>
                <c:pt idx="11">
                  <c:v>0.2614688135580831</c:v>
                </c:pt>
                <c:pt idx="12">
                  <c:v>1.6849808383738445E-6</c:v>
                </c:pt>
                <c:pt idx="13">
                  <c:v>-0.26146545642011881</c:v>
                </c:pt>
                <c:pt idx="14">
                  <c:v>-0.52094268924269749</c:v>
                </c:pt>
                <c:pt idx="15">
                  <c:v>-0.77645523647980252</c:v>
                </c:pt>
                <c:pt idx="16">
                  <c:v>-1.0260584947540246</c:v>
                </c:pt>
                <c:pt idx="17">
                  <c:v>-1.2678528339129462</c:v>
                </c:pt>
                <c:pt idx="18">
                  <c:v>-1.4999980543512983</c:v>
                </c:pt>
                <c:pt idx="19">
                  <c:v>-1.720727392031089</c:v>
                </c:pt>
                <c:pt idx="20">
                  <c:v>-1.9283609646131272</c:v>
                </c:pt>
                <c:pt idx="21">
                  <c:v>-2.1213203435596424</c:v>
                </c:pt>
                <c:pt idx="22">
                  <c:v>-2.2981333293569337</c:v>
                </c:pt>
                <c:pt idx="23">
                  <c:v>-2.4574561328669757</c:v>
                </c:pt>
                <c:pt idx="24">
                  <c:v>-2.598076211353316</c:v>
                </c:pt>
                <c:pt idx="25">
                  <c:v>-2.7189233611099497</c:v>
                </c:pt>
                <c:pt idx="26">
                  <c:v>-2.8190778623577248</c:v>
                </c:pt>
                <c:pt idx="27">
                  <c:v>-2.8977774788672046</c:v>
                </c:pt>
                <c:pt idx="28">
                  <c:v>-2.9544232590366239</c:v>
                </c:pt>
                <c:pt idx="29">
                  <c:v>-2.9885840942752369</c:v>
                </c:pt>
                <c:pt idx="30">
                  <c:v>-3</c:v>
                </c:pt>
              </c:numCache>
            </c:numRef>
          </c:yVal>
          <c:smooth val="1"/>
        </c:ser>
        <c:ser>
          <c:idx val="23"/>
          <c:order val="23"/>
          <c:spPr>
            <a:ln w="12700">
              <a:solidFill>
                <a:srgbClr val="808080"/>
              </a:solidFill>
              <a:prstDash val="sysDash"/>
            </a:ln>
          </c:spPr>
          <c:marker>
            <c:symbol val="none"/>
          </c:marker>
          <c:xVal>
            <c:numRef>
              <c:f>'Graphics Grid'!$B$50:$AF$50</c:f>
              <c:numCache>
                <c:formatCode>0.000</c:formatCode>
                <c:ptCount val="31"/>
                <c:pt idx="0">
                  <c:v>1.9999993514505379</c:v>
                </c:pt>
                <c:pt idx="1">
                  <c:v>2.2943050297160932</c:v>
                </c:pt>
                <c:pt idx="2">
                  <c:v>2.5711496738452131</c:v>
                </c:pt>
                <c:pt idx="3">
                  <c:v>2.8284263304384938</c:v>
                </c:pt>
                <c:pt idx="4">
                  <c:v>3.0641769701907222</c:v>
                </c:pt>
                <c:pt idx="5">
                  <c:v>3.2766073896655259</c:v>
                </c:pt>
                <c:pt idx="6">
                  <c:v>3.4641008662571391</c:v>
                </c:pt>
                <c:pt idx="7">
                  <c:v>3.6252304624168388</c:v>
                </c:pt>
                <c:pt idx="8">
                  <c:v>3.7587698855015392</c:v>
                </c:pt>
                <c:pt idx="9">
                  <c:v>3.8637028205945927</c:v>
                </c:pt>
                <c:pt idx="10">
                  <c:v>3.9392306652704425</c:v>
                </c:pt>
                <c:pt idx="11">
                  <c:v>3.9847786074369504</c:v>
                </c:pt>
                <c:pt idx="12">
                  <c:v>3.9999999999993689</c:v>
                </c:pt>
                <c:pt idx="13">
                  <c:v>3.9847789990521614</c:v>
                </c:pt>
                <c:pt idx="14">
                  <c:v>3.9392314455204382</c:v>
                </c:pt>
                <c:pt idx="15">
                  <c:v>3.8637039835412037</c:v>
                </c:pt>
                <c:pt idx="16">
                  <c:v>3.7587714222940467</c:v>
                </c:pt>
                <c:pt idx="17">
                  <c:v>3.6252323613593314</c:v>
                </c:pt>
                <c:pt idx="18">
                  <c:v>3.4641031128975284</c:v>
                </c:pt>
                <c:pt idx="19">
                  <c:v>3.2766099669055344</c:v>
                </c:pt>
                <c:pt idx="20">
                  <c:v>3.0641798584160109</c:v>
                </c:pt>
                <c:pt idx="21">
                  <c:v>2.8284271247461903</c:v>
                </c:pt>
                <c:pt idx="22">
                  <c:v>2.5711504387461579</c:v>
                </c:pt>
                <c:pt idx="23">
                  <c:v>2.2943057454041837</c:v>
                </c:pt>
                <c:pt idx="24">
                  <c:v>1.9999999999999998</c:v>
                </c:pt>
                <c:pt idx="25">
                  <c:v>1.690473046962798</c:v>
                </c:pt>
                <c:pt idx="26">
                  <c:v>1.3680805733026755</c:v>
                </c:pt>
                <c:pt idx="27">
                  <c:v>1.0352761804100841</c:v>
                </c:pt>
                <c:pt idx="28">
                  <c:v>0.6945927106677211</c:v>
                </c:pt>
                <c:pt idx="29">
                  <c:v>0.34862297099063277</c:v>
                </c:pt>
                <c:pt idx="30">
                  <c:v>4.90059381963448E-16</c:v>
                </c:pt>
              </c:numCache>
            </c:numRef>
          </c:xVal>
          <c:yVal>
            <c:numRef>
              <c:f>'Graphics Grid'!$B$51:$AF$51</c:f>
              <c:numCache>
                <c:formatCode>0.000</c:formatCode>
                <c:ptCount val="31"/>
                <c:pt idx="0">
                  <c:v>3.4641019895778804</c:v>
                </c:pt>
                <c:pt idx="1">
                  <c:v>3.2766086782860468</c:v>
                </c:pt>
                <c:pt idx="2">
                  <c:v>3.0641784143038495</c:v>
                </c:pt>
                <c:pt idx="3">
                  <c:v>2.8284279190536634</c:v>
                </c:pt>
                <c:pt idx="4">
                  <c:v>2.5711513948721119</c:v>
                </c:pt>
                <c:pt idx="5">
                  <c:v>2.2943068700566775</c:v>
                </c:pt>
                <c:pt idx="6">
                  <c:v>2.0000012970987138</c:v>
                </c:pt>
                <c:pt idx="7">
                  <c:v>1.6904745175142375</c:v>
                </c:pt>
                <c:pt idx="8">
                  <c:v>1.3680822153097181</c:v>
                </c:pt>
                <c:pt idx="9">
                  <c:v>1.035277988817201</c:v>
                </c:pt>
                <c:pt idx="10">
                  <c:v>0.69459467734282665</c:v>
                </c:pt>
                <c:pt idx="11">
                  <c:v>0.3486250847441108</c:v>
                </c:pt>
                <c:pt idx="12">
                  <c:v>2.2466411178317925E-6</c:v>
                </c:pt>
                <c:pt idx="13">
                  <c:v>-0.34862060856015842</c:v>
                </c:pt>
                <c:pt idx="14">
                  <c:v>-0.69459025232359661</c:v>
                </c:pt>
                <c:pt idx="15">
                  <c:v>-1.0352736486397367</c:v>
                </c:pt>
                <c:pt idx="16">
                  <c:v>-1.3680779930053661</c:v>
                </c:pt>
                <c:pt idx="17">
                  <c:v>-1.6904704452172616</c:v>
                </c:pt>
                <c:pt idx="18">
                  <c:v>-1.9999974058017309</c:v>
                </c:pt>
                <c:pt idx="19">
                  <c:v>-2.2943031893747854</c:v>
                </c:pt>
                <c:pt idx="20">
                  <c:v>-2.571147952817503</c:v>
                </c:pt>
                <c:pt idx="21">
                  <c:v>-2.8284271247461898</c:v>
                </c:pt>
                <c:pt idx="22">
                  <c:v>-3.0641777724759116</c:v>
                </c:pt>
                <c:pt idx="23">
                  <c:v>-3.2766081771559676</c:v>
                </c:pt>
                <c:pt idx="24">
                  <c:v>-3.4641016151377548</c:v>
                </c:pt>
                <c:pt idx="25">
                  <c:v>-3.6252311481465997</c:v>
                </c:pt>
                <c:pt idx="26">
                  <c:v>-3.7587704831436333</c:v>
                </c:pt>
                <c:pt idx="27">
                  <c:v>-3.8637033051562728</c:v>
                </c:pt>
                <c:pt idx="28">
                  <c:v>-3.9392310120488321</c:v>
                </c:pt>
                <c:pt idx="29">
                  <c:v>-3.9847787923669822</c:v>
                </c:pt>
                <c:pt idx="30">
                  <c:v>-4</c:v>
                </c:pt>
              </c:numCache>
            </c:numRef>
          </c:yVal>
          <c:smooth val="1"/>
        </c:ser>
        <c:ser>
          <c:idx val="24"/>
          <c:order val="24"/>
          <c:spPr>
            <a:ln w="12700">
              <a:solidFill>
                <a:srgbClr val="808080"/>
              </a:solidFill>
              <a:prstDash val="sysDash"/>
            </a:ln>
          </c:spPr>
          <c:marker>
            <c:symbol val="none"/>
          </c:marker>
          <c:xVal>
            <c:numRef>
              <c:f>'Graphics Grid'!$B$52:$AF$52</c:f>
              <c:numCache>
                <c:formatCode>0.000</c:formatCode>
                <c:ptCount val="31"/>
                <c:pt idx="0">
                  <c:v>2.4999991893131721</c:v>
                </c:pt>
                <c:pt idx="1">
                  <c:v>2.8678812871451163</c:v>
                </c:pt>
                <c:pt idx="2">
                  <c:v>3.2139370923065163</c:v>
                </c:pt>
                <c:pt idx="3">
                  <c:v>3.535532913048117</c:v>
                </c:pt>
                <c:pt idx="4">
                  <c:v>3.8302212127384028</c:v>
                </c:pt>
                <c:pt idx="5">
                  <c:v>4.0957592370819071</c:v>
                </c:pt>
                <c:pt idx="6">
                  <c:v>4.3301260828214243</c:v>
                </c:pt>
                <c:pt idx="7">
                  <c:v>4.5315380780210486</c:v>
                </c:pt>
                <c:pt idx="8">
                  <c:v>4.6984623568769237</c:v>
                </c:pt>
                <c:pt idx="9">
                  <c:v>4.8296285257432405</c:v>
                </c:pt>
                <c:pt idx="10">
                  <c:v>4.9240383315880534</c:v>
                </c:pt>
                <c:pt idx="11">
                  <c:v>4.9809732592961877</c:v>
                </c:pt>
                <c:pt idx="12">
                  <c:v>4.9999999999992113</c:v>
                </c:pt>
                <c:pt idx="13">
                  <c:v>4.9809737488152015</c:v>
                </c:pt>
                <c:pt idx="14">
                  <c:v>4.9240393069005481</c:v>
                </c:pt>
                <c:pt idx="15">
                  <c:v>4.829629979426505</c:v>
                </c:pt>
                <c:pt idx="16">
                  <c:v>4.6984642778675587</c:v>
                </c:pt>
                <c:pt idx="17">
                  <c:v>4.531540451699164</c:v>
                </c:pt>
                <c:pt idx="18">
                  <c:v>4.3301288911219107</c:v>
                </c:pt>
                <c:pt idx="19">
                  <c:v>4.0957624586319179</c:v>
                </c:pt>
                <c:pt idx="20">
                  <c:v>3.8302248230200138</c:v>
                </c:pt>
                <c:pt idx="21">
                  <c:v>3.5355339059327378</c:v>
                </c:pt>
                <c:pt idx="22">
                  <c:v>3.2139380484326976</c:v>
                </c:pt>
                <c:pt idx="23">
                  <c:v>2.8678821817552298</c:v>
                </c:pt>
                <c:pt idx="24">
                  <c:v>2.4999999999999996</c:v>
                </c:pt>
                <c:pt idx="25">
                  <c:v>2.1130913087034973</c:v>
                </c:pt>
                <c:pt idx="26">
                  <c:v>1.7101007166283444</c:v>
                </c:pt>
                <c:pt idx="27">
                  <c:v>1.294095225512605</c:v>
                </c:pt>
                <c:pt idx="28">
                  <c:v>0.86824088833465141</c:v>
                </c:pt>
                <c:pt idx="29">
                  <c:v>0.43577871373829097</c:v>
                </c:pt>
                <c:pt idx="30">
                  <c:v>6.1257422745431001E-16</c:v>
                </c:pt>
              </c:numCache>
            </c:numRef>
          </c:xVal>
          <c:yVal>
            <c:numRef>
              <c:f>'Graphics Grid'!$B$53:$AF$53</c:f>
              <c:numCache>
                <c:formatCode>0.000</c:formatCode>
                <c:ptCount val="31"/>
                <c:pt idx="0">
                  <c:v>4.3301274869723505</c:v>
                </c:pt>
                <c:pt idx="1">
                  <c:v>4.0957608478575587</c:v>
                </c:pt>
                <c:pt idx="2">
                  <c:v>3.830223017879812</c:v>
                </c:pt>
                <c:pt idx="3">
                  <c:v>3.5355348988170792</c:v>
                </c:pt>
                <c:pt idx="4">
                  <c:v>3.2139392435901399</c:v>
                </c:pt>
                <c:pt idx="5">
                  <c:v>2.867883587570847</c:v>
                </c:pt>
                <c:pt idx="6">
                  <c:v>2.500001621373392</c:v>
                </c:pt>
                <c:pt idx="7">
                  <c:v>2.1130931468927967</c:v>
                </c:pt>
                <c:pt idx="8">
                  <c:v>1.7101027691371475</c:v>
                </c:pt>
                <c:pt idx="9">
                  <c:v>1.2940974860215013</c:v>
                </c:pt>
                <c:pt idx="10">
                  <c:v>0.86824334667853331</c:v>
                </c:pt>
                <c:pt idx="11">
                  <c:v>0.4357813559301385</c:v>
                </c:pt>
                <c:pt idx="12">
                  <c:v>2.8083013972897405E-6</c:v>
                </c:pt>
                <c:pt idx="13">
                  <c:v>-0.43577576070019802</c:v>
                </c:pt>
                <c:pt idx="14">
                  <c:v>-0.86823781540449574</c:v>
                </c:pt>
                <c:pt idx="15">
                  <c:v>-1.2940920607996709</c:v>
                </c:pt>
                <c:pt idx="16">
                  <c:v>-1.7100974912567077</c:v>
                </c:pt>
                <c:pt idx="17">
                  <c:v>-2.1130880565215771</c:v>
                </c:pt>
                <c:pt idx="18">
                  <c:v>-2.4999967572521635</c:v>
                </c:pt>
                <c:pt idx="19">
                  <c:v>-2.8678789867184817</c:v>
                </c:pt>
                <c:pt idx="20">
                  <c:v>-3.2139349410218787</c:v>
                </c:pt>
                <c:pt idx="21">
                  <c:v>-3.5355339059327373</c:v>
                </c:pt>
                <c:pt idx="22">
                  <c:v>-3.8302222155948895</c:v>
                </c:pt>
                <c:pt idx="23">
                  <c:v>-4.0957602214449595</c:v>
                </c:pt>
                <c:pt idx="24">
                  <c:v>-4.3301270189221936</c:v>
                </c:pt>
                <c:pt idx="25">
                  <c:v>-4.5315389351832494</c:v>
                </c:pt>
                <c:pt idx="26">
                  <c:v>-4.6984631039295417</c:v>
                </c:pt>
                <c:pt idx="27">
                  <c:v>-4.8296291314453406</c:v>
                </c:pt>
                <c:pt idx="28">
                  <c:v>-4.9240387650610398</c:v>
                </c:pt>
                <c:pt idx="29">
                  <c:v>-4.9809734904587275</c:v>
                </c:pt>
                <c:pt idx="30">
                  <c:v>-5</c:v>
                </c:pt>
              </c:numCache>
            </c:numRef>
          </c:yVal>
          <c:smooth val="1"/>
        </c:ser>
        <c:ser>
          <c:idx val="25"/>
          <c:order val="25"/>
          <c:spPr>
            <a:ln w="12700">
              <a:solidFill>
                <a:srgbClr val="808080"/>
              </a:solidFill>
              <a:prstDash val="sysDash"/>
            </a:ln>
          </c:spPr>
          <c:marker>
            <c:symbol val="none"/>
          </c:marker>
          <c:xVal>
            <c:numRef>
              <c:f>'Graphics Grid'!$B$54:$AF$54</c:f>
              <c:numCache>
                <c:formatCode>0.000</c:formatCode>
                <c:ptCount val="31"/>
                <c:pt idx="0">
                  <c:v>2.9999990271758068</c:v>
                </c:pt>
                <c:pt idx="1">
                  <c:v>3.4414575445741398</c:v>
                </c:pt>
                <c:pt idx="2">
                  <c:v>3.8567245107678199</c:v>
                </c:pt>
                <c:pt idx="3">
                  <c:v>4.2426394956577411</c:v>
                </c:pt>
                <c:pt idx="4">
                  <c:v>4.5962654552860833</c:v>
                </c:pt>
                <c:pt idx="5">
                  <c:v>4.9149110844982893</c:v>
                </c:pt>
                <c:pt idx="6">
                  <c:v>5.1961512993857086</c:v>
                </c:pt>
                <c:pt idx="7">
                  <c:v>5.4378456936252579</c:v>
                </c:pt>
                <c:pt idx="8">
                  <c:v>5.6381548282523086</c:v>
                </c:pt>
                <c:pt idx="9">
                  <c:v>5.7955542308918888</c:v>
                </c:pt>
                <c:pt idx="10">
                  <c:v>5.9088459979056633</c:v>
                </c:pt>
                <c:pt idx="11">
                  <c:v>5.9771679111554255</c:v>
                </c:pt>
                <c:pt idx="12">
                  <c:v>5.9999999999990532</c:v>
                </c:pt>
                <c:pt idx="13">
                  <c:v>5.9771684985782425</c:v>
                </c:pt>
                <c:pt idx="14">
                  <c:v>5.9088471682806576</c:v>
                </c:pt>
                <c:pt idx="15">
                  <c:v>5.7955559753118058</c:v>
                </c:pt>
                <c:pt idx="16">
                  <c:v>5.6381571334410703</c:v>
                </c:pt>
                <c:pt idx="17">
                  <c:v>5.4378485420389975</c:v>
                </c:pt>
                <c:pt idx="18">
                  <c:v>5.1961546693462921</c:v>
                </c:pt>
                <c:pt idx="19">
                  <c:v>4.9149149503583018</c:v>
                </c:pt>
                <c:pt idx="20">
                  <c:v>4.5962697876240162</c:v>
                </c:pt>
                <c:pt idx="21">
                  <c:v>4.2426406871192857</c:v>
                </c:pt>
                <c:pt idx="22">
                  <c:v>3.8567256581192368</c:v>
                </c:pt>
                <c:pt idx="23">
                  <c:v>3.4414586181062754</c:v>
                </c:pt>
                <c:pt idx="24">
                  <c:v>2.9999999999999996</c:v>
                </c:pt>
                <c:pt idx="25">
                  <c:v>2.535709570444197</c:v>
                </c:pt>
                <c:pt idx="26">
                  <c:v>2.0521208599540133</c:v>
                </c:pt>
                <c:pt idx="27">
                  <c:v>1.5529142706151262</c:v>
                </c:pt>
                <c:pt idx="28">
                  <c:v>1.0418890660015816</c:v>
                </c:pt>
                <c:pt idx="29">
                  <c:v>0.52293445648594916</c:v>
                </c:pt>
                <c:pt idx="30">
                  <c:v>7.3508907294517201E-16</c:v>
                </c:pt>
              </c:numCache>
            </c:numRef>
          </c:xVal>
          <c:yVal>
            <c:numRef>
              <c:f>'Graphics Grid'!$B$55:$AF$55</c:f>
              <c:numCache>
                <c:formatCode>0.000</c:formatCode>
                <c:ptCount val="31"/>
                <c:pt idx="0">
                  <c:v>5.1961529843668206</c:v>
                </c:pt>
                <c:pt idx="1">
                  <c:v>4.9149130174290701</c:v>
                </c:pt>
                <c:pt idx="2">
                  <c:v>4.5962676214557741</c:v>
                </c:pt>
                <c:pt idx="3">
                  <c:v>4.2426418785804954</c:v>
                </c:pt>
                <c:pt idx="4">
                  <c:v>3.8567270923081676</c:v>
                </c:pt>
                <c:pt idx="5">
                  <c:v>3.4414603050850161</c:v>
                </c:pt>
                <c:pt idx="6">
                  <c:v>3.0000019456480707</c:v>
                </c:pt>
                <c:pt idx="7">
                  <c:v>2.5357117762713561</c:v>
                </c:pt>
                <c:pt idx="8">
                  <c:v>2.0521233229645772</c:v>
                </c:pt>
                <c:pt idx="9">
                  <c:v>1.5529169832258014</c:v>
                </c:pt>
                <c:pt idx="10">
                  <c:v>1.04189201601424</c:v>
                </c:pt>
                <c:pt idx="11">
                  <c:v>0.5229376271161662</c:v>
                </c:pt>
                <c:pt idx="12">
                  <c:v>3.3699616767476889E-6</c:v>
                </c:pt>
                <c:pt idx="13">
                  <c:v>-0.52293091284023763</c:v>
                </c:pt>
                <c:pt idx="14">
                  <c:v>-1.041885378485395</c:v>
                </c:pt>
                <c:pt idx="15">
                  <c:v>-1.552910472959605</c:v>
                </c:pt>
                <c:pt idx="16">
                  <c:v>-2.0521169895080491</c:v>
                </c:pt>
                <c:pt idx="17">
                  <c:v>-2.5357056678258925</c:v>
                </c:pt>
                <c:pt idx="18">
                  <c:v>-2.9999961087025966</c:v>
                </c:pt>
                <c:pt idx="19">
                  <c:v>-3.4414547840621781</c:v>
                </c:pt>
                <c:pt idx="20">
                  <c:v>-3.8567219292262545</c:v>
                </c:pt>
                <c:pt idx="21">
                  <c:v>-4.2426406871192848</c:v>
                </c:pt>
                <c:pt idx="22">
                  <c:v>-4.5962666587138674</c:v>
                </c:pt>
                <c:pt idx="23">
                  <c:v>-4.9149122657339515</c:v>
                </c:pt>
                <c:pt idx="24">
                  <c:v>-5.196152422706632</c:v>
                </c:pt>
                <c:pt idx="25">
                  <c:v>-5.4378467222198994</c:v>
                </c:pt>
                <c:pt idx="26">
                  <c:v>-5.6381557247154497</c:v>
                </c:pt>
                <c:pt idx="27">
                  <c:v>-5.7955549577344092</c:v>
                </c:pt>
                <c:pt idx="28">
                  <c:v>-5.9088465180732479</c:v>
                </c:pt>
                <c:pt idx="29">
                  <c:v>-5.9771681885504737</c:v>
                </c:pt>
                <c:pt idx="30">
                  <c:v>-6</c:v>
                </c:pt>
              </c:numCache>
            </c:numRef>
          </c:yVal>
          <c:smooth val="1"/>
        </c:ser>
        <c:ser>
          <c:idx val="26"/>
          <c:order val="26"/>
          <c:spPr>
            <a:ln w="12700">
              <a:solidFill>
                <a:srgbClr val="808080"/>
              </a:solidFill>
              <a:prstDash val="sysDash"/>
            </a:ln>
          </c:spPr>
          <c:marker>
            <c:symbol val="none"/>
          </c:marker>
          <c:xVal>
            <c:numRef>
              <c:f>'Graphics Grid'!$B$56:$AF$56</c:f>
              <c:numCache>
                <c:formatCode>0.000</c:formatCode>
                <c:ptCount val="31"/>
                <c:pt idx="0">
                  <c:v>3.4999988650384415</c:v>
                </c:pt>
                <c:pt idx="1">
                  <c:v>4.0150338020031633</c:v>
                </c:pt>
                <c:pt idx="2">
                  <c:v>4.499511929229123</c:v>
                </c:pt>
                <c:pt idx="3">
                  <c:v>4.9497460782673643</c:v>
                </c:pt>
                <c:pt idx="4">
                  <c:v>5.3623096978337639</c:v>
                </c:pt>
                <c:pt idx="5">
                  <c:v>5.7340629319146705</c:v>
                </c:pt>
                <c:pt idx="6">
                  <c:v>6.062176515949993</c:v>
                </c:pt>
                <c:pt idx="7">
                  <c:v>6.3441533092294682</c:v>
                </c:pt>
                <c:pt idx="8">
                  <c:v>6.5778472996276935</c:v>
                </c:pt>
                <c:pt idx="9">
                  <c:v>6.7614799360405371</c:v>
                </c:pt>
                <c:pt idx="10">
                  <c:v>6.8936536642232742</c:v>
                </c:pt>
                <c:pt idx="11">
                  <c:v>6.9733625630146632</c:v>
                </c:pt>
                <c:pt idx="12">
                  <c:v>6.999999999998896</c:v>
                </c:pt>
                <c:pt idx="13">
                  <c:v>6.9733632483412826</c:v>
                </c:pt>
                <c:pt idx="14">
                  <c:v>6.893655029660767</c:v>
                </c:pt>
                <c:pt idx="15">
                  <c:v>6.7614819711971066</c:v>
                </c:pt>
                <c:pt idx="16">
                  <c:v>6.5778499890145818</c:v>
                </c:pt>
                <c:pt idx="17">
                  <c:v>6.3441566323788301</c:v>
                </c:pt>
                <c:pt idx="18">
                  <c:v>6.0621804475706744</c:v>
                </c:pt>
                <c:pt idx="19">
                  <c:v>5.7340674420846849</c:v>
                </c:pt>
                <c:pt idx="20">
                  <c:v>5.362314752228019</c:v>
                </c:pt>
                <c:pt idx="21">
                  <c:v>4.9497474683058327</c:v>
                </c:pt>
                <c:pt idx="22">
                  <c:v>4.4995132678057761</c:v>
                </c:pt>
                <c:pt idx="23">
                  <c:v>4.0150350544573215</c:v>
                </c:pt>
                <c:pt idx="24">
                  <c:v>3.4999999999999996</c:v>
                </c:pt>
                <c:pt idx="25">
                  <c:v>2.9583278321848967</c:v>
                </c:pt>
                <c:pt idx="26">
                  <c:v>2.3941410032796822</c:v>
                </c:pt>
                <c:pt idx="27">
                  <c:v>1.8117333157176472</c:v>
                </c:pt>
                <c:pt idx="28">
                  <c:v>1.2155372436685119</c:v>
                </c:pt>
                <c:pt idx="29">
                  <c:v>0.61009019923360741</c:v>
                </c:pt>
                <c:pt idx="30">
                  <c:v>8.5760391843603401E-16</c:v>
                </c:pt>
              </c:numCache>
            </c:numRef>
          </c:xVal>
          <c:yVal>
            <c:numRef>
              <c:f>'Graphics Grid'!$B$57:$AF$57</c:f>
              <c:numCache>
                <c:formatCode>0.000</c:formatCode>
                <c:ptCount val="31"/>
                <c:pt idx="0">
                  <c:v>6.0621784817612907</c:v>
                </c:pt>
                <c:pt idx="1">
                  <c:v>5.7340651870005823</c:v>
                </c:pt>
                <c:pt idx="2">
                  <c:v>5.3623122250317365</c:v>
                </c:pt>
                <c:pt idx="3">
                  <c:v>4.9497488583439111</c:v>
                </c:pt>
                <c:pt idx="4">
                  <c:v>4.4995149410261961</c:v>
                </c:pt>
                <c:pt idx="5">
                  <c:v>4.015037022599186</c:v>
                </c:pt>
                <c:pt idx="6">
                  <c:v>3.5000022699227493</c:v>
                </c:pt>
                <c:pt idx="7">
                  <c:v>2.9583304056499156</c:v>
                </c:pt>
                <c:pt idx="8">
                  <c:v>2.3941438767920067</c:v>
                </c:pt>
                <c:pt idx="9">
                  <c:v>1.8117364804301017</c:v>
                </c:pt>
                <c:pt idx="10">
                  <c:v>1.2155406853499466</c:v>
                </c:pt>
                <c:pt idx="11">
                  <c:v>0.61009389830219396</c:v>
                </c:pt>
                <c:pt idx="12">
                  <c:v>3.9316219562056369E-6</c:v>
                </c:pt>
                <c:pt idx="13">
                  <c:v>-0.61008606498027729</c:v>
                </c:pt>
                <c:pt idx="14">
                  <c:v>-1.2155329415662941</c:v>
                </c:pt>
                <c:pt idx="15">
                  <c:v>-1.8117288851195392</c:v>
                </c:pt>
                <c:pt idx="16">
                  <c:v>-2.3941364877593907</c:v>
                </c:pt>
                <c:pt idx="17">
                  <c:v>-2.9583232791302079</c:v>
                </c:pt>
                <c:pt idx="18">
                  <c:v>-3.4999954601530292</c:v>
                </c:pt>
                <c:pt idx="19">
                  <c:v>-4.015030581405874</c:v>
                </c:pt>
                <c:pt idx="20">
                  <c:v>-4.4995089174306298</c:v>
                </c:pt>
                <c:pt idx="21">
                  <c:v>-4.9497474683058318</c:v>
                </c:pt>
                <c:pt idx="22">
                  <c:v>-5.3623111018328453</c:v>
                </c:pt>
                <c:pt idx="23">
                  <c:v>-5.7340643100229434</c:v>
                </c:pt>
                <c:pt idx="24">
                  <c:v>-6.0621778264910713</c:v>
                </c:pt>
                <c:pt idx="25">
                  <c:v>-6.3441545092565494</c:v>
                </c:pt>
                <c:pt idx="26">
                  <c:v>-6.5778483455013586</c:v>
                </c:pt>
                <c:pt idx="27">
                  <c:v>-6.7614807840234779</c:v>
                </c:pt>
                <c:pt idx="28">
                  <c:v>-6.893654271085456</c:v>
                </c:pt>
                <c:pt idx="29">
                  <c:v>-6.973362886642219</c:v>
                </c:pt>
                <c:pt idx="30">
                  <c:v>-7</c:v>
                </c:pt>
              </c:numCache>
            </c:numRef>
          </c:yVal>
          <c:smooth val="1"/>
        </c:ser>
        <c:ser>
          <c:idx val="27"/>
          <c:order val="27"/>
          <c:spPr>
            <a:ln w="12700">
              <a:solidFill>
                <a:srgbClr val="808080"/>
              </a:solidFill>
              <a:prstDash val="sysDash"/>
            </a:ln>
          </c:spPr>
          <c:marker>
            <c:symbol val="none"/>
          </c:marker>
          <c:xVal>
            <c:numRef>
              <c:f>'Graphics Grid'!$B$58:$AF$58</c:f>
              <c:numCache>
                <c:formatCode>0.000</c:formatCode>
                <c:ptCount val="31"/>
                <c:pt idx="0">
                  <c:v>3.9999987029010757</c:v>
                </c:pt>
                <c:pt idx="1">
                  <c:v>4.5886100594321864</c:v>
                </c:pt>
                <c:pt idx="2">
                  <c:v>5.1422993476904262</c:v>
                </c:pt>
                <c:pt idx="3">
                  <c:v>5.6568526608769876</c:v>
                </c:pt>
                <c:pt idx="4">
                  <c:v>6.1283539403814444</c:v>
                </c:pt>
                <c:pt idx="5">
                  <c:v>6.5532147793310518</c:v>
                </c:pt>
                <c:pt idx="6">
                  <c:v>6.9282017325142782</c:v>
                </c:pt>
                <c:pt idx="7">
                  <c:v>7.2504609248336775</c:v>
                </c:pt>
                <c:pt idx="8">
                  <c:v>7.5175397710030785</c:v>
                </c:pt>
                <c:pt idx="9">
                  <c:v>7.7274056411891854</c:v>
                </c:pt>
                <c:pt idx="10">
                  <c:v>7.878461330540885</c:v>
                </c:pt>
                <c:pt idx="11">
                  <c:v>7.9695572148739009</c:v>
                </c:pt>
                <c:pt idx="12">
                  <c:v>7.9999999999987379</c:v>
                </c:pt>
                <c:pt idx="13">
                  <c:v>7.9695579981043227</c:v>
                </c:pt>
                <c:pt idx="14">
                  <c:v>7.8784628910408765</c:v>
                </c:pt>
                <c:pt idx="15">
                  <c:v>7.7274079670824074</c:v>
                </c:pt>
                <c:pt idx="16">
                  <c:v>7.5175428445880934</c:v>
                </c:pt>
                <c:pt idx="17">
                  <c:v>7.2504647227186627</c:v>
                </c:pt>
                <c:pt idx="18">
                  <c:v>6.9282062257950567</c:v>
                </c:pt>
                <c:pt idx="19">
                  <c:v>6.5532199338110688</c:v>
                </c:pt>
                <c:pt idx="20">
                  <c:v>6.1283597168320219</c:v>
                </c:pt>
                <c:pt idx="21">
                  <c:v>5.6568542494923806</c:v>
                </c:pt>
                <c:pt idx="22">
                  <c:v>5.1423008774923158</c:v>
                </c:pt>
                <c:pt idx="23">
                  <c:v>4.5886114908083675</c:v>
                </c:pt>
                <c:pt idx="24">
                  <c:v>3.9999999999999996</c:v>
                </c:pt>
                <c:pt idx="25">
                  <c:v>3.380946093925596</c:v>
                </c:pt>
                <c:pt idx="26">
                  <c:v>2.736161146605351</c:v>
                </c:pt>
                <c:pt idx="27">
                  <c:v>2.0705523608201681</c:v>
                </c:pt>
                <c:pt idx="28">
                  <c:v>1.3891854213354422</c:v>
                </c:pt>
                <c:pt idx="29">
                  <c:v>0.69724594198126555</c:v>
                </c:pt>
                <c:pt idx="30">
                  <c:v>9.8011876392689601E-16</c:v>
                </c:pt>
              </c:numCache>
            </c:numRef>
          </c:xVal>
          <c:yVal>
            <c:numRef>
              <c:f>'Graphics Grid'!$B$59:$AF$59</c:f>
              <c:numCache>
                <c:formatCode>0.000</c:formatCode>
                <c:ptCount val="31"/>
                <c:pt idx="0">
                  <c:v>6.9282039791557608</c:v>
                </c:pt>
                <c:pt idx="1">
                  <c:v>6.5532173565720937</c:v>
                </c:pt>
                <c:pt idx="2">
                  <c:v>6.128356828607699</c:v>
                </c:pt>
                <c:pt idx="3">
                  <c:v>5.6568558381073268</c:v>
                </c:pt>
                <c:pt idx="4">
                  <c:v>5.1423027897442237</c:v>
                </c:pt>
                <c:pt idx="5">
                  <c:v>4.5886137401133551</c:v>
                </c:pt>
                <c:pt idx="6">
                  <c:v>4.0000025941974275</c:v>
                </c:pt>
                <c:pt idx="7">
                  <c:v>3.380949035028475</c:v>
                </c:pt>
                <c:pt idx="8">
                  <c:v>2.7361644306194361</c:v>
                </c:pt>
                <c:pt idx="9">
                  <c:v>2.070555977634402</c:v>
                </c:pt>
                <c:pt idx="10">
                  <c:v>1.3891893546856533</c:v>
                </c:pt>
                <c:pt idx="11">
                  <c:v>0.69725016948822161</c:v>
                </c:pt>
                <c:pt idx="12">
                  <c:v>4.493282235663585E-6</c:v>
                </c:pt>
                <c:pt idx="13">
                  <c:v>-0.69724121712031684</c:v>
                </c:pt>
                <c:pt idx="14">
                  <c:v>-1.3891805046471932</c:v>
                </c:pt>
                <c:pt idx="15">
                  <c:v>-2.0705472972794734</c:v>
                </c:pt>
                <c:pt idx="16">
                  <c:v>-2.7361559860107323</c:v>
                </c:pt>
                <c:pt idx="17">
                  <c:v>-3.3809408904345233</c:v>
                </c:pt>
                <c:pt idx="18">
                  <c:v>-3.9999948116034618</c:v>
                </c:pt>
                <c:pt idx="19">
                  <c:v>-4.5886063787495708</c:v>
                </c:pt>
                <c:pt idx="20">
                  <c:v>-5.1422959056350059</c:v>
                </c:pt>
                <c:pt idx="21">
                  <c:v>-5.6568542494923797</c:v>
                </c:pt>
                <c:pt idx="22">
                  <c:v>-6.1283555449518232</c:v>
                </c:pt>
                <c:pt idx="23">
                  <c:v>-6.5532163543119353</c:v>
                </c:pt>
                <c:pt idx="24">
                  <c:v>-6.9282032302755097</c:v>
                </c:pt>
                <c:pt idx="25">
                  <c:v>-7.2504622962931995</c:v>
                </c:pt>
                <c:pt idx="26">
                  <c:v>-7.5175409662872665</c:v>
                </c:pt>
                <c:pt idx="27">
                  <c:v>-7.7274066103125456</c:v>
                </c:pt>
                <c:pt idx="28">
                  <c:v>-7.8784620240976642</c:v>
                </c:pt>
                <c:pt idx="29">
                  <c:v>-7.9695575847339644</c:v>
                </c:pt>
                <c:pt idx="30">
                  <c:v>-8</c:v>
                </c:pt>
              </c:numCache>
            </c:numRef>
          </c:yVal>
          <c:smooth val="1"/>
        </c:ser>
        <c:ser>
          <c:idx val="28"/>
          <c:order val="28"/>
          <c:spPr>
            <a:ln w="12700">
              <a:solidFill>
                <a:srgbClr val="808080"/>
              </a:solidFill>
              <a:prstDash val="sysDash"/>
            </a:ln>
          </c:spPr>
          <c:marker>
            <c:symbol val="none"/>
          </c:marker>
          <c:xVal>
            <c:numRef>
              <c:f>'Graphics Grid'!$B$60:$AF$60</c:f>
              <c:numCache>
                <c:formatCode>0.000</c:formatCode>
                <c:ptCount val="31"/>
                <c:pt idx="0">
                  <c:v>4.49999854076371</c:v>
                </c:pt>
                <c:pt idx="1">
                  <c:v>5.1621863168612094</c:v>
                </c:pt>
                <c:pt idx="2">
                  <c:v>5.7850867661517293</c:v>
                </c:pt>
                <c:pt idx="3">
                  <c:v>6.3639592434866108</c:v>
                </c:pt>
                <c:pt idx="4">
                  <c:v>6.894398182929125</c:v>
                </c:pt>
                <c:pt idx="5">
                  <c:v>7.372366626747433</c:v>
                </c:pt>
                <c:pt idx="6">
                  <c:v>7.7942269490785634</c:v>
                </c:pt>
                <c:pt idx="7">
                  <c:v>8.1567685404378878</c:v>
                </c:pt>
                <c:pt idx="8">
                  <c:v>8.4572322423784634</c:v>
                </c:pt>
                <c:pt idx="9">
                  <c:v>8.6933313463378337</c:v>
                </c:pt>
                <c:pt idx="10">
                  <c:v>8.8632689968584959</c:v>
                </c:pt>
                <c:pt idx="11">
                  <c:v>8.9657518667331377</c:v>
                </c:pt>
                <c:pt idx="12">
                  <c:v>8.9999999999985807</c:v>
                </c:pt>
                <c:pt idx="13">
                  <c:v>8.9657527478673629</c:v>
                </c:pt>
                <c:pt idx="14">
                  <c:v>8.8632707524209859</c:v>
                </c:pt>
                <c:pt idx="15">
                  <c:v>8.6933339629677082</c:v>
                </c:pt>
                <c:pt idx="16">
                  <c:v>8.4572357001616059</c:v>
                </c:pt>
                <c:pt idx="17">
                  <c:v>8.1567728130584953</c:v>
                </c:pt>
                <c:pt idx="18">
                  <c:v>7.7942320040194391</c:v>
                </c:pt>
                <c:pt idx="19">
                  <c:v>7.3723724255374528</c:v>
                </c:pt>
                <c:pt idx="20">
                  <c:v>6.8944046814360247</c:v>
                </c:pt>
                <c:pt idx="21">
                  <c:v>6.3639610306789285</c:v>
                </c:pt>
                <c:pt idx="22">
                  <c:v>5.7850884871788555</c:v>
                </c:pt>
                <c:pt idx="23">
                  <c:v>5.1621879271594135</c:v>
                </c:pt>
                <c:pt idx="24">
                  <c:v>4.4999999999999991</c:v>
                </c:pt>
                <c:pt idx="25">
                  <c:v>3.8035643556662952</c:v>
                </c:pt>
                <c:pt idx="26">
                  <c:v>3.0781812899310199</c:v>
                </c:pt>
                <c:pt idx="27">
                  <c:v>2.3293714059226893</c:v>
                </c:pt>
                <c:pt idx="28">
                  <c:v>1.5628335990023725</c:v>
                </c:pt>
                <c:pt idx="29">
                  <c:v>0.78440168472892369</c:v>
                </c:pt>
                <c:pt idx="30">
                  <c:v>1.102633609417758E-15</c:v>
                </c:pt>
              </c:numCache>
            </c:numRef>
          </c:xVal>
          <c:yVal>
            <c:numRef>
              <c:f>'Graphics Grid'!$B$61:$AF$61</c:f>
              <c:numCache>
                <c:formatCode>0.000</c:formatCode>
                <c:ptCount val="31"/>
                <c:pt idx="0">
                  <c:v>7.7942294765502309</c:v>
                </c:pt>
                <c:pt idx="1">
                  <c:v>7.3723695261436051</c:v>
                </c:pt>
                <c:pt idx="2">
                  <c:v>6.8944014321836615</c:v>
                </c:pt>
                <c:pt idx="3">
                  <c:v>6.3639628178707426</c:v>
                </c:pt>
                <c:pt idx="4">
                  <c:v>5.7850906384622514</c:v>
                </c:pt>
                <c:pt idx="5">
                  <c:v>5.1621904576275242</c:v>
                </c:pt>
                <c:pt idx="6">
                  <c:v>4.5000029184721058</c:v>
                </c:pt>
                <c:pt idx="7">
                  <c:v>3.8035676644070344</c:v>
                </c:pt>
                <c:pt idx="8">
                  <c:v>3.0781849844468656</c:v>
                </c:pt>
                <c:pt idx="9">
                  <c:v>2.3293754748387023</c:v>
                </c:pt>
                <c:pt idx="10">
                  <c:v>1.56283802402136</c:v>
                </c:pt>
                <c:pt idx="11">
                  <c:v>0.78440644067424925</c:v>
                </c:pt>
                <c:pt idx="12">
                  <c:v>5.054942515121533E-6</c:v>
                </c:pt>
                <c:pt idx="13">
                  <c:v>-0.78439636926035639</c:v>
                </c:pt>
                <c:pt idx="14">
                  <c:v>-1.5628280677280924</c:v>
                </c:pt>
                <c:pt idx="15">
                  <c:v>-2.3293657094394078</c:v>
                </c:pt>
                <c:pt idx="16">
                  <c:v>-3.0781754842620739</c:v>
                </c:pt>
                <c:pt idx="17">
                  <c:v>-3.8035585017388387</c:v>
                </c:pt>
                <c:pt idx="18">
                  <c:v>-4.4999941630538949</c:v>
                </c:pt>
                <c:pt idx="19">
                  <c:v>-5.1621821760932676</c:v>
                </c:pt>
                <c:pt idx="20">
                  <c:v>-5.7850828938393821</c:v>
                </c:pt>
                <c:pt idx="21">
                  <c:v>-6.3639610306789276</c:v>
                </c:pt>
                <c:pt idx="22">
                  <c:v>-6.8943999880708011</c:v>
                </c:pt>
                <c:pt idx="23">
                  <c:v>-7.3723683986009272</c:v>
                </c:pt>
                <c:pt idx="24">
                  <c:v>-7.794228634059948</c:v>
                </c:pt>
                <c:pt idx="25">
                  <c:v>-8.1567700833298495</c:v>
                </c:pt>
                <c:pt idx="26">
                  <c:v>-8.4572335870731745</c:v>
                </c:pt>
                <c:pt idx="27">
                  <c:v>-8.6933324366016134</c:v>
                </c:pt>
                <c:pt idx="28">
                  <c:v>-8.8632697771098723</c:v>
                </c:pt>
                <c:pt idx="29">
                  <c:v>-8.9657522828257097</c:v>
                </c:pt>
                <c:pt idx="30">
                  <c:v>-9</c:v>
                </c:pt>
              </c:numCache>
            </c:numRef>
          </c:yVal>
          <c:smooth val="1"/>
        </c:ser>
        <c:ser>
          <c:idx val="29"/>
          <c:order val="29"/>
          <c:spPr>
            <a:ln w="12700">
              <a:solidFill>
                <a:srgbClr val="808080"/>
              </a:solidFill>
              <a:prstDash val="sysDash"/>
            </a:ln>
          </c:spPr>
          <c:marker>
            <c:symbol val="none"/>
          </c:marker>
          <c:xVal>
            <c:numRef>
              <c:f>'Graphics Grid'!$B$62:$AF$62</c:f>
              <c:numCache>
                <c:formatCode>0.000</c:formatCode>
                <c:ptCount val="31"/>
                <c:pt idx="0">
                  <c:v>4.9999983786263442</c:v>
                </c:pt>
                <c:pt idx="1">
                  <c:v>5.7357625742902325</c:v>
                </c:pt>
                <c:pt idx="2">
                  <c:v>6.4278741846130325</c:v>
                </c:pt>
                <c:pt idx="3">
                  <c:v>7.071065826096234</c:v>
                </c:pt>
                <c:pt idx="4">
                  <c:v>7.6604424254768055</c:v>
                </c:pt>
                <c:pt idx="5">
                  <c:v>8.1915184741638143</c:v>
                </c:pt>
                <c:pt idx="6">
                  <c:v>8.6602521656428486</c:v>
                </c:pt>
                <c:pt idx="7">
                  <c:v>9.0630761560420972</c:v>
                </c:pt>
                <c:pt idx="8">
                  <c:v>9.3969247137538474</c:v>
                </c:pt>
                <c:pt idx="9">
                  <c:v>9.6592570514864811</c:v>
                </c:pt>
                <c:pt idx="10">
                  <c:v>9.8480766631761067</c:v>
                </c:pt>
                <c:pt idx="11">
                  <c:v>9.9619465185923755</c:v>
                </c:pt>
                <c:pt idx="12">
                  <c:v>9.9999999999984226</c:v>
                </c:pt>
                <c:pt idx="13">
                  <c:v>9.961947497630403</c:v>
                </c:pt>
                <c:pt idx="14">
                  <c:v>9.8480786138010963</c:v>
                </c:pt>
                <c:pt idx="15">
                  <c:v>9.6592599588530099</c:v>
                </c:pt>
                <c:pt idx="16">
                  <c:v>9.3969285557351174</c:v>
                </c:pt>
                <c:pt idx="17">
                  <c:v>9.0630809033983279</c:v>
                </c:pt>
                <c:pt idx="18">
                  <c:v>8.6602577822438214</c:v>
                </c:pt>
                <c:pt idx="19">
                  <c:v>8.1915249172638358</c:v>
                </c:pt>
                <c:pt idx="20">
                  <c:v>7.6604496460400275</c:v>
                </c:pt>
                <c:pt idx="21">
                  <c:v>7.0710678118654755</c:v>
                </c:pt>
                <c:pt idx="22">
                  <c:v>6.4278760968653952</c:v>
                </c:pt>
                <c:pt idx="23">
                  <c:v>5.7357643635104596</c:v>
                </c:pt>
                <c:pt idx="24">
                  <c:v>4.9999999999999991</c:v>
                </c:pt>
                <c:pt idx="25">
                  <c:v>4.2261826174069945</c:v>
                </c:pt>
                <c:pt idx="26">
                  <c:v>3.4202014332566888</c:v>
                </c:pt>
                <c:pt idx="27">
                  <c:v>2.5881904510252101</c:v>
                </c:pt>
                <c:pt idx="28">
                  <c:v>1.7364817766693028</c:v>
                </c:pt>
                <c:pt idx="29">
                  <c:v>0.87155742747658194</c:v>
                </c:pt>
                <c:pt idx="30">
                  <c:v>1.22514845490862E-15</c:v>
                </c:pt>
              </c:numCache>
            </c:numRef>
          </c:xVal>
          <c:yVal>
            <c:numRef>
              <c:f>'Graphics Grid'!$B$63:$AF$63</c:f>
              <c:numCache>
                <c:formatCode>0.000</c:formatCode>
                <c:ptCount val="31"/>
                <c:pt idx="0">
                  <c:v>8.660254973944701</c:v>
                </c:pt>
                <c:pt idx="1">
                  <c:v>8.1915216957151173</c:v>
                </c:pt>
                <c:pt idx="2">
                  <c:v>7.660446035759624</c:v>
                </c:pt>
                <c:pt idx="3">
                  <c:v>7.0710697976341583</c:v>
                </c:pt>
                <c:pt idx="4">
                  <c:v>6.4278784871802799</c:v>
                </c:pt>
                <c:pt idx="5">
                  <c:v>5.7357671751416941</c:v>
                </c:pt>
                <c:pt idx="6">
                  <c:v>5.000003242746784</c:v>
                </c:pt>
                <c:pt idx="7">
                  <c:v>4.2261862937855934</c:v>
                </c:pt>
                <c:pt idx="8">
                  <c:v>3.4202055382742951</c:v>
                </c:pt>
                <c:pt idx="9">
                  <c:v>2.5881949720430026</c:v>
                </c:pt>
                <c:pt idx="10">
                  <c:v>1.7364866933570666</c:v>
                </c:pt>
                <c:pt idx="11">
                  <c:v>0.87156271186027701</c:v>
                </c:pt>
                <c:pt idx="12">
                  <c:v>5.616602794579481E-6</c:v>
                </c:pt>
                <c:pt idx="13">
                  <c:v>-0.87155152140039605</c:v>
                </c:pt>
                <c:pt idx="14">
                  <c:v>-1.7364756308089915</c:v>
                </c:pt>
                <c:pt idx="15">
                  <c:v>-2.5881841215993417</c:v>
                </c:pt>
                <c:pt idx="16">
                  <c:v>-3.4201949825134155</c:v>
                </c:pt>
                <c:pt idx="17">
                  <c:v>-4.2261761130431541</c:v>
                </c:pt>
                <c:pt idx="18">
                  <c:v>-4.9999935145043271</c:v>
                </c:pt>
                <c:pt idx="19">
                  <c:v>-5.7357579734369635</c:v>
                </c:pt>
                <c:pt idx="20">
                  <c:v>-6.4278698820437574</c:v>
                </c:pt>
                <c:pt idx="21">
                  <c:v>-7.0710678118654746</c:v>
                </c:pt>
                <c:pt idx="22">
                  <c:v>-7.660444431189779</c:v>
                </c:pt>
                <c:pt idx="23">
                  <c:v>-8.1915204428899191</c:v>
                </c:pt>
                <c:pt idx="24">
                  <c:v>-8.6602540378443873</c:v>
                </c:pt>
                <c:pt idx="25">
                  <c:v>-9.0630778703664987</c:v>
                </c:pt>
                <c:pt idx="26">
                  <c:v>-9.3969262078590834</c:v>
                </c:pt>
                <c:pt idx="27">
                  <c:v>-9.6592582628906811</c:v>
                </c:pt>
                <c:pt idx="28">
                  <c:v>-9.8480775301220795</c:v>
                </c:pt>
                <c:pt idx="29">
                  <c:v>-9.961946980917455</c:v>
                </c:pt>
                <c:pt idx="30">
                  <c:v>-10</c:v>
                </c:pt>
              </c:numCache>
            </c:numRef>
          </c:yVal>
          <c:smooth val="1"/>
        </c:ser>
        <c:ser>
          <c:idx val="32"/>
          <c:order val="30"/>
          <c:spPr>
            <a:ln w="19050">
              <a:solidFill>
                <a:schemeClr val="bg1">
                  <a:lumMod val="50000"/>
                </a:schemeClr>
              </a:solidFill>
              <a:prstDash val="sysDash"/>
            </a:ln>
          </c:spPr>
          <c:marker>
            <c:symbol val="none"/>
          </c:marker>
          <c:xVal>
            <c:numRef>
              <c:f>'Graphics Grid'!$B$64:$AF$64</c:f>
              <c:numCache>
                <c:formatCode>0.000</c:formatCode>
                <c:ptCount val="31"/>
                <c:pt idx="0">
                  <c:v>9.9999967572526884</c:v>
                </c:pt>
                <c:pt idx="1">
                  <c:v>11.471525148580465</c:v>
                </c:pt>
                <c:pt idx="2">
                  <c:v>12.855748369226065</c:v>
                </c:pt>
                <c:pt idx="3">
                  <c:v>14.142131652192468</c:v>
                </c:pt>
                <c:pt idx="4">
                  <c:v>15.320884850953611</c:v>
                </c:pt>
                <c:pt idx="5">
                  <c:v>16.383036948327629</c:v>
                </c:pt>
                <c:pt idx="6">
                  <c:v>17.320504331285697</c:v>
                </c:pt>
                <c:pt idx="7">
                  <c:v>18.126152312084194</c:v>
                </c:pt>
                <c:pt idx="8">
                  <c:v>18.793849427507695</c:v>
                </c:pt>
                <c:pt idx="9">
                  <c:v>19.318514102972962</c:v>
                </c:pt>
                <c:pt idx="10">
                  <c:v>19.696153326352213</c:v>
                </c:pt>
                <c:pt idx="11">
                  <c:v>19.923893037184751</c:v>
                </c:pt>
                <c:pt idx="12">
                  <c:v>19.999999999996845</c:v>
                </c:pt>
                <c:pt idx="13">
                  <c:v>19.923894995260806</c:v>
                </c:pt>
                <c:pt idx="14">
                  <c:v>19.696157227602193</c:v>
                </c:pt>
                <c:pt idx="15">
                  <c:v>19.31851991770602</c:v>
                </c:pt>
                <c:pt idx="16">
                  <c:v>18.793857111470235</c:v>
                </c:pt>
                <c:pt idx="17">
                  <c:v>18.126161806796656</c:v>
                </c:pt>
                <c:pt idx="18">
                  <c:v>17.320515564487643</c:v>
                </c:pt>
                <c:pt idx="19">
                  <c:v>16.383049834527672</c:v>
                </c:pt>
                <c:pt idx="20">
                  <c:v>15.320899292080055</c:v>
                </c:pt>
                <c:pt idx="21">
                  <c:v>14.142135623730951</c:v>
                </c:pt>
                <c:pt idx="22">
                  <c:v>12.85575219373079</c:v>
                </c:pt>
                <c:pt idx="23">
                  <c:v>11.471528727020919</c:v>
                </c:pt>
                <c:pt idx="24">
                  <c:v>9.9999999999999982</c:v>
                </c:pt>
                <c:pt idx="25">
                  <c:v>8.452365234813989</c:v>
                </c:pt>
                <c:pt idx="26">
                  <c:v>6.8404028665133776</c:v>
                </c:pt>
                <c:pt idx="27">
                  <c:v>5.1763809020504201</c:v>
                </c:pt>
                <c:pt idx="28">
                  <c:v>3.4729635533386056</c:v>
                </c:pt>
                <c:pt idx="29">
                  <c:v>1.7431148549531639</c:v>
                </c:pt>
                <c:pt idx="30">
                  <c:v>2.45029690981724E-15</c:v>
                </c:pt>
              </c:numCache>
            </c:numRef>
          </c:xVal>
          <c:yVal>
            <c:numRef>
              <c:f>'Graphics Grid'!$B$65:$AF$65</c:f>
              <c:numCache>
                <c:formatCode>0.000</c:formatCode>
                <c:ptCount val="31"/>
                <c:pt idx="0">
                  <c:v>17.320509947889402</c:v>
                </c:pt>
                <c:pt idx="1">
                  <c:v>16.383043391430235</c:v>
                </c:pt>
                <c:pt idx="2">
                  <c:v>15.320892071519248</c:v>
                </c:pt>
                <c:pt idx="3">
                  <c:v>14.142139595268317</c:v>
                </c:pt>
                <c:pt idx="4">
                  <c:v>12.85575697436056</c:v>
                </c:pt>
                <c:pt idx="5">
                  <c:v>11.471534350283388</c:v>
                </c:pt>
                <c:pt idx="6">
                  <c:v>10.000006485493568</c:v>
                </c:pt>
                <c:pt idx="7">
                  <c:v>8.4523725875711868</c:v>
                </c:pt>
                <c:pt idx="8">
                  <c:v>6.8404110765485902</c:v>
                </c:pt>
                <c:pt idx="9">
                  <c:v>5.1763899440860053</c:v>
                </c:pt>
                <c:pt idx="10">
                  <c:v>3.4729733867141332</c:v>
                </c:pt>
                <c:pt idx="11">
                  <c:v>1.743125423720554</c:v>
                </c:pt>
                <c:pt idx="12">
                  <c:v>1.1233205589158962E-5</c:v>
                </c:pt>
                <c:pt idx="13">
                  <c:v>-1.7431030428007921</c:v>
                </c:pt>
                <c:pt idx="14">
                  <c:v>-3.472951261617983</c:v>
                </c:pt>
                <c:pt idx="15">
                  <c:v>-5.1763682431986835</c:v>
                </c:pt>
                <c:pt idx="16">
                  <c:v>-6.8403899650268309</c:v>
                </c:pt>
                <c:pt idx="17">
                  <c:v>-8.4523522260863082</c:v>
                </c:pt>
                <c:pt idx="18">
                  <c:v>-9.9999870290086541</c:v>
                </c:pt>
                <c:pt idx="19">
                  <c:v>-11.471515946873927</c:v>
                </c:pt>
                <c:pt idx="20">
                  <c:v>-12.855739764087515</c:v>
                </c:pt>
                <c:pt idx="21">
                  <c:v>-14.142135623730949</c:v>
                </c:pt>
                <c:pt idx="22">
                  <c:v>-15.320888862379558</c:v>
                </c:pt>
                <c:pt idx="23">
                  <c:v>-16.383040885779838</c:v>
                </c:pt>
                <c:pt idx="24">
                  <c:v>-17.320508075688775</c:v>
                </c:pt>
                <c:pt idx="25">
                  <c:v>-18.126155740732997</c:v>
                </c:pt>
                <c:pt idx="26">
                  <c:v>-18.793852415718167</c:v>
                </c:pt>
                <c:pt idx="27">
                  <c:v>-19.318516525781362</c:v>
                </c:pt>
                <c:pt idx="28">
                  <c:v>-19.696155060244159</c:v>
                </c:pt>
                <c:pt idx="29">
                  <c:v>-19.92389396183491</c:v>
                </c:pt>
                <c:pt idx="30">
                  <c:v>-20</c:v>
                </c:pt>
              </c:numCache>
            </c:numRef>
          </c:yVal>
          <c:smooth val="1"/>
        </c:ser>
        <c:ser>
          <c:idx val="30"/>
          <c:order val="31"/>
          <c:spPr>
            <a:ln w="28575">
              <a:noFill/>
            </a:ln>
          </c:spPr>
          <c:marker>
            <c:symbol val="x"/>
            <c:size val="9"/>
            <c:spPr>
              <a:noFill/>
              <a:ln>
                <a:solidFill>
                  <a:srgbClr val="0000FF"/>
                </a:solidFill>
                <a:prstDash val="solid"/>
              </a:ln>
            </c:spPr>
          </c:marker>
          <c:xVal>
            <c:numRef>
              <c:f>'Graphics Grid'!$L$10</c:f>
              <c:numCache>
                <c:formatCode>General</c:formatCode>
                <c:ptCount val="1"/>
                <c:pt idx="0">
                  <c:v>4.6208674458444019</c:v>
                </c:pt>
              </c:numCache>
            </c:numRef>
          </c:xVal>
          <c:yVal>
            <c:numRef>
              <c:f>'Graphics Grid'!$M$10</c:f>
              <c:numCache>
                <c:formatCode>General</c:formatCode>
                <c:ptCount val="1"/>
                <c:pt idx="0">
                  <c:v>4.7850483161798811</c:v>
                </c:pt>
              </c:numCache>
            </c:numRef>
          </c:yVal>
          <c:smooth val="1"/>
        </c:ser>
        <c:ser>
          <c:idx val="31"/>
          <c:order val="32"/>
          <c:spPr>
            <a:ln w="28575">
              <a:noFill/>
            </a:ln>
          </c:spPr>
          <c:marker>
            <c:symbol val="circle"/>
            <c:size val="9"/>
            <c:spPr>
              <a:noFill/>
              <a:ln>
                <a:solidFill>
                  <a:srgbClr val="0000FF"/>
                </a:solidFill>
                <a:prstDash val="solid"/>
              </a:ln>
            </c:spPr>
          </c:marker>
          <c:xVal>
            <c:numRef>
              <c:f>'Graphics Grid'!$L$18</c:f>
              <c:numCache>
                <c:formatCode>General</c:formatCode>
                <c:ptCount val="1"/>
                <c:pt idx="0">
                  <c:v>0.18168060215438853</c:v>
                </c:pt>
              </c:numCache>
            </c:numRef>
          </c:xVal>
          <c:yVal>
            <c:numRef>
              <c:f>'Graphics Grid'!$M$18</c:f>
              <c:numCache>
                <c:formatCode>General</c:formatCode>
                <c:ptCount val="1"/>
                <c:pt idx="0">
                  <c:v>-8.0059391795233932</c:v>
                </c:pt>
              </c:numCache>
            </c:numRef>
          </c:yVal>
          <c:smooth val="1"/>
        </c:ser>
        <c:ser>
          <c:idx val="33"/>
          <c:order val="33"/>
          <c:spPr>
            <a:ln w="12700">
              <a:solidFill>
                <a:schemeClr val="bg1">
                  <a:lumMod val="50000"/>
                </a:schemeClr>
              </a:solidFill>
              <a:prstDash val="sysDash"/>
            </a:ln>
          </c:spPr>
          <c:marker>
            <c:symbol val="none"/>
          </c:marker>
          <c:xVal>
            <c:numRef>
              <c:f>'Graphics Grid'!$B$66:$AF$66</c:f>
              <c:numCache>
                <c:formatCode>0.000</c:formatCode>
                <c:ptCount val="31"/>
                <c:pt idx="0">
                  <c:v>10.999996432977959</c:v>
                </c:pt>
                <c:pt idx="1">
                  <c:v>12.618677663438513</c:v>
                </c:pt>
                <c:pt idx="2">
                  <c:v>14.141323206148671</c:v>
                </c:pt>
                <c:pt idx="3">
                  <c:v>15.556344817411716</c:v>
                </c:pt>
                <c:pt idx="4">
                  <c:v>16.852973336048972</c:v>
                </c:pt>
                <c:pt idx="5">
                  <c:v>18.021340643160393</c:v>
                </c:pt>
                <c:pt idx="6">
                  <c:v>19.052554764414264</c:v>
                </c:pt>
                <c:pt idx="7">
                  <c:v>19.938767543292613</c:v>
                </c:pt>
                <c:pt idx="8">
                  <c:v>20.673234370258466</c:v>
                </c:pt>
                <c:pt idx="9">
                  <c:v>21.25036551327026</c:v>
                </c:pt>
                <c:pt idx="10">
                  <c:v>21.665768658987435</c:v>
                </c:pt>
                <c:pt idx="11">
                  <c:v>21.916282340903226</c:v>
                </c:pt>
                <c:pt idx="12">
                  <c:v>21.999999999996529</c:v>
                </c:pt>
                <c:pt idx="13">
                  <c:v>21.916284494786886</c:v>
                </c:pt>
                <c:pt idx="14">
                  <c:v>21.66577295036241</c:v>
                </c:pt>
                <c:pt idx="15">
                  <c:v>21.25037190947662</c:v>
                </c:pt>
                <c:pt idx="16">
                  <c:v>20.673242822617258</c:v>
                </c:pt>
                <c:pt idx="17">
                  <c:v>19.938777987476321</c:v>
                </c:pt>
                <c:pt idx="18">
                  <c:v>19.052567120936406</c:v>
                </c:pt>
                <c:pt idx="19">
                  <c:v>18.021354817980438</c:v>
                </c:pt>
                <c:pt idx="20">
                  <c:v>16.852989221288059</c:v>
                </c:pt>
                <c:pt idx="21">
                  <c:v>15.556349186104047</c:v>
                </c:pt>
                <c:pt idx="22">
                  <c:v>14.141327413103868</c:v>
                </c:pt>
                <c:pt idx="23">
                  <c:v>12.618681599723011</c:v>
                </c:pt>
                <c:pt idx="24">
                  <c:v>10.999999999999998</c:v>
                </c:pt>
                <c:pt idx="25">
                  <c:v>9.2976017582953894</c:v>
                </c:pt>
                <c:pt idx="26">
                  <c:v>7.5244431531647153</c:v>
                </c:pt>
                <c:pt idx="27">
                  <c:v>5.6940189922554625</c:v>
                </c:pt>
                <c:pt idx="28">
                  <c:v>3.8202599086724662</c:v>
                </c:pt>
                <c:pt idx="29">
                  <c:v>1.9174263404484804</c:v>
                </c:pt>
                <c:pt idx="30">
                  <c:v>2.695326600798964E-15</c:v>
                </c:pt>
              </c:numCache>
            </c:numRef>
          </c:xVal>
          <c:yVal>
            <c:numRef>
              <c:f>'Graphics Grid'!$B$67:$AF$67</c:f>
              <c:numCache>
                <c:formatCode>0.000</c:formatCode>
                <c:ptCount val="31"/>
                <c:pt idx="0">
                  <c:v>19.05256094267834</c:v>
                </c:pt>
                <c:pt idx="1">
                  <c:v>18.021347730573257</c:v>
                </c:pt>
                <c:pt idx="2">
                  <c:v>16.852981278671173</c:v>
                </c:pt>
                <c:pt idx="3">
                  <c:v>15.556353554795148</c:v>
                </c:pt>
                <c:pt idx="4">
                  <c:v>14.141332671796615</c:v>
                </c:pt>
                <c:pt idx="5">
                  <c:v>12.618687785311726</c:v>
                </c:pt>
                <c:pt idx="6">
                  <c:v>11.000007134042926</c:v>
                </c:pt>
                <c:pt idx="7">
                  <c:v>9.2976098463283066</c:v>
                </c:pt>
                <c:pt idx="8">
                  <c:v>7.5244521842034491</c:v>
                </c:pt>
                <c:pt idx="9">
                  <c:v>5.6940289384946059</c:v>
                </c:pt>
                <c:pt idx="10">
                  <c:v>3.8202707253855466</c:v>
                </c:pt>
                <c:pt idx="11">
                  <c:v>1.9174379660926095</c:v>
                </c:pt>
                <c:pt idx="12">
                  <c:v>1.2356526148074858E-5</c:v>
                </c:pt>
                <c:pt idx="13">
                  <c:v>-1.9174133470808714</c:v>
                </c:pt>
                <c:pt idx="14">
                  <c:v>-3.8202463877797812</c:v>
                </c:pt>
                <c:pt idx="15">
                  <c:v>-5.6940050675185514</c:v>
                </c:pt>
                <c:pt idx="16">
                  <c:v>-7.5244289615295141</c:v>
                </c:pt>
                <c:pt idx="17">
                  <c:v>-9.297587448694939</c:v>
                </c:pt>
                <c:pt idx="18">
                  <c:v>-10.99998573190952</c:v>
                </c:pt>
                <c:pt idx="19">
                  <c:v>-12.618667541561319</c:v>
                </c:pt>
                <c:pt idx="20">
                  <c:v>-14.141313740496265</c:v>
                </c:pt>
                <c:pt idx="21">
                  <c:v>-15.556349186104043</c:v>
                </c:pt>
                <c:pt idx="22">
                  <c:v>-16.852977748617512</c:v>
                </c:pt>
                <c:pt idx="23">
                  <c:v>-18.021344974357824</c:v>
                </c:pt>
                <c:pt idx="24">
                  <c:v>-19.052558883257653</c:v>
                </c:pt>
                <c:pt idx="25">
                  <c:v>-19.938771314806299</c:v>
                </c:pt>
                <c:pt idx="26">
                  <c:v>-20.673237657289985</c:v>
                </c:pt>
                <c:pt idx="27">
                  <c:v>-21.250368178359501</c:v>
                </c:pt>
                <c:pt idx="28">
                  <c:v>-21.665770566268577</c:v>
                </c:pt>
                <c:pt idx="29">
                  <c:v>-21.916283358018401</c:v>
                </c:pt>
                <c:pt idx="30">
                  <c:v>-22</c:v>
                </c:pt>
              </c:numCache>
            </c:numRef>
          </c:yVal>
          <c:smooth val="1"/>
        </c:ser>
        <c:ser>
          <c:idx val="34"/>
          <c:order val="34"/>
          <c:spPr>
            <a:ln w="12700">
              <a:solidFill>
                <a:schemeClr val="bg1">
                  <a:lumMod val="50000"/>
                </a:schemeClr>
              </a:solidFill>
              <a:prstDash val="sysDash"/>
            </a:ln>
          </c:spPr>
          <c:marker>
            <c:symbol val="none"/>
          </c:marker>
          <c:xVal>
            <c:numRef>
              <c:f>'Graphics Grid'!$B$68:$AF$68</c:f>
              <c:numCache>
                <c:formatCode>0.000</c:formatCode>
                <c:ptCount val="31"/>
                <c:pt idx="0">
                  <c:v>11.999996108703227</c:v>
                </c:pt>
                <c:pt idx="1">
                  <c:v>13.765830178296559</c:v>
                </c:pt>
                <c:pt idx="2">
                  <c:v>15.426898043071279</c:v>
                </c:pt>
                <c:pt idx="3">
                  <c:v>16.970557982630964</c:v>
                </c:pt>
                <c:pt idx="4">
                  <c:v>18.385061821144333</c:v>
                </c:pt>
                <c:pt idx="5">
                  <c:v>19.659644337993157</c:v>
                </c:pt>
                <c:pt idx="6">
                  <c:v>20.784605197542835</c:v>
                </c:pt>
                <c:pt idx="7">
                  <c:v>21.751382774501032</c:v>
                </c:pt>
                <c:pt idx="8">
                  <c:v>22.552619313009235</c:v>
                </c:pt>
                <c:pt idx="9">
                  <c:v>23.182216923567555</c:v>
                </c:pt>
                <c:pt idx="10">
                  <c:v>23.635383991622653</c:v>
                </c:pt>
                <c:pt idx="11">
                  <c:v>23.908671644621702</c:v>
                </c:pt>
                <c:pt idx="12">
                  <c:v>23.999999999996213</c:v>
                </c:pt>
                <c:pt idx="13">
                  <c:v>23.90867399431297</c:v>
                </c:pt>
                <c:pt idx="14">
                  <c:v>23.63538867312263</c:v>
                </c:pt>
                <c:pt idx="15">
                  <c:v>23.182223901247223</c:v>
                </c:pt>
                <c:pt idx="16">
                  <c:v>22.552628533764281</c:v>
                </c:pt>
                <c:pt idx="17">
                  <c:v>21.75139416815599</c:v>
                </c:pt>
                <c:pt idx="18">
                  <c:v>20.784618677385168</c:v>
                </c:pt>
                <c:pt idx="19">
                  <c:v>19.659659801433207</c:v>
                </c:pt>
                <c:pt idx="20">
                  <c:v>18.385079150496065</c:v>
                </c:pt>
                <c:pt idx="21">
                  <c:v>16.970562748477143</c:v>
                </c:pt>
                <c:pt idx="22">
                  <c:v>15.426902632476947</c:v>
                </c:pt>
                <c:pt idx="23">
                  <c:v>13.765834472425102</c:v>
                </c:pt>
                <c:pt idx="24">
                  <c:v>11.999999999999998</c:v>
                </c:pt>
                <c:pt idx="25">
                  <c:v>10.142838281776788</c:v>
                </c:pt>
                <c:pt idx="26">
                  <c:v>8.2084834398160531</c:v>
                </c:pt>
                <c:pt idx="27">
                  <c:v>6.2116570824605049</c:v>
                </c:pt>
                <c:pt idx="28">
                  <c:v>4.1675562640063264</c:v>
                </c:pt>
                <c:pt idx="29">
                  <c:v>2.0917378259437966</c:v>
                </c:pt>
                <c:pt idx="30">
                  <c:v>2.940356291780688E-15</c:v>
                </c:pt>
              </c:numCache>
            </c:numRef>
          </c:xVal>
          <c:yVal>
            <c:numRef>
              <c:f>'Graphics Grid'!$B$69:$AF$69</c:f>
              <c:numCache>
                <c:formatCode>0.000</c:formatCode>
                <c:ptCount val="31"/>
                <c:pt idx="0">
                  <c:v>20.784611937467282</c:v>
                </c:pt>
                <c:pt idx="1">
                  <c:v>19.65965206971628</c:v>
                </c:pt>
                <c:pt idx="2">
                  <c:v>18.385070485823096</c:v>
                </c:pt>
                <c:pt idx="3">
                  <c:v>16.970567514321981</c:v>
                </c:pt>
                <c:pt idx="4">
                  <c:v>15.42690836923267</c:v>
                </c:pt>
                <c:pt idx="5">
                  <c:v>13.765841220340064</c:v>
                </c:pt>
                <c:pt idx="6">
                  <c:v>12.000007782592283</c:v>
                </c:pt>
                <c:pt idx="7">
                  <c:v>10.142847105085425</c:v>
                </c:pt>
                <c:pt idx="8">
                  <c:v>8.2084932918583089</c:v>
                </c:pt>
                <c:pt idx="9">
                  <c:v>6.2116679329032056</c:v>
                </c:pt>
                <c:pt idx="10">
                  <c:v>4.1675680640569599</c:v>
                </c:pt>
                <c:pt idx="11">
                  <c:v>2.0917505084646648</c:v>
                </c:pt>
                <c:pt idx="12">
                  <c:v>1.3479846706990756E-5</c:v>
                </c:pt>
                <c:pt idx="13">
                  <c:v>-2.0917236513609505</c:v>
                </c:pt>
                <c:pt idx="14">
                  <c:v>-4.1675415139415799</c:v>
                </c:pt>
                <c:pt idx="15">
                  <c:v>-6.2116418918384202</c:v>
                </c:pt>
                <c:pt idx="16">
                  <c:v>-8.2084679580321964</c:v>
                </c:pt>
                <c:pt idx="17">
                  <c:v>-10.14282267130357</c:v>
                </c:pt>
                <c:pt idx="18">
                  <c:v>-11.999984434810386</c:v>
                </c:pt>
                <c:pt idx="19">
                  <c:v>-13.765819136248712</c:v>
                </c:pt>
                <c:pt idx="20">
                  <c:v>-15.426887716905018</c:v>
                </c:pt>
                <c:pt idx="21">
                  <c:v>-16.970562748477139</c:v>
                </c:pt>
                <c:pt idx="22">
                  <c:v>-18.38506663485547</c:v>
                </c:pt>
                <c:pt idx="23">
                  <c:v>-19.659649062935806</c:v>
                </c:pt>
                <c:pt idx="24">
                  <c:v>-20.784609690826528</c:v>
                </c:pt>
                <c:pt idx="25">
                  <c:v>-21.751386888879598</c:v>
                </c:pt>
                <c:pt idx="26">
                  <c:v>-22.552622898861799</c:v>
                </c:pt>
                <c:pt idx="27">
                  <c:v>-23.182219830937637</c:v>
                </c:pt>
                <c:pt idx="28">
                  <c:v>-23.635386072292992</c:v>
                </c:pt>
                <c:pt idx="29">
                  <c:v>-23.908672754201895</c:v>
                </c:pt>
                <c:pt idx="30">
                  <c:v>-24</c:v>
                </c:pt>
              </c:numCache>
            </c:numRef>
          </c:yVal>
          <c:smooth val="1"/>
        </c:ser>
        <c:dLbls>
          <c:showLegendKey val="0"/>
          <c:showVal val="0"/>
          <c:showCatName val="0"/>
          <c:showSerName val="0"/>
          <c:showPercent val="0"/>
          <c:showBubbleSize val="0"/>
        </c:dLbls>
        <c:axId val="103953536"/>
        <c:axId val="103955072"/>
      </c:scatterChart>
      <c:valAx>
        <c:axId val="103953536"/>
        <c:scaling>
          <c:orientation val="minMax"/>
          <c:max val="10"/>
          <c:min val="0"/>
        </c:scaling>
        <c:delete val="0"/>
        <c:axPos val="b"/>
        <c:numFmt formatCode="0" sourceLinked="0"/>
        <c:majorTickMark val="out"/>
        <c:minorTickMark val="out"/>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3955072"/>
        <c:crosses val="autoZero"/>
        <c:crossBetween val="midCat"/>
        <c:majorUnit val="1"/>
        <c:minorUnit val="0.1"/>
      </c:valAx>
      <c:valAx>
        <c:axId val="103955072"/>
        <c:scaling>
          <c:orientation val="minMax"/>
          <c:max val="5"/>
          <c:min val="-9"/>
        </c:scaling>
        <c:delete val="0"/>
        <c:axPos val="l"/>
        <c:numFmt formatCode="0" sourceLinked="0"/>
        <c:majorTickMark val="out"/>
        <c:minorTickMark val="in"/>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3953536"/>
        <c:crosses val="autoZero"/>
        <c:crossBetween val="midCat"/>
        <c:majorUnit val="1"/>
        <c:minorUnit val="0.1"/>
      </c:valAx>
      <c:spPr>
        <a:ln>
          <a:solidFill>
            <a:srgbClr val="000000"/>
          </a:solidFill>
        </a:ln>
      </c:spPr>
    </c:plotArea>
    <c:legend>
      <c:legendPos val="r"/>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0"/>
        <c:delete val="1"/>
      </c:legendEntry>
      <c:legendEntry>
        <c:idx val="21"/>
        <c:delete val="1"/>
      </c:legendEntry>
      <c:legendEntry>
        <c:idx val="22"/>
        <c:delete val="1"/>
      </c:legendEntry>
      <c:legendEntry>
        <c:idx val="23"/>
        <c:delete val="1"/>
      </c:legendEntry>
      <c:legendEntry>
        <c:idx val="24"/>
        <c:delete val="1"/>
      </c:legendEntry>
      <c:legendEntry>
        <c:idx val="25"/>
        <c:delete val="1"/>
      </c:legendEntry>
      <c:legendEntry>
        <c:idx val="26"/>
        <c:delete val="1"/>
      </c:legendEntry>
      <c:legendEntry>
        <c:idx val="27"/>
        <c:delete val="1"/>
      </c:legendEntry>
      <c:legendEntry>
        <c:idx val="28"/>
        <c:delete val="1"/>
      </c:legendEntry>
      <c:legendEntry>
        <c:idx val="29"/>
        <c:delete val="1"/>
      </c:legendEntry>
      <c:legendEntry>
        <c:idx val="30"/>
        <c:delete val="1"/>
      </c:legendEntry>
      <c:legendEntry>
        <c:idx val="31"/>
        <c:delete val="1"/>
      </c:legendEntry>
      <c:legendEntry>
        <c:idx val="32"/>
        <c:delete val="1"/>
      </c:legendEntry>
      <c:legendEntry>
        <c:idx val="33"/>
        <c:delete val="1"/>
      </c:legendEntry>
      <c:legendEntry>
        <c:idx val="34"/>
        <c:delete val="1"/>
      </c:legendEntry>
      <c:layout>
        <c:manualLayout>
          <c:xMode val="edge"/>
          <c:yMode val="edge"/>
          <c:x val="0.82066276803118909"/>
          <c:y val="8.9414147305660857E-2"/>
          <c:w val="0.13205676044880355"/>
          <c:h val="0.1938649644103129"/>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en-US"/>
    </a:p>
  </c:txPr>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Summary!$BT$1</c:f>
          <c:strCache>
            <c:ptCount val="1"/>
            <c:pt idx="0">
              <c:v>ORR 2015 TRUE WIND POLAR DIAGRAM</c:v>
            </c:pt>
          </c:strCache>
        </c:strRef>
      </c:tx>
      <c:layout>
        <c:manualLayout>
          <c:xMode val="edge"/>
          <c:yMode val="edge"/>
          <c:x val="0.22805559392795199"/>
          <c:y val="1.507360962595725E-2"/>
        </c:manualLayout>
      </c:layout>
      <c:overlay val="0"/>
      <c:spPr>
        <a:noFill/>
        <a:ln w="25400">
          <a:noFill/>
        </a:ln>
      </c:spPr>
      <c:txPr>
        <a:bodyPr/>
        <a:lstStyle/>
        <a:p>
          <a:pPr>
            <a:defRPr sz="1400" b="1" i="0" u="none" strike="noStrike" baseline="0">
              <a:solidFill>
                <a:srgbClr val="000000"/>
              </a:solidFill>
              <a:latin typeface="Arial"/>
              <a:ea typeface="Arial"/>
              <a:cs typeface="Arial"/>
            </a:defRPr>
          </a:pPr>
          <a:endParaRPr lang="en-US"/>
        </a:p>
      </c:txPr>
    </c:title>
    <c:autoTitleDeleted val="0"/>
    <c:plotArea>
      <c:layout>
        <c:manualLayout>
          <c:layoutTarget val="inner"/>
          <c:xMode val="edge"/>
          <c:yMode val="edge"/>
          <c:x val="3.3625730994152045E-2"/>
          <c:y val="6.1664953751284689E-2"/>
          <c:w val="0.93859649122807065"/>
          <c:h val="0.92291880781089464"/>
        </c:manualLayout>
      </c:layout>
      <c:scatterChart>
        <c:scatterStyle val="smoothMarker"/>
        <c:varyColors val="0"/>
        <c:ser>
          <c:idx val="30"/>
          <c:order val="0"/>
          <c:tx>
            <c:strRef>
              <c:f>Summary!$BZ$188</c:f>
              <c:strCache>
                <c:ptCount val="1"/>
                <c:pt idx="0">
                  <c:v>TWS: 6.3</c:v>
                </c:pt>
              </c:strCache>
            </c:strRef>
          </c:tx>
          <c:spPr>
            <a:ln w="12700">
              <a:solidFill>
                <a:srgbClr val="000000"/>
              </a:solidFill>
              <a:prstDash val="solid"/>
            </a:ln>
          </c:spPr>
          <c:marker>
            <c:symbol val="none"/>
          </c:marker>
          <c:xVal>
            <c:numRef>
              <c:f>Summary!$BZ$190:$BZ$346</c:f>
              <c:numCache>
                <c:formatCode>General</c:formatCode>
                <c:ptCount val="157"/>
                <c:pt idx="0">
                  <c:v>3.153160721031302E-6</c:v>
                </c:pt>
                <c:pt idx="1">
                  <c:v>4.9044399606441365E-2</c:v>
                </c:pt>
                <c:pt idx="2">
                  <c:v>9.8210303923771267E-2</c:v>
                </c:pt>
                <c:pt idx="3">
                  <c:v>0.14759050381009023</c:v>
                </c:pt>
                <c:pt idx="4">
                  <c:v>0.19720464198283194</c:v>
                </c:pt>
                <c:pt idx="5">
                  <c:v>0.24708961838472901</c:v>
                </c:pt>
                <c:pt idx="6">
                  <c:v>0.29728203141508519</c:v>
                </c:pt>
                <c:pt idx="7">
                  <c:v>0.34794003713095029</c:v>
                </c:pt>
                <c:pt idx="8">
                  <c:v>0.39901234226153581</c:v>
                </c:pt>
                <c:pt idx="9">
                  <c:v>0.45053431278456613</c:v>
                </c:pt>
                <c:pt idx="10">
                  <c:v>0.50254085908187296</c:v>
                </c:pt>
                <c:pt idx="11">
                  <c:v>0.55525720563378644</c:v>
                </c:pt>
                <c:pt idx="12">
                  <c:v>0.60856053024291457</c:v>
                </c:pt>
                <c:pt idx="13">
                  <c:v>0.66270882001356846</c:v>
                </c:pt>
                <c:pt idx="14">
                  <c:v>0.71754334308927259</c:v>
                </c:pt>
                <c:pt idx="15">
                  <c:v>0.77309545570067972</c:v>
                </c:pt>
                <c:pt idx="16">
                  <c:v>0.82939578132375524</c:v>
                </c:pt>
                <c:pt idx="17">
                  <c:v>0.88705868012459066</c:v>
                </c:pt>
                <c:pt idx="18">
                  <c:v>0.94528593175825637</c:v>
                </c:pt>
                <c:pt idx="19">
                  <c:v>1.0047062452006363</c:v>
                </c:pt>
                <c:pt idx="20">
                  <c:v>1.0653956724934623</c:v>
                </c:pt>
                <c:pt idx="21">
                  <c:v>1.1270701078880836</c:v>
                </c:pt>
                <c:pt idx="22">
                  <c:v>1.1901280689298357</c:v>
                </c:pt>
                <c:pt idx="23">
                  <c:v>1.2542498324445472</c:v>
                </c:pt>
                <c:pt idx="24">
                  <c:v>1.3194565382093315</c:v>
                </c:pt>
                <c:pt idx="25">
                  <c:v>1.3861907619115477</c:v>
                </c:pt>
                <c:pt idx="26">
                  <c:v>1.4545183654079548</c:v>
                </c:pt>
                <c:pt idx="27">
                  <c:v>1.5240490146922354</c:v>
                </c:pt>
                <c:pt idx="28">
                  <c:v>1.5947977788560375</c:v>
                </c:pt>
                <c:pt idx="29">
                  <c:v>1.6667782904024784</c:v>
                </c:pt>
                <c:pt idx="30">
                  <c:v>1.7405027952970071</c:v>
                </c:pt>
                <c:pt idx="31">
                  <c:v>1.8149969484230044</c:v>
                </c:pt>
                <c:pt idx="32">
                  <c:v>1.8907547709433414</c:v>
                </c:pt>
                <c:pt idx="33">
                  <c:v>1.9677835675643118</c:v>
                </c:pt>
                <c:pt idx="34">
                  <c:v>2.0466488393429598</c:v>
                </c:pt>
                <c:pt idx="35">
                  <c:v>2.1262506072060954</c:v>
                </c:pt>
                <c:pt idx="36">
                  <c:v>2.2077241629925557</c:v>
                </c:pt>
                <c:pt idx="37">
                  <c:v>2.2905106872651877</c:v>
                </c:pt>
                <c:pt idx="38">
                  <c:v>2.374609073015733</c:v>
                </c:pt>
                <c:pt idx="39">
                  <c:v>2.4606454568235767</c:v>
                </c:pt>
                <c:pt idx="40">
                  <c:v>2.5473699875828038</c:v>
                </c:pt>
                <c:pt idx="41">
                  <c:v>2.6367039036887068</c:v>
                </c:pt>
                <c:pt idx="42">
                  <c:v>2.7267097013073349</c:v>
                </c:pt>
                <c:pt idx="43">
                  <c:v>2.8187017362037268</c:v>
                </c:pt>
                <c:pt idx="44">
                  <c:v>2.9120103873402621</c:v>
                </c:pt>
                <c:pt idx="45">
                  <c:v>3.0066204641497989</c:v>
                </c:pt>
                <c:pt idx="46">
                  <c:v>3.1025152097507256</c:v>
                </c:pt>
                <c:pt idx="47">
                  <c:v>3.198943619856728</c:v>
                </c:pt>
                <c:pt idx="48">
                  <c:v>3.2965927945924611</c:v>
                </c:pt>
                <c:pt idx="49">
                  <c:v>3.3946862137288933</c:v>
                </c:pt>
                <c:pt idx="50">
                  <c:v>3.4923990053185672</c:v>
                </c:pt>
                <c:pt idx="51">
                  <c:v>3.5904165936330608</c:v>
                </c:pt>
                <c:pt idx="52">
                  <c:v>3.6886808230866888</c:v>
                </c:pt>
                <c:pt idx="53">
                  <c:v>3.7855343957033449</c:v>
                </c:pt>
                <c:pt idx="54">
                  <c:v>3.8824746012286355</c:v>
                </c:pt>
                <c:pt idx="55">
                  <c:v>3.9778044560758561</c:v>
                </c:pt>
                <c:pt idx="56">
                  <c:v>4.0722348305856997</c:v>
                </c:pt>
                <c:pt idx="57">
                  <c:v>4.1656787939171638</c:v>
                </c:pt>
                <c:pt idx="58">
                  <c:v>4.2563554648654804</c:v>
                </c:pt>
                <c:pt idx="59">
                  <c:v>4.3449828192134676</c:v>
                </c:pt>
                <c:pt idx="60">
                  <c:v>4.4314539963720696</c:v>
                </c:pt>
                <c:pt idx="61">
                  <c:v>4.5147889435842812</c:v>
                </c:pt>
                <c:pt idx="62">
                  <c:v>4.5948610689870097</c:v>
                </c:pt>
                <c:pt idx="63">
                  <c:v>4.6715489714853851</c:v>
                </c:pt>
                <c:pt idx="64">
                  <c:v>4.745634428612564</c:v>
                </c:pt>
                <c:pt idx="65">
                  <c:v>4.8161213096137656</c:v>
                </c:pt>
                <c:pt idx="66">
                  <c:v>4.883815741243267</c:v>
                </c:pt>
                <c:pt idx="67">
                  <c:v>4.9486355067548535</c:v>
                </c:pt>
                <c:pt idx="68">
                  <c:v>5.0095756677260201</c:v>
                </c:pt>
                <c:pt idx="69">
                  <c:v>5.06840939058847</c:v>
                </c:pt>
                <c:pt idx="70">
                  <c:v>5.1241452059659469</c:v>
                </c:pt>
                <c:pt idx="71">
                  <c:v>5.1767153237389296</c:v>
                </c:pt>
                <c:pt idx="72">
                  <c:v>5.2260565926724727</c:v>
                </c:pt>
                <c:pt idx="73">
                  <c:v>5.2730654425183339</c:v>
                </c:pt>
                <c:pt idx="74">
                  <c:v>5.3167395807496387</c:v>
                </c:pt>
                <c:pt idx="75">
                  <c:v>5.3589572888371855</c:v>
                </c:pt>
                <c:pt idx="76">
                  <c:v>5.3977561949172177</c:v>
                </c:pt>
                <c:pt idx="77">
                  <c:v>5.4340627952446754</c:v>
                </c:pt>
                <c:pt idx="78">
                  <c:v>5.466867900329925</c:v>
                </c:pt>
                <c:pt idx="79">
                  <c:v>5.4980943633495238</c:v>
                </c:pt>
                <c:pt idx="80">
                  <c:v>5.5267417067949429</c:v>
                </c:pt>
                <c:pt idx="81">
                  <c:v>5.5517965211311955</c:v>
                </c:pt>
                <c:pt idx="82">
                  <c:v>5.5752098195457931</c:v>
                </c:pt>
                <c:pt idx="83">
                  <c:v>5.5949831559572676</c:v>
                </c:pt>
                <c:pt idx="84">
                  <c:v>5.6120875341417031</c:v>
                </c:pt>
                <c:pt idx="85">
                  <c:v>5.6255115885040894</c:v>
                </c:pt>
                <c:pt idx="86">
                  <c:v>5.6422226367109314</c:v>
                </c:pt>
                <c:pt idx="87">
                  <c:v>5.6492475146972483</c:v>
                </c:pt>
                <c:pt idx="88">
                  <c:v>5.6525547681952268</c:v>
                </c:pt>
                <c:pt idx="89">
                  <c:v>5.6521389546946761</c:v>
                </c:pt>
                <c:pt idx="90">
                  <c:v>5.6500000953665399</c:v>
                </c:pt>
                <c:pt idx="91">
                  <c:v>5.6431403901498296</c:v>
                </c:pt>
                <c:pt idx="92">
                  <c:v>5.6345653861116372</c:v>
                </c:pt>
                <c:pt idx="93">
                  <c:v>5.6212856778475366</c:v>
                </c:pt>
                <c:pt idx="94">
                  <c:v>5.6053121461848292</c:v>
                </c:pt>
                <c:pt idx="95">
                  <c:v>5.5856632875687717</c:v>
                </c:pt>
                <c:pt idx="96">
                  <c:v>5.561366140069671</c:v>
                </c:pt>
                <c:pt idx="97">
                  <c:v>5.5344372015950638</c:v>
                </c:pt>
                <c:pt idx="98">
                  <c:v>5.5039096171098052</c:v>
                </c:pt>
                <c:pt idx="99">
                  <c:v>5.4688300811101547</c:v>
                </c:pt>
                <c:pt idx="100">
                  <c:v>5.4302294119674155</c:v>
                </c:pt>
                <c:pt idx="101">
                  <c:v>5.3881509400571987</c:v>
                </c:pt>
                <c:pt idx="102">
                  <c:v>5.3416634613406506</c:v>
                </c:pt>
                <c:pt idx="103">
                  <c:v>5.291803461510681</c:v>
                </c:pt>
                <c:pt idx="104">
                  <c:v>5.2376554815776002</c:v>
                </c:pt>
                <c:pt idx="105">
                  <c:v>5.1792936199529089</c:v>
                </c:pt>
                <c:pt idx="106">
                  <c:v>5.116795285900924</c:v>
                </c:pt>
                <c:pt idx="107">
                  <c:v>5.0502448441635286</c:v>
                </c:pt>
                <c:pt idx="108">
                  <c:v>4.9787802629043023</c:v>
                </c:pt>
                <c:pt idx="109">
                  <c:v>4.9044039122175382</c:v>
                </c:pt>
                <c:pt idx="110">
                  <c:v>4.8262606799543111</c:v>
                </c:pt>
                <c:pt idx="111">
                  <c:v>4.7500562574779037</c:v>
                </c:pt>
                <c:pt idx="112">
                  <c:v>4.6887680971827246</c:v>
                </c:pt>
                <c:pt idx="113">
                  <c:v>4.6236948405518747</c:v>
                </c:pt>
                <c:pt idx="114">
                  <c:v>4.5549368722674046</c:v>
                </c:pt>
                <c:pt idx="115">
                  <c:v>4.4844100405221594</c:v>
                </c:pt>
                <c:pt idx="116">
                  <c:v>4.4103815843259131</c:v>
                </c:pt>
                <c:pt idx="117">
                  <c:v>4.3329637843453517</c:v>
                </c:pt>
                <c:pt idx="118">
                  <c:v>4.2540404857473426</c:v>
                </c:pt>
                <c:pt idx="119">
                  <c:v>4.1719351060321461</c:v>
                </c:pt>
                <c:pt idx="120">
                  <c:v>4.0867728780363946</c:v>
                </c:pt>
                <c:pt idx="121">
                  <c:v>3.9986845404212192</c:v>
                </c:pt>
                <c:pt idx="122">
                  <c:v>3.9086529658296731</c:v>
                </c:pt>
                <c:pt idx="123">
                  <c:v>3.8151113531099887</c:v>
                </c:pt>
                <c:pt idx="124">
                  <c:v>3.7190617244040323</c:v>
                </c:pt>
                <c:pt idx="125">
                  <c:v>3.6206512280767322</c:v>
                </c:pt>
                <c:pt idx="126">
                  <c:v>3.5192229867229758</c:v>
                </c:pt>
                <c:pt idx="127">
                  <c:v>3.4149646080880376</c:v>
                </c:pt>
                <c:pt idx="128">
                  <c:v>3.3080682688447998</c:v>
                </c:pt>
                <c:pt idx="129">
                  <c:v>3.1979546293009653</c:v>
                </c:pt>
                <c:pt idx="130">
                  <c:v>3.0856261154707973</c:v>
                </c:pt>
                <c:pt idx="131">
                  <c:v>2.969781365559272</c:v>
                </c:pt>
                <c:pt idx="132">
                  <c:v>2.85144584689382</c:v>
                </c:pt>
                <c:pt idx="133">
                  <c:v>2.7301426506964548</c:v>
                </c:pt>
                <c:pt idx="134">
                  <c:v>2.6076060533439929</c:v>
                </c:pt>
                <c:pt idx="135">
                  <c:v>2.4826511535483409</c:v>
                </c:pt>
                <c:pt idx="136">
                  <c:v>2.3555858869496626</c:v>
                </c:pt>
                <c:pt idx="137">
                  <c:v>2.2260419650323033</c:v>
                </c:pt>
                <c:pt idx="138">
                  <c:v>2.0937090233575635</c:v>
                </c:pt>
                <c:pt idx="139">
                  <c:v>1.958335556293002</c:v>
                </c:pt>
                <c:pt idx="140">
                  <c:v>1.8184456043749875</c:v>
                </c:pt>
                <c:pt idx="141">
                  <c:v>1.6733623664468285</c:v>
                </c:pt>
                <c:pt idx="142">
                  <c:v>1.5176050231927189</c:v>
                </c:pt>
              </c:numCache>
            </c:numRef>
          </c:xVal>
          <c:yVal>
            <c:numRef>
              <c:f>Summary!$CA$190:$CA$346</c:f>
              <c:numCache>
                <c:formatCode>General</c:formatCode>
                <c:ptCount val="157"/>
                <c:pt idx="0">
                  <c:v>-2.806999921796935</c:v>
                </c:pt>
                <c:pt idx="1">
                  <c:v>-2.8095719113929558</c:v>
                </c:pt>
                <c:pt idx="2">
                  <c:v>-2.8122855694849695</c:v>
                </c:pt>
                <c:pt idx="3">
                  <c:v>-2.8161350583156461</c:v>
                </c:pt>
                <c:pt idx="4">
                  <c:v>-2.8201132564471281</c:v>
                </c:pt>
                <c:pt idx="5">
                  <c:v>-2.82421173724277</c:v>
                </c:pt>
                <c:pt idx="6">
                  <c:v>-2.8284200481531521</c:v>
                </c:pt>
                <c:pt idx="7">
                  <c:v>-2.8337189062203967</c:v>
                </c:pt>
                <c:pt idx="8">
                  <c:v>-2.8390982267802527</c:v>
                </c:pt>
                <c:pt idx="9">
                  <c:v>-2.8445420531578436</c:v>
                </c:pt>
                <c:pt idx="10">
                  <c:v>-2.8500331566607788</c:v>
                </c:pt>
                <c:pt idx="11">
                  <c:v>-2.8565346024731388</c:v>
                </c:pt>
                <c:pt idx="12">
                  <c:v>-2.8630374340908151</c:v>
                </c:pt>
                <c:pt idx="13">
                  <c:v>-2.870493616829227</c:v>
                </c:pt>
                <c:pt idx="14">
                  <c:v>-2.877896458525349</c:v>
                </c:pt>
                <c:pt idx="15">
                  <c:v>-2.8852196360083151</c:v>
                </c:pt>
                <c:pt idx="16">
                  <c:v>-2.8924356547225654</c:v>
                </c:pt>
                <c:pt idx="17">
                  <c:v>-2.9014276506431078</c:v>
                </c:pt>
                <c:pt idx="18">
                  <c:v>-2.9092809421871233</c:v>
                </c:pt>
                <c:pt idx="19">
                  <c:v>-2.9178692823627377</c:v>
                </c:pt>
                <c:pt idx="20">
                  <c:v>-2.9271414589059601</c:v>
                </c:pt>
                <c:pt idx="21">
                  <c:v>-2.936109305174607</c:v>
                </c:pt>
                <c:pt idx="22">
                  <c:v>-2.9456619749062143</c:v>
                </c:pt>
                <c:pt idx="23">
                  <c:v>-2.95481938580286</c:v>
                </c:pt>
                <c:pt idx="24">
                  <c:v>-2.9635401417104736</c:v>
                </c:pt>
                <c:pt idx="25">
                  <c:v>-2.972688174684317</c:v>
                </c:pt>
                <c:pt idx="26">
                  <c:v>-2.982197318024876</c:v>
                </c:pt>
                <c:pt idx="27">
                  <c:v>-2.9911075467736068</c:v>
                </c:pt>
                <c:pt idx="28">
                  <c:v>-2.9993715258264344</c:v>
                </c:pt>
                <c:pt idx="29">
                  <c:v>-3.0069409507769418</c:v>
                </c:pt>
                <c:pt idx="30">
                  <c:v>-3.0146327550387286</c:v>
                </c:pt>
                <c:pt idx="31">
                  <c:v>-3.020655819490933</c:v>
                </c:pt>
                <c:pt idx="32">
                  <c:v>-3.0258339270686081</c:v>
                </c:pt>
                <c:pt idx="33">
                  <c:v>-3.030114886401805</c:v>
                </c:pt>
                <c:pt idx="34">
                  <c:v>-3.0342757219304843</c:v>
                </c:pt>
                <c:pt idx="35">
                  <c:v>-3.036594718204169</c:v>
                </c:pt>
                <c:pt idx="36">
                  <c:v>-3.0386658808356812</c:v>
                </c:pt>
                <c:pt idx="37">
                  <c:v>-3.0396047025835027</c:v>
                </c:pt>
                <c:pt idx="38">
                  <c:v>-3.039355461020532</c:v>
                </c:pt>
                <c:pt idx="39">
                  <c:v>-3.0386386107942291</c:v>
                </c:pt>
                <c:pt idx="40">
                  <c:v>-3.0358319477549136</c:v>
                </c:pt>
                <c:pt idx="41">
                  <c:v>-3.0331755560053315</c:v>
                </c:pt>
                <c:pt idx="42">
                  <c:v>-3.0283126738015946</c:v>
                </c:pt>
                <c:pt idx="43">
                  <c:v>-3.0226823635556452</c:v>
                </c:pt>
                <c:pt idx="44">
                  <c:v>-3.015469908393503</c:v>
                </c:pt>
                <c:pt idx="45">
                  <c:v>-3.006615398056196</c:v>
                </c:pt>
                <c:pt idx="46">
                  <c:v>-2.9960590977584403</c:v>
                </c:pt>
                <c:pt idx="47">
                  <c:v>-2.9830582211928753</c:v>
                </c:pt>
                <c:pt idx="48">
                  <c:v>-2.968260567393854</c:v>
                </c:pt>
                <c:pt idx="49">
                  <c:v>-2.9509508322514701</c:v>
                </c:pt>
                <c:pt idx="50">
                  <c:v>-2.9304658890319</c:v>
                </c:pt>
                <c:pt idx="51">
                  <c:v>-2.9074572441792328</c:v>
                </c:pt>
                <c:pt idx="52">
                  <c:v>-2.8819085627232361</c:v>
                </c:pt>
                <c:pt idx="53">
                  <c:v>-2.8526000717147784</c:v>
                </c:pt>
                <c:pt idx="54">
                  <c:v>-2.8207782473034975</c:v>
                </c:pt>
                <c:pt idx="55">
                  <c:v>-2.7852840412687372</c:v>
                </c:pt>
                <c:pt idx="56">
                  <c:v>-2.7467524908366303</c:v>
                </c:pt>
                <c:pt idx="57">
                  <c:v>-2.7052188934907373</c:v>
                </c:pt>
                <c:pt idx="58">
                  <c:v>-2.6596615748618846</c:v>
                </c:pt>
                <c:pt idx="59">
                  <c:v>-2.6107246008842799</c:v>
                </c:pt>
                <c:pt idx="60">
                  <c:v>-2.5584967328702106</c:v>
                </c:pt>
                <c:pt idx="61">
                  <c:v>-2.5025839937726539</c:v>
                </c:pt>
                <c:pt idx="62">
                  <c:v>-2.4431266272962975</c:v>
                </c:pt>
                <c:pt idx="63">
                  <c:v>-2.3802687930192183</c:v>
                </c:pt>
                <c:pt idx="64">
                  <c:v>-2.3145963115721315</c:v>
                </c:pt>
                <c:pt idx="65">
                  <c:v>-2.2457900412845127</c:v>
                </c:pt>
                <c:pt idx="66">
                  <c:v>-2.1744106984901488</c:v>
                </c:pt>
                <c:pt idx="67">
                  <c:v>-2.1005670286825571</c:v>
                </c:pt>
                <c:pt idx="68">
                  <c:v>-2.0239958770302908</c:v>
                </c:pt>
                <c:pt idx="69">
                  <c:v>-1.9455760515783167</c:v>
                </c:pt>
                <c:pt idx="70">
                  <c:v>-1.8650323474491806</c:v>
                </c:pt>
                <c:pt idx="71">
                  <c:v>-1.7824820932321253</c:v>
                </c:pt>
                <c:pt idx="72">
                  <c:v>-1.6980448264044457</c:v>
                </c:pt>
                <c:pt idx="73">
                  <c:v>-1.6121340408983451</c:v>
                </c:pt>
                <c:pt idx="74">
                  <c:v>-1.5245467357954927</c:v>
                </c:pt>
                <c:pt idx="75">
                  <c:v>-1.4359245141327008</c:v>
                </c:pt>
                <c:pt idx="76">
                  <c:v>-1.3458080508289039</c:v>
                </c:pt>
                <c:pt idx="77">
                  <c:v>-1.2545485688707241</c:v>
                </c:pt>
                <c:pt idx="78">
                  <c:v>-1.1620150068492221</c:v>
                </c:pt>
                <c:pt idx="79">
                  <c:v>-1.0687176855866622</c:v>
                </c:pt>
                <c:pt idx="80">
                  <c:v>-0.97451012202276743</c:v>
                </c:pt>
                <c:pt idx="81">
                  <c:v>-0.87931466870460584</c:v>
                </c:pt>
                <c:pt idx="82">
                  <c:v>-0.78354116461416035</c:v>
                </c:pt>
                <c:pt idx="83">
                  <c:v>-0.68697411210772608</c:v>
                </c:pt>
                <c:pt idx="84">
                  <c:v>-0.58985076915227808</c:v>
                </c:pt>
                <c:pt idx="85">
                  <c:v>-0.49216512983857125</c:v>
                </c:pt>
                <c:pt idx="86">
                  <c:v>-0.39453931521909941</c:v>
                </c:pt>
                <c:pt idx="87">
                  <c:v>-0.29606122913716043</c:v>
                </c:pt>
                <c:pt idx="88">
                  <c:v>-0.1973883127751489</c:v>
                </c:pt>
                <c:pt idx="89">
                  <c:v>-9.8655241604481553E-2</c:v>
                </c:pt>
                <c:pt idx="90">
                  <c:v>3.1733806325015054E-6</c:v>
                </c:pt>
                <c:pt idx="91">
                  <c:v>9.850451717493551E-2</c:v>
                </c:pt>
                <c:pt idx="92">
                  <c:v>0.19676645719276797</c:v>
                </c:pt>
                <c:pt idx="93">
                  <c:v>0.29460215948534119</c:v>
                </c:pt>
                <c:pt idx="94">
                  <c:v>0.39196463139877613</c:v>
                </c:pt>
                <c:pt idx="95">
                  <c:v>0.48868520156838929</c:v>
                </c:pt>
                <c:pt idx="96">
                  <c:v>0.58452608274885054</c:v>
                </c:pt>
                <c:pt idx="97">
                  <c:v>0.67954635156467491</c:v>
                </c:pt>
                <c:pt idx="98">
                  <c:v>0.77352692388967481</c:v>
                </c:pt>
                <c:pt idx="99">
                  <c:v>0.86618042543729268</c:v>
                </c:pt>
                <c:pt idx="100">
                  <c:v>0.95749875211841284</c:v>
                </c:pt>
                <c:pt idx="101">
                  <c:v>1.0473532022069461</c:v>
                </c:pt>
                <c:pt idx="102">
                  <c:v>1.135408336591337</c:v>
                </c:pt>
                <c:pt idx="103">
                  <c:v>1.2217117713656409</c:v>
                </c:pt>
                <c:pt idx="104">
                  <c:v>1.3058968194022547</c:v>
                </c:pt>
                <c:pt idx="105">
                  <c:v>1.387790141047504</c:v>
                </c:pt>
                <c:pt idx="106">
                  <c:v>1.4672199953813616</c:v>
                </c:pt>
                <c:pt idx="107">
                  <c:v>1.5440173135265309</c:v>
                </c:pt>
                <c:pt idx="108">
                  <c:v>1.6177062439177239</c:v>
                </c:pt>
                <c:pt idx="109">
                  <c:v>1.6887241244267406</c:v>
                </c:pt>
                <c:pt idx="110">
                  <c:v>1.7566176179505777</c:v>
                </c:pt>
                <c:pt idx="111">
                  <c:v>1.8233781084383327</c:v>
                </c:pt>
                <c:pt idx="112">
                  <c:v>1.8943875926745153</c:v>
                </c:pt>
                <c:pt idx="113">
                  <c:v>1.9626442992713196</c:v>
                </c:pt>
                <c:pt idx="114">
                  <c:v>2.0279908033078988</c:v>
                </c:pt>
                <c:pt idx="115">
                  <c:v>2.0911169588191663</c:v>
                </c:pt>
                <c:pt idx="116">
                  <c:v>2.1510890072415219</c:v>
                </c:pt>
                <c:pt idx="117">
                  <c:v>2.2077574656907419</c:v>
                </c:pt>
                <c:pt idx="118">
                  <c:v>2.261915560264967</c:v>
                </c:pt>
                <c:pt idx="119">
                  <c:v>2.3125434675040131</c:v>
                </c:pt>
                <c:pt idx="120">
                  <c:v>2.3595014615876124</c:v>
                </c:pt>
                <c:pt idx="121">
                  <c:v>2.4026540721221368</c:v>
                </c:pt>
                <c:pt idx="122">
                  <c:v>2.4423994127825264</c:v>
                </c:pt>
                <c:pt idx="123">
                  <c:v>2.4775642110405207</c:v>
                </c:pt>
                <c:pt idx="124">
                  <c:v>2.50854069882877</c:v>
                </c:pt>
                <c:pt idx="125">
                  <c:v>2.5352091351730595</c:v>
                </c:pt>
                <c:pt idx="126">
                  <c:v>2.5568669773814934</c:v>
                </c:pt>
                <c:pt idx="127">
                  <c:v>2.5733621822910706</c:v>
                </c:pt>
                <c:pt idx="128">
                  <c:v>2.5845479187517095</c:v>
                </c:pt>
                <c:pt idx="129">
                  <c:v>2.5896542829565239</c:v>
                </c:pt>
                <c:pt idx="130">
                  <c:v>2.5891493761709032</c:v>
                </c:pt>
                <c:pt idx="131">
                  <c:v>2.5815931496755828</c:v>
                </c:pt>
                <c:pt idx="132">
                  <c:v>2.5674549192849261</c:v>
                </c:pt>
                <c:pt idx="133">
                  <c:v>2.5459007062125769</c:v>
                </c:pt>
                <c:pt idx="134">
                  <c:v>2.5181373414815496</c:v>
                </c:pt>
                <c:pt idx="135">
                  <c:v>2.482652547955273</c:v>
                </c:pt>
                <c:pt idx="136">
                  <c:v>2.4392819330920785</c:v>
                </c:pt>
                <c:pt idx="137">
                  <c:v>2.3871390348024613</c:v>
                </c:pt>
                <c:pt idx="138">
                  <c:v>2.325300669426225</c:v>
                </c:pt>
                <c:pt idx="139">
                  <c:v>2.2528085188672082</c:v>
                </c:pt>
                <c:pt idx="140">
                  <c:v>2.1671401805941692</c:v>
                </c:pt>
                <c:pt idx="141">
                  <c:v>2.0664314565312143</c:v>
                </c:pt>
                <c:pt idx="142">
                  <c:v>1.9424467998982471</c:v>
                </c:pt>
              </c:numCache>
            </c:numRef>
          </c:yVal>
          <c:smooth val="1"/>
        </c:ser>
        <c:ser>
          <c:idx val="31"/>
          <c:order val="1"/>
          <c:tx>
            <c:strRef>
              <c:f>Summary!$CC$188</c:f>
              <c:strCache>
                <c:ptCount val="1"/>
                <c:pt idx="0">
                  <c:v>TWS: 8.5</c:v>
                </c:pt>
              </c:strCache>
            </c:strRef>
          </c:tx>
          <c:spPr>
            <a:ln w="12700">
              <a:solidFill>
                <a:srgbClr val="000000"/>
              </a:solidFill>
              <a:prstDash val="solid"/>
            </a:ln>
          </c:spPr>
          <c:marker>
            <c:symbol val="none"/>
          </c:marker>
          <c:xVal>
            <c:numRef>
              <c:f>Summary!$CC$190:$CC$346</c:f>
              <c:numCache>
                <c:formatCode>General</c:formatCode>
                <c:ptCount val="157"/>
                <c:pt idx="0">
                  <c:v>4.2146988420374104E-6</c:v>
                </c:pt>
                <c:pt idx="1">
                  <c:v>6.5537982165475753E-2</c:v>
                </c:pt>
                <c:pt idx="2">
                  <c:v>0.1312262814795831</c:v>
                </c:pt>
                <c:pt idx="3">
                  <c:v>0.19715370039092264</c:v>
                </c:pt>
                <c:pt idx="4">
                  <c:v>0.26340458375077908</c:v>
                </c:pt>
                <c:pt idx="5">
                  <c:v>0.32997576222786945</c:v>
                </c:pt>
                <c:pt idx="6">
                  <c:v>0.39700321522492626</c:v>
                </c:pt>
                <c:pt idx="7">
                  <c:v>0.4644481647898614</c:v>
                </c:pt>
                <c:pt idx="8">
                  <c:v>0.53248034766485064</c:v>
                </c:pt>
                <c:pt idx="9">
                  <c:v>0.60118168958827045</c:v>
                </c:pt>
                <c:pt idx="10">
                  <c:v>0.67045965852845979</c:v>
                </c:pt>
                <c:pt idx="11">
                  <c:v>0.74053373704595338</c:v>
                </c:pt>
                <c:pt idx="12">
                  <c:v>0.81127540884572835</c:v>
                </c:pt>
                <c:pt idx="13">
                  <c:v>0.81127540884572835</c:v>
                </c:pt>
                <c:pt idx="14">
                  <c:v>0.88316185273198788</c:v>
                </c:pt>
                <c:pt idx="15">
                  <c:v>0.95559546961102615</c:v>
                </c:pt>
                <c:pt idx="16">
                  <c:v>1.0293272974980774</c:v>
                </c:pt>
                <c:pt idx="17">
                  <c:v>1.1039315817993469</c:v>
                </c:pt>
                <c:pt idx="18">
                  <c:v>1.1797237091148238</c:v>
                </c:pt>
                <c:pt idx="19">
                  <c:v>1.2567759994594365</c:v>
                </c:pt>
                <c:pt idx="20">
                  <c:v>1.335158842764175</c:v>
                </c:pt>
                <c:pt idx="21">
                  <c:v>1.4145992470539104</c:v>
                </c:pt>
                <c:pt idx="22">
                  <c:v>1.4954732685729428</c:v>
                </c:pt>
                <c:pt idx="23">
                  <c:v>1.5778467821797237</c:v>
                </c:pt>
                <c:pt idx="24">
                  <c:v>1.6617832402720889</c:v>
                </c:pt>
                <c:pt idx="25">
                  <c:v>1.7469377329161679</c:v>
                </c:pt>
                <c:pt idx="26">
                  <c:v>1.833744536702453</c:v>
                </c:pt>
                <c:pt idx="27">
                  <c:v>1.9222613667581039</c:v>
                </c:pt>
                <c:pt idx="28">
                  <c:v>2.0120897381195539</c:v>
                </c:pt>
                <c:pt idx="29">
                  <c:v>2.1037058008227842</c:v>
                </c:pt>
                <c:pt idx="30">
                  <c:v>2.1966761903192302</c:v>
                </c:pt>
                <c:pt idx="31">
                  <c:v>2.2905036393684348</c:v>
                </c:pt>
                <c:pt idx="32">
                  <c:v>2.386175040721271</c:v>
                </c:pt>
                <c:pt idx="33">
                  <c:v>2.4826753922453113</c:v>
                </c:pt>
                <c:pt idx="34">
                  <c:v>2.5810479478358692</c:v>
                </c:pt>
                <c:pt idx="35">
                  <c:v>2.6802153305333696</c:v>
                </c:pt>
                <c:pt idx="36">
                  <c:v>2.7807021854449054</c:v>
                </c:pt>
                <c:pt idx="37">
                  <c:v>2.8830903518898201</c:v>
                </c:pt>
                <c:pt idx="38">
                  <c:v>2.986811389206613</c:v>
                </c:pt>
                <c:pt idx="39">
                  <c:v>3.0912397174855593</c:v>
                </c:pt>
                <c:pt idx="40">
                  <c:v>3.1969510124130216</c:v>
                </c:pt>
                <c:pt idx="41">
                  <c:v>3.30328892641753</c:v>
                </c:pt>
                <c:pt idx="42">
                  <c:v>3.4101982056608455</c:v>
                </c:pt>
                <c:pt idx="43">
                  <c:v>3.5169538589679408</c:v>
                </c:pt>
                <c:pt idx="44">
                  <c:v>3.6241426965997068</c:v>
                </c:pt>
                <c:pt idx="45">
                  <c:v>3.7303186483909596</c:v>
                </c:pt>
                <c:pt idx="46">
                  <c:v>3.836057654644673</c:v>
                </c:pt>
                <c:pt idx="47">
                  <c:v>3.9412660147059895</c:v>
                </c:pt>
                <c:pt idx="48">
                  <c:v>4.0458518562547194</c:v>
                </c:pt>
                <c:pt idx="49">
                  <c:v>4.1497238656248587</c:v>
                </c:pt>
                <c:pt idx="50">
                  <c:v>4.2527916796056111</c:v>
                </c:pt>
                <c:pt idx="51">
                  <c:v>4.3557315693825522</c:v>
                </c:pt>
                <c:pt idx="52">
                  <c:v>4.4584892785319088</c:v>
                </c:pt>
                <c:pt idx="53">
                  <c:v>4.5610091725461119</c:v>
                </c:pt>
                <c:pt idx="54">
                  <c:v>4.664034286085859</c:v>
                </c:pt>
                <c:pt idx="55">
                  <c:v>4.765921669969468</c:v>
                </c:pt>
                <c:pt idx="56">
                  <c:v>4.8682231270875098</c:v>
                </c:pt>
                <c:pt idx="57">
                  <c:v>4.9700827467917357</c:v>
                </c:pt>
                <c:pt idx="58">
                  <c:v>5.0714433948239543</c:v>
                </c:pt>
                <c:pt idx="59">
                  <c:v>5.1713997927165476</c:v>
                </c:pt>
                <c:pt idx="60">
                  <c:v>5.2690096474786587</c:v>
                </c:pt>
                <c:pt idx="61">
                  <c:v>5.3650298447632245</c:v>
                </c:pt>
                <c:pt idx="62">
                  <c:v>5.4576290190062409</c:v>
                </c:pt>
                <c:pt idx="63">
                  <c:v>5.5475618913435136</c:v>
                </c:pt>
                <c:pt idx="64">
                  <c:v>5.6347272499100605</c:v>
                </c:pt>
                <c:pt idx="65">
                  <c:v>5.7181297312144501</c:v>
                </c:pt>
                <c:pt idx="66">
                  <c:v>5.7976527052403979</c:v>
                </c:pt>
                <c:pt idx="67">
                  <c:v>5.8740989964512336</c:v>
                </c:pt>
                <c:pt idx="68">
                  <c:v>5.9473836068279544</c:v>
                </c:pt>
                <c:pt idx="69">
                  <c:v>6.0164975863037737</c:v>
                </c:pt>
                <c:pt idx="70">
                  <c:v>6.0822779713080672</c:v>
                </c:pt>
                <c:pt idx="71">
                  <c:v>6.1446516148569872</c:v>
                </c:pt>
                <c:pt idx="72">
                  <c:v>6.2035487048856925</c:v>
                </c:pt>
                <c:pt idx="73">
                  <c:v>6.2589041629035771</c:v>
                </c:pt>
                <c:pt idx="74">
                  <c:v>6.3106563510445222</c:v>
                </c:pt>
                <c:pt idx="75">
                  <c:v>6.3597087553475165</c:v>
                </c:pt>
                <c:pt idx="76">
                  <c:v>6.4050553192472979</c:v>
                </c:pt>
                <c:pt idx="77">
                  <c:v>6.4466459003999903</c:v>
                </c:pt>
                <c:pt idx="78">
                  <c:v>6.4854082474499481</c:v>
                </c:pt>
                <c:pt idx="79">
                  <c:v>6.5213107573364555</c:v>
                </c:pt>
                <c:pt idx="80">
                  <c:v>6.5543255518459809</c:v>
                </c:pt>
                <c:pt idx="81">
                  <c:v>6.583440496974875</c:v>
                </c:pt>
                <c:pt idx="82">
                  <c:v>6.6096109353808581</c:v>
                </c:pt>
                <c:pt idx="83">
                  <c:v>6.6328160492076931</c:v>
                </c:pt>
                <c:pt idx="84">
                  <c:v>6.6530374171036808</c:v>
                </c:pt>
                <c:pt idx="85">
                  <c:v>6.6702585522088915</c:v>
                </c:pt>
                <c:pt idx="86">
                  <c:v>6.6844668089118144</c:v>
                </c:pt>
                <c:pt idx="87">
                  <c:v>6.7006380080695678</c:v>
                </c:pt>
                <c:pt idx="88">
                  <c:v>6.7067962394070211</c:v>
                </c:pt>
                <c:pt idx="89">
                  <c:v>6.7109096904772203</c:v>
                </c:pt>
                <c:pt idx="90">
                  <c:v>6.7109776896175903</c:v>
                </c:pt>
                <c:pt idx="91">
                  <c:v>6.70800018310441</c:v>
                </c:pt>
                <c:pt idx="92">
                  <c:v>6.7019791043114294</c:v>
                </c:pt>
                <c:pt idx="93">
                  <c:v>6.6919209485045679</c:v>
                </c:pt>
                <c:pt idx="94">
                  <c:v>6.6788343402986614</c:v>
                </c:pt>
                <c:pt idx="95">
                  <c:v>6.6627299426946003</c:v>
                </c:pt>
                <c:pt idx="96">
                  <c:v>6.6426261590078957</c:v>
                </c:pt>
                <c:pt idx="97">
                  <c:v>6.6185430576697488</c:v>
                </c:pt>
                <c:pt idx="98">
                  <c:v>6.5905058952260021</c:v>
                </c:pt>
                <c:pt idx="99">
                  <c:v>6.5595352873576527</c:v>
                </c:pt>
                <c:pt idx="100">
                  <c:v>6.5246686028415715</c:v>
                </c:pt>
                <c:pt idx="101">
                  <c:v>6.4859432565570954</c:v>
                </c:pt>
                <c:pt idx="102">
                  <c:v>6.4424187860406432</c:v>
                </c:pt>
                <c:pt idx="103">
                  <c:v>6.3951284563918138</c:v>
                </c:pt>
                <c:pt idx="104">
                  <c:v>6.3431486410612274</c:v>
                </c:pt>
                <c:pt idx="105">
                  <c:v>6.2855751306802174</c:v>
                </c:pt>
                <c:pt idx="106">
                  <c:v>6.2244250192103259</c:v>
                </c:pt>
                <c:pt idx="107">
                  <c:v>6.1578417407570623</c:v>
                </c:pt>
                <c:pt idx="108">
                  <c:v>6.086878705034267</c:v>
                </c:pt>
                <c:pt idx="109">
                  <c:v>6.0106764687120497</c:v>
                </c:pt>
                <c:pt idx="110">
                  <c:v>5.9302914462944738</c:v>
                </c:pt>
                <c:pt idx="111">
                  <c:v>5.8448869747995671</c:v>
                </c:pt>
                <c:pt idx="112">
                  <c:v>5.7545888297796202</c:v>
                </c:pt>
                <c:pt idx="113">
                  <c:v>5.6613835957957228</c:v>
                </c:pt>
                <c:pt idx="114">
                  <c:v>5.5644509217501774</c:v>
                </c:pt>
                <c:pt idx="115">
                  <c:v>5.4812717406847469</c:v>
                </c:pt>
                <c:pt idx="116">
                  <c:v>5.4034059074282013</c:v>
                </c:pt>
                <c:pt idx="117">
                  <c:v>5.3235559723318824</c:v>
                </c:pt>
                <c:pt idx="118">
                  <c:v>5.2408992981948535</c:v>
                </c:pt>
                <c:pt idx="119">
                  <c:v>5.1564130161946951</c:v>
                </c:pt>
                <c:pt idx="120">
                  <c:v>5.070169312350127</c:v>
                </c:pt>
                <c:pt idx="121">
                  <c:v>4.9813769201400531</c:v>
                </c:pt>
                <c:pt idx="122">
                  <c:v>4.8901383032307848</c:v>
                </c:pt>
                <c:pt idx="123">
                  <c:v>4.7965590634505775</c:v>
                </c:pt>
                <c:pt idx="124">
                  <c:v>4.6999088538406468</c:v>
                </c:pt>
                <c:pt idx="125">
                  <c:v>4.600328228590933</c:v>
                </c:pt>
                <c:pt idx="126">
                  <c:v>4.4979629379049006</c:v>
                </c:pt>
                <c:pt idx="127">
                  <c:v>4.3913431486781693</c:v>
                </c:pt>
                <c:pt idx="128">
                  <c:v>4.2790878378831243</c:v>
                </c:pt>
                <c:pt idx="129">
                  <c:v>4.1614838429159224</c:v>
                </c:pt>
                <c:pt idx="130">
                  <c:v>4.038049452069</c:v>
                </c:pt>
                <c:pt idx="131">
                  <c:v>3.9075915526577361</c:v>
                </c:pt>
                <c:pt idx="132">
                  <c:v>3.771282933986476</c:v>
                </c:pt>
                <c:pt idx="133">
                  <c:v>3.6295182182807566</c:v>
                </c:pt>
                <c:pt idx="134">
                  <c:v>3.4856306378817781</c:v>
                </c:pt>
                <c:pt idx="135">
                  <c:v>3.3391745701734221</c:v>
                </c:pt>
                <c:pt idx="136">
                  <c:v>3.1904649600773669</c:v>
                </c:pt>
                <c:pt idx="137">
                  <c:v>3.0377402909450177</c:v>
                </c:pt>
                <c:pt idx="138">
                  <c:v>2.8821241257670516</c:v>
                </c:pt>
                <c:pt idx="139">
                  <c:v>2.7226914889924534</c:v>
                </c:pt>
                <c:pt idx="140">
                  <c:v>2.5592855338028415</c:v>
                </c:pt>
                <c:pt idx="141">
                  <c:v>2.3924546967257689</c:v>
                </c:pt>
                <c:pt idx="142">
                  <c:v>2.2202417455350787</c:v>
                </c:pt>
                <c:pt idx="143">
                  <c:v>2.0378388295492713</c:v>
                </c:pt>
                <c:pt idx="144">
                  <c:v>1.8373406866130264</c:v>
                </c:pt>
              </c:numCache>
            </c:numRef>
          </c:xVal>
          <c:yVal>
            <c:numRef>
              <c:f>Summary!$CD$190:$CD$346</c:f>
              <c:numCache>
                <c:formatCode>General</c:formatCode>
                <c:ptCount val="157"/>
                <c:pt idx="0">
                  <c:v>-3.7520000934577156</c:v>
                </c:pt>
                <c:pt idx="1">
                  <c:v>-3.7544281365269181</c:v>
                </c:pt>
                <c:pt idx="2">
                  <c:v>-3.7577093542918845</c:v>
                </c:pt>
                <c:pt idx="3">
                  <c:v>-3.7618371996476552</c:v>
                </c:pt>
                <c:pt idx="4">
                  <c:v>-3.7668015873032976</c:v>
                </c:pt>
                <c:pt idx="5">
                  <c:v>-3.7715927799060229</c:v>
                </c:pt>
                <c:pt idx="6">
                  <c:v>-3.7771938242563499</c:v>
                </c:pt>
                <c:pt idx="7">
                  <c:v>-3.7825929903808824</c:v>
                </c:pt>
                <c:pt idx="8">
                  <c:v>-3.7887650348913571</c:v>
                </c:pt>
                <c:pt idx="9">
                  <c:v>-3.7956855873040674</c:v>
                </c:pt>
                <c:pt idx="10">
                  <c:v>-3.8023420831902248</c:v>
                </c:pt>
                <c:pt idx="11">
                  <c:v>-3.8096943591321391</c:v>
                </c:pt>
                <c:pt idx="12">
                  <c:v>-3.816731038990504</c:v>
                </c:pt>
                <c:pt idx="13">
                  <c:v>-3.816731038990504</c:v>
                </c:pt>
                <c:pt idx="14">
                  <c:v>-3.8253760691495557</c:v>
                </c:pt>
                <c:pt idx="15">
                  <c:v>-3.8326671751092922</c:v>
                </c:pt>
                <c:pt idx="16">
                  <c:v>-3.8414859494021654</c:v>
                </c:pt>
                <c:pt idx="17">
                  <c:v>-3.8498520724019718</c:v>
                </c:pt>
                <c:pt idx="18">
                  <c:v>-3.8586883443429465</c:v>
                </c:pt>
                <c:pt idx="19">
                  <c:v>-3.8679454977444481</c:v>
                </c:pt>
                <c:pt idx="20">
                  <c:v>-3.8775701783346479</c:v>
                </c:pt>
                <c:pt idx="21">
                  <c:v>-3.8865674140553308</c:v>
                </c:pt>
                <c:pt idx="22">
                  <c:v>-3.8958295040976361</c:v>
                </c:pt>
                <c:pt idx="23">
                  <c:v>-3.9052967406056136</c:v>
                </c:pt>
                <c:pt idx="24">
                  <c:v>-3.9149053133920613</c:v>
                </c:pt>
                <c:pt idx="25">
                  <c:v>-3.9236761095532229</c:v>
                </c:pt>
                <c:pt idx="26">
                  <c:v>-3.9324679181458793</c:v>
                </c:pt>
                <c:pt idx="27">
                  <c:v>-3.9412102513267442</c:v>
                </c:pt>
                <c:pt idx="28">
                  <c:v>-3.9489391367707891</c:v>
                </c:pt>
                <c:pt idx="29">
                  <c:v>-3.9564861209110962</c:v>
                </c:pt>
                <c:pt idx="30">
                  <c:v>-3.9628999431427649</c:v>
                </c:pt>
                <c:pt idx="31">
                  <c:v>-3.9672601017553637</c:v>
                </c:pt>
                <c:pt idx="32">
                  <c:v>-3.971253797060855</c:v>
                </c:pt>
                <c:pt idx="33">
                  <c:v>-3.9731029889223732</c:v>
                </c:pt>
                <c:pt idx="34">
                  <c:v>-3.974457322527007</c:v>
                </c:pt>
                <c:pt idx="35">
                  <c:v>-3.9735748266390876</c:v>
                </c:pt>
                <c:pt idx="36">
                  <c:v>-3.9712466350878901</c:v>
                </c:pt>
                <c:pt idx="37">
                  <c:v>-3.9682259362415073</c:v>
                </c:pt>
                <c:pt idx="38">
                  <c:v>-3.9636252277007089</c:v>
                </c:pt>
                <c:pt idx="39">
                  <c:v>-3.9565991823366762</c:v>
                </c:pt>
                <c:pt idx="40">
                  <c:v>-3.9478986118041175</c:v>
                </c:pt>
                <c:pt idx="41">
                  <c:v>-3.9366994603713388</c:v>
                </c:pt>
                <c:pt idx="42">
                  <c:v>-3.9229774052645827</c:v>
                </c:pt>
                <c:pt idx="43">
                  <c:v>-3.9059662050498574</c:v>
                </c:pt>
                <c:pt idx="44">
                  <c:v>-3.8864105667223976</c:v>
                </c:pt>
                <c:pt idx="45">
                  <c:v>-3.862851479460633</c:v>
                </c:pt>
                <c:pt idx="46">
                  <c:v>-3.836051190966475</c:v>
                </c:pt>
                <c:pt idx="47">
                  <c:v>-3.8060299794613335</c:v>
                </c:pt>
                <c:pt idx="48">
                  <c:v>-3.7728116140007604</c:v>
                </c:pt>
                <c:pt idx="49">
                  <c:v>-3.7364219615210921</c:v>
                </c:pt>
                <c:pt idx="50">
                  <c:v>-3.6968893017475688</c:v>
                </c:pt>
                <c:pt idx="51">
                  <c:v>-3.6548867315607962</c:v>
                </c:pt>
                <c:pt idx="52">
                  <c:v>-3.6104074869613418</c:v>
                </c:pt>
                <c:pt idx="53">
                  <c:v>-3.5634450415855214</c:v>
                </c:pt>
                <c:pt idx="54">
                  <c:v>-3.5145961304881328</c:v>
                </c:pt>
                <c:pt idx="55">
                  <c:v>-3.4626390526155442</c:v>
                </c:pt>
                <c:pt idx="56">
                  <c:v>-3.4087608717168303</c:v>
                </c:pt>
                <c:pt idx="57">
                  <c:v>-3.3523575462495829</c:v>
                </c:pt>
                <c:pt idx="58">
                  <c:v>-3.2934283144874139</c:v>
                </c:pt>
                <c:pt idx="59">
                  <c:v>-3.2314437622684808</c:v>
                </c:pt>
                <c:pt idx="60">
                  <c:v>-3.1659349832502333</c:v>
                </c:pt>
                <c:pt idx="61">
                  <c:v>-3.097496068066008</c:v>
                </c:pt>
                <c:pt idx="62">
                  <c:v>-3.0252078663218693</c:v>
                </c:pt>
                <c:pt idx="63">
                  <c:v>-2.9496857401835546</c:v>
                </c:pt>
                <c:pt idx="64">
                  <c:v>-2.8710317524235078</c:v>
                </c:pt>
                <c:pt idx="65">
                  <c:v>-2.7889130914007945</c:v>
                </c:pt>
                <c:pt idx="66">
                  <c:v>-2.7034847901909012</c:v>
                </c:pt>
                <c:pt idx="67">
                  <c:v>-2.6153123661095119</c:v>
                </c:pt>
                <c:pt idx="68">
                  <c:v>-2.5245096136858844</c:v>
                </c:pt>
                <c:pt idx="69">
                  <c:v>-2.43081792082585</c:v>
                </c:pt>
                <c:pt idx="70">
                  <c:v>-2.3347629301597097</c:v>
                </c:pt>
                <c:pt idx="71">
                  <c:v>-2.2364655108078297</c:v>
                </c:pt>
                <c:pt idx="72">
                  <c:v>-2.1360483993092272</c:v>
                </c:pt>
                <c:pt idx="73">
                  <c:v>-2.0336365755551125</c:v>
                </c:pt>
                <c:pt idx="74">
                  <c:v>-1.9293566588226232</c:v>
                </c:pt>
                <c:pt idx="75">
                  <c:v>-1.823612587436156</c:v>
                </c:pt>
                <c:pt idx="76">
                  <c:v>-1.7162249018929763</c:v>
                </c:pt>
                <c:pt idx="77">
                  <c:v>-1.6073249032201817</c:v>
                </c:pt>
                <c:pt idx="78">
                  <c:v>-1.4972700798564069</c:v>
                </c:pt>
                <c:pt idx="79">
                  <c:v>-1.3861430534831294</c:v>
                </c:pt>
                <c:pt idx="80">
                  <c:v>-1.2740275396224692</c:v>
                </c:pt>
                <c:pt idx="81">
                  <c:v>-1.1608339492596176</c:v>
                </c:pt>
                <c:pt idx="82">
                  <c:v>-1.046855342732655</c:v>
                </c:pt>
                <c:pt idx="83">
                  <c:v>-0.93217736732482137</c:v>
                </c:pt>
                <c:pt idx="84">
                  <c:v>-0.81688618983023575</c:v>
                </c:pt>
                <c:pt idx="85">
                  <c:v>-0.70106838382853198</c:v>
                </c:pt>
                <c:pt idx="86">
                  <c:v>-0.58481107418437095</c:v>
                </c:pt>
                <c:pt idx="87">
                  <c:v>-0.46855030392347852</c:v>
                </c:pt>
                <c:pt idx="88">
                  <c:v>-0.35148439381448138</c:v>
                </c:pt>
                <c:pt idx="89">
                  <c:v>-0.23434627267001909</c:v>
                </c:pt>
                <c:pt idx="90">
                  <c:v>-0.11713673897234775</c:v>
                </c:pt>
                <c:pt idx="91">
                  <c:v>3.7676172574469848E-6</c:v>
                </c:pt>
                <c:pt idx="92">
                  <c:v>0.11698720395810958</c:v>
                </c:pt>
                <c:pt idx="93">
                  <c:v>0.23369070844343962</c:v>
                </c:pt>
                <c:pt idx="94">
                  <c:v>0.35002651212885144</c:v>
                </c:pt>
                <c:pt idx="95">
                  <c:v>0.46590705708965607</c:v>
                </c:pt>
                <c:pt idx="96">
                  <c:v>0.58115803555197054</c:v>
                </c:pt>
                <c:pt idx="97">
                  <c:v>0.69564041452516767</c:v>
                </c:pt>
                <c:pt idx="98">
                  <c:v>0.80921583766016181</c:v>
                </c:pt>
                <c:pt idx="99">
                  <c:v>0.92188598759003038</c:v>
                </c:pt>
                <c:pt idx="100">
                  <c:v>1.0334093658838663</c:v>
                </c:pt>
                <c:pt idx="101">
                  <c:v>1.1436501302832101</c:v>
                </c:pt>
                <c:pt idx="102">
                  <c:v>1.2522826514296248</c:v>
                </c:pt>
                <c:pt idx="103">
                  <c:v>1.3593297697450539</c:v>
                </c:pt>
                <c:pt idx="104">
                  <c:v>1.4644344633491313</c:v>
                </c:pt>
                <c:pt idx="105">
                  <c:v>1.5671730605688547</c:v>
                </c:pt>
                <c:pt idx="106">
                  <c:v>1.6678327797581112</c:v>
                </c:pt>
                <c:pt idx="107">
                  <c:v>1.7657357829671192</c:v>
                </c:pt>
                <c:pt idx="108">
                  <c:v>1.8609486066344352</c:v>
                </c:pt>
                <c:pt idx="109">
                  <c:v>1.9529901582627276</c:v>
                </c:pt>
                <c:pt idx="110">
                  <c:v>2.0419660389902274</c:v>
                </c:pt>
                <c:pt idx="111">
                  <c:v>2.1273677730478435</c:v>
                </c:pt>
                <c:pt idx="112">
                  <c:v>2.2089825312627327</c:v>
                </c:pt>
                <c:pt idx="113">
                  <c:v>2.2873502418877458</c:v>
                </c:pt>
                <c:pt idx="114">
                  <c:v>2.3619720281636303</c:v>
                </c:pt>
                <c:pt idx="115">
                  <c:v>2.4404221161042612</c:v>
                </c:pt>
                <c:pt idx="116">
                  <c:v>2.5196522232144312</c:v>
                </c:pt>
                <c:pt idx="117">
                  <c:v>2.5964743668020538</c:v>
                </c:pt>
                <c:pt idx="118">
                  <c:v>2.6703741661370044</c:v>
                </c:pt>
                <c:pt idx="119">
                  <c:v>2.7417159934326745</c:v>
                </c:pt>
                <c:pt idx="120">
                  <c:v>2.8104432653953788</c:v>
                </c:pt>
                <c:pt idx="121">
                  <c:v>2.8760017927486552</c:v>
                </c:pt>
                <c:pt idx="122">
                  <c:v>2.9382939786143307</c:v>
                </c:pt>
                <c:pt idx="123">
                  <c:v>2.9972251674335273</c:v>
                </c:pt>
                <c:pt idx="124">
                  <c:v>3.0521588739306074</c:v>
                </c:pt>
                <c:pt idx="125">
                  <c:v>3.1029629096141131</c:v>
                </c:pt>
                <c:pt idx="126">
                  <c:v>3.1495098565192947</c:v>
                </c:pt>
                <c:pt idx="127">
                  <c:v>3.1904998136139779</c:v>
                </c:pt>
                <c:pt idx="128">
                  <c:v>3.2245261900020887</c:v>
                </c:pt>
                <c:pt idx="129">
                  <c:v>3.2513096862064237</c:v>
                </c:pt>
                <c:pt idx="130">
                  <c:v>3.2699500995192481</c:v>
                </c:pt>
                <c:pt idx="131">
                  <c:v>3.2788607084208543</c:v>
                </c:pt>
                <c:pt idx="132">
                  <c:v>3.2783282637489521</c:v>
                </c:pt>
                <c:pt idx="133">
                  <c:v>3.2680348512703805</c:v>
                </c:pt>
                <c:pt idx="134">
                  <c:v>3.2504050659461527</c:v>
                </c:pt>
                <c:pt idx="135">
                  <c:v>3.2246052520457371</c:v>
                </c:pt>
                <c:pt idx="136">
                  <c:v>3.1904667520353116</c:v>
                </c:pt>
                <c:pt idx="137">
                  <c:v>3.1456738852869521</c:v>
                </c:pt>
                <c:pt idx="138">
                  <c:v>3.0907013937019863</c:v>
                </c:pt>
                <c:pt idx="139">
                  <c:v>3.0238568355799722</c:v>
                </c:pt>
                <c:pt idx="140">
                  <c:v>2.9441227445609517</c:v>
                </c:pt>
                <c:pt idx="141">
                  <c:v>2.85121792538177</c:v>
                </c:pt>
                <c:pt idx="142">
                  <c:v>2.7417715828158862</c:v>
                </c:pt>
                <c:pt idx="143">
                  <c:v>2.608316032612195</c:v>
                </c:pt>
                <c:pt idx="144">
                  <c:v>2.438234615099331</c:v>
                </c:pt>
              </c:numCache>
            </c:numRef>
          </c:yVal>
          <c:smooth val="1"/>
        </c:ser>
        <c:ser>
          <c:idx val="32"/>
          <c:order val="2"/>
          <c:tx>
            <c:strRef>
              <c:f>Summary!$CF$188</c:f>
              <c:strCache>
                <c:ptCount val="1"/>
                <c:pt idx="0">
                  <c:v>TWS: 10.6</c:v>
                </c:pt>
              </c:strCache>
            </c:strRef>
          </c:tx>
          <c:spPr>
            <a:ln w="12700">
              <a:solidFill>
                <a:srgbClr val="000000"/>
              </a:solidFill>
              <a:prstDash val="solid"/>
            </a:ln>
          </c:spPr>
          <c:marker>
            <c:symbol val="none"/>
          </c:marker>
          <c:xVal>
            <c:numRef>
              <c:f>Summary!$CF$190:$CF$346</c:f>
              <c:numCache>
                <c:formatCode>General</c:formatCode>
                <c:ptCount val="157"/>
                <c:pt idx="0">
                  <c:v>5.2178239747378752E-6</c:v>
                </c:pt>
                <c:pt idx="1">
                  <c:v>8.1141432969834726E-2</c:v>
                </c:pt>
                <c:pt idx="2">
                  <c:v>0.16246233227904</c:v>
                </c:pt>
                <c:pt idx="3">
                  <c:v>0.2440477132350212</c:v>
                </c:pt>
                <c:pt idx="4">
                  <c:v>0.32597711208380376</c:v>
                </c:pt>
                <c:pt idx="5">
                  <c:v>0.40832974688441986</c:v>
                </c:pt>
                <c:pt idx="6">
                  <c:v>0.491184311114856</c:v>
                </c:pt>
                <c:pt idx="7">
                  <c:v>0.57449716370840787</c:v>
                </c:pt>
                <c:pt idx="8">
                  <c:v>0.65857212609734073</c:v>
                </c:pt>
                <c:pt idx="9">
                  <c:v>0.74322513969781878</c:v>
                </c:pt>
                <c:pt idx="10">
                  <c:v>0.82865406110954498</c:v>
                </c:pt>
                <c:pt idx="11">
                  <c:v>0.91493411163138982</c:v>
                </c:pt>
                <c:pt idx="12">
                  <c:v>1.0021393284464943</c:v>
                </c:pt>
                <c:pt idx="13">
                  <c:v>1.090117774132811</c:v>
                </c:pt>
                <c:pt idx="14">
                  <c:v>1.1793741412953953</c:v>
                </c:pt>
                <c:pt idx="15">
                  <c:v>1.2695123491604057</c:v>
                </c:pt>
                <c:pt idx="16">
                  <c:v>1.3608264270705162</c:v>
                </c:pt>
                <c:pt idx="17">
                  <c:v>1.4533846367517755</c:v>
                </c:pt>
                <c:pt idx="18">
                  <c:v>1.5472528956706593</c:v>
                </c:pt>
                <c:pt idx="19">
                  <c:v>1.642496156863527</c:v>
                </c:pt>
                <c:pt idx="20">
                  <c:v>1.7391772130609273</c:v>
                </c:pt>
                <c:pt idx="21">
                  <c:v>1.8366404890167141</c:v>
                </c:pt>
                <c:pt idx="22">
                  <c:v>1.935971682381612</c:v>
                </c:pt>
                <c:pt idx="23">
                  <c:v>2.036104596927121</c:v>
                </c:pt>
                <c:pt idx="24">
                  <c:v>2.1378124876390348</c:v>
                </c:pt>
                <c:pt idx="25">
                  <c:v>2.2403041027175519</c:v>
                </c:pt>
                <c:pt idx="26">
                  <c:v>2.3439751941193343</c:v>
                </c:pt>
                <c:pt idx="27">
                  <c:v>2.4488293688017295</c:v>
                </c:pt>
                <c:pt idx="28">
                  <c:v>2.5539298846787615</c:v>
                </c:pt>
                <c:pt idx="29">
                  <c:v>2.660154903073487</c:v>
                </c:pt>
                <c:pt idx="30">
                  <c:v>2.7665044817140583</c:v>
                </c:pt>
                <c:pt idx="31">
                  <c:v>2.8739168662159078</c:v>
                </c:pt>
                <c:pt idx="32">
                  <c:v>2.9818600305022147</c:v>
                </c:pt>
                <c:pt idx="33">
                  <c:v>3.0902861337788865</c:v>
                </c:pt>
                <c:pt idx="34">
                  <c:v>3.1997061841318293</c:v>
                </c:pt>
                <c:pt idx="35">
                  <c:v>3.3095403038068878</c:v>
                </c:pt>
                <c:pt idx="36">
                  <c:v>3.420914500545889</c:v>
                </c:pt>
                <c:pt idx="37">
                  <c:v>3.5332600727821215</c:v>
                </c:pt>
                <c:pt idx="38">
                  <c:v>3.6465669675783365</c:v>
                </c:pt>
                <c:pt idx="39">
                  <c:v>3.7614522134416295</c:v>
                </c:pt>
                <c:pt idx="40">
                  <c:v>3.8779416821493755</c:v>
                </c:pt>
                <c:pt idx="41">
                  <c:v>3.9947475614962431</c:v>
                </c:pt>
                <c:pt idx="42">
                  <c:v>4.1124805788933925</c:v>
                </c:pt>
                <c:pt idx="43">
                  <c:v>4.2304397529490618</c:v>
                </c:pt>
                <c:pt idx="44">
                  <c:v>4.3478704400878261</c:v>
                </c:pt>
                <c:pt idx="45">
                  <c:v>4.46538312569177</c:v>
                </c:pt>
                <c:pt idx="46">
                  <c:v>4.5814788579728827</c:v>
                </c:pt>
                <c:pt idx="47">
                  <c:v>4.696757056846927</c:v>
                </c:pt>
                <c:pt idx="48">
                  <c:v>4.8103800601405391</c:v>
                </c:pt>
                <c:pt idx="49">
                  <c:v>4.9222192564662581</c:v>
                </c:pt>
                <c:pt idx="50">
                  <c:v>5.0329155489486315</c:v>
                </c:pt>
                <c:pt idx="51">
                  <c:v>5.1408237085329302</c:v>
                </c:pt>
                <c:pt idx="52">
                  <c:v>5.2465788658637171</c:v>
                </c:pt>
                <c:pt idx="53">
                  <c:v>5.349263804532133</c:v>
                </c:pt>
                <c:pt idx="54">
                  <c:v>5.450350595617091</c:v>
                </c:pt>
                <c:pt idx="55">
                  <c:v>5.5481196327240321</c:v>
                </c:pt>
                <c:pt idx="56">
                  <c:v>5.6440908127003127</c:v>
                </c:pt>
                <c:pt idx="57">
                  <c:v>5.7373482824887647</c:v>
                </c:pt>
                <c:pt idx="58">
                  <c:v>5.8277894737617801</c:v>
                </c:pt>
                <c:pt idx="59">
                  <c:v>5.9153142456725245</c:v>
                </c:pt>
                <c:pt idx="60">
                  <c:v>6.0006925314224633</c:v>
                </c:pt>
                <c:pt idx="61">
                  <c:v>6.0838570571703343</c:v>
                </c:pt>
                <c:pt idx="62">
                  <c:v>6.1638595120521753</c:v>
                </c:pt>
                <c:pt idx="63">
                  <c:v>6.2415031259576423</c:v>
                </c:pt>
                <c:pt idx="64">
                  <c:v>6.3167266779708378</c:v>
                </c:pt>
                <c:pt idx="65">
                  <c:v>6.388565535197186</c:v>
                </c:pt>
                <c:pt idx="66">
                  <c:v>6.4578546730319628</c:v>
                </c:pt>
                <c:pt idx="67">
                  <c:v>6.5245401892722263</c:v>
                </c:pt>
                <c:pt idx="68">
                  <c:v>6.58857028161942</c:v>
                </c:pt>
                <c:pt idx="69">
                  <c:v>6.6498952815290924</c:v>
                </c:pt>
                <c:pt idx="70">
                  <c:v>6.7075276138376578</c:v>
                </c:pt>
                <c:pt idx="71">
                  <c:v>6.7632958399597189</c:v>
                </c:pt>
                <c:pt idx="72">
                  <c:v>6.8152723830569748</c:v>
                </c:pt>
                <c:pt idx="73">
                  <c:v>6.8653131497770632</c:v>
                </c:pt>
                <c:pt idx="74">
                  <c:v>6.9114729598028948</c:v>
                </c:pt>
                <c:pt idx="75">
                  <c:v>6.9546669861384043</c:v>
                </c:pt>
                <c:pt idx="76">
                  <c:v>6.9948631299797723</c:v>
                </c:pt>
                <c:pt idx="77">
                  <c:v>7.033004108124973</c:v>
                </c:pt>
                <c:pt idx="78">
                  <c:v>7.067117278215548</c:v>
                </c:pt>
                <c:pt idx="79">
                  <c:v>7.0971654245885629</c:v>
                </c:pt>
                <c:pt idx="80">
                  <c:v>7.1250850085711273</c:v>
                </c:pt>
                <c:pt idx="81">
                  <c:v>7.1498764427342945</c:v>
                </c:pt>
                <c:pt idx="82">
                  <c:v>7.1715220722316131</c:v>
                </c:pt>
                <c:pt idx="83">
                  <c:v>7.1909972895374992</c:v>
                </c:pt>
                <c:pt idx="84">
                  <c:v>7.2063059217105367</c:v>
                </c:pt>
                <c:pt idx="85">
                  <c:v>7.218426970574102</c:v>
                </c:pt>
                <c:pt idx="86">
                  <c:v>7.2323396610579112</c:v>
                </c:pt>
                <c:pt idx="87">
                  <c:v>7.2380672328167721</c:v>
                </c:pt>
                <c:pt idx="88">
                  <c:v>7.2405865725508507</c:v>
                </c:pt>
                <c:pt idx="89">
                  <c:v>7.2398974078428875</c:v>
                </c:pt>
                <c:pt idx="90">
                  <c:v>7.2360000610340149</c:v>
                </c:pt>
                <c:pt idx="91">
                  <c:v>7.2298985601840835</c:v>
                </c:pt>
                <c:pt idx="92">
                  <c:v>7.2205984914276975</c:v>
                </c:pt>
                <c:pt idx="93">
                  <c:v>7.2081077119956083</c:v>
                </c:pt>
                <c:pt idx="94">
                  <c:v>7.1924365704974118</c:v>
                </c:pt>
                <c:pt idx="95">
                  <c:v>7.174594023296927</c:v>
                </c:pt>
                <c:pt idx="96">
                  <c:v>7.152600990140864</c:v>
                </c:pt>
                <c:pt idx="97">
                  <c:v>7.1274736925943074</c:v>
                </c:pt>
                <c:pt idx="98">
                  <c:v>7.099231421558434</c:v>
                </c:pt>
                <c:pt idx="99">
                  <c:v>7.0678973350632157</c:v>
                </c:pt>
                <c:pt idx="100">
                  <c:v>7.0325113423099292</c:v>
                </c:pt>
                <c:pt idx="101">
                  <c:v>6.994093011805754</c:v>
                </c:pt>
                <c:pt idx="102">
                  <c:v>6.9526722326158756</c:v>
                </c:pt>
                <c:pt idx="103">
                  <c:v>6.9073088422672546</c:v>
                </c:pt>
                <c:pt idx="104">
                  <c:v>6.8580492268679505</c:v>
                </c:pt>
                <c:pt idx="105">
                  <c:v>6.8059125221620889</c:v>
                </c:pt>
                <c:pt idx="106">
                  <c:v>6.7490173854591928</c:v>
                </c:pt>
                <c:pt idx="107">
                  <c:v>6.6883944915076325</c:v>
                </c:pt>
                <c:pt idx="108">
                  <c:v>6.6241078140241143</c:v>
                </c:pt>
                <c:pt idx="109">
                  <c:v>6.5562248173669477</c:v>
                </c:pt>
                <c:pt idx="110">
                  <c:v>6.4829385177430412</c:v>
                </c:pt>
                <c:pt idx="111">
                  <c:v>6.4062278170264984</c:v>
                </c:pt>
                <c:pt idx="112">
                  <c:v>6.3252471961182968</c:v>
                </c:pt>
                <c:pt idx="113">
                  <c:v>6.2391806769820892</c:v>
                </c:pt>
                <c:pt idx="114">
                  <c:v>6.14907329896959</c:v>
                </c:pt>
                <c:pt idx="115">
                  <c:v>6.0677296420481968</c:v>
                </c:pt>
                <c:pt idx="116">
                  <c:v>5.9877649311624763</c:v>
                </c:pt>
                <c:pt idx="117">
                  <c:v>5.9046989237710852</c:v>
                </c:pt>
                <c:pt idx="118">
                  <c:v>5.8168573867485245</c:v>
                </c:pt>
                <c:pt idx="119">
                  <c:v>5.7252593981555044</c:v>
                </c:pt>
                <c:pt idx="120">
                  <c:v>5.6282979452201429</c:v>
                </c:pt>
                <c:pt idx="121">
                  <c:v>5.5278705978951921</c:v>
                </c:pt>
                <c:pt idx="122">
                  <c:v>5.4215703592494764</c:v>
                </c:pt>
                <c:pt idx="123">
                  <c:v>5.3104606239231762</c:v>
                </c:pt>
                <c:pt idx="124">
                  <c:v>5.1947480343179446</c:v>
                </c:pt>
                <c:pt idx="125">
                  <c:v>5.0738263522832714</c:v>
                </c:pt>
                <c:pt idx="126">
                  <c:v>4.9487558262536488</c:v>
                </c:pt>
                <c:pt idx="127">
                  <c:v>4.8197639799844287</c:v>
                </c:pt>
                <c:pt idx="128">
                  <c:v>4.6878746914611575</c:v>
                </c:pt>
                <c:pt idx="129">
                  <c:v>4.5571826218976446</c:v>
                </c:pt>
                <c:pt idx="130">
                  <c:v>4.426969528649475</c:v>
                </c:pt>
                <c:pt idx="131">
                  <c:v>4.2958057224926458</c:v>
                </c:pt>
                <c:pt idx="132">
                  <c:v>4.1638394559865581</c:v>
                </c:pt>
                <c:pt idx="133">
                  <c:v>4.0297579611058953</c:v>
                </c:pt>
                <c:pt idx="134">
                  <c:v>3.8901885563006506</c:v>
                </c:pt>
                <c:pt idx="135">
                  <c:v>3.7420079056950448</c:v>
                </c:pt>
                <c:pt idx="136">
                  <c:v>3.5830468507032243</c:v>
                </c:pt>
                <c:pt idx="137">
                  <c:v>3.4140828366235376</c:v>
                </c:pt>
                <c:pt idx="138">
                  <c:v>3.2372528112286894</c:v>
                </c:pt>
                <c:pt idx="139">
                  <c:v>3.0552660412611212</c:v>
                </c:pt>
                <c:pt idx="140">
                  <c:v>2.8661891700280941</c:v>
                </c:pt>
                <c:pt idx="141">
                  <c:v>2.6676882374406863</c:v>
                </c:pt>
                <c:pt idx="142">
                  <c:v>2.4571041634625646</c:v>
                </c:pt>
                <c:pt idx="143">
                  <c:v>2.2291221604093465</c:v>
                </c:pt>
              </c:numCache>
            </c:numRef>
          </c:xVal>
          <c:yVal>
            <c:numRef>
              <c:f>Summary!$CG$190:$CG$346</c:f>
              <c:numCache>
                <c:formatCode>General</c:formatCode>
                <c:ptCount val="157"/>
                <c:pt idx="0">
                  <c:v>-4.6449999809235827</c:v>
                </c:pt>
                <c:pt idx="1">
                  <c:v>-4.6482920119646165</c:v>
                </c:pt>
                <c:pt idx="2">
                  <c:v>-4.6521643289877703</c:v>
                </c:pt>
                <c:pt idx="3">
                  <c:v>-4.656609357653811</c:v>
                </c:pt>
                <c:pt idx="4">
                  <c:v>-4.6616163080274617</c:v>
                </c:pt>
                <c:pt idx="5">
                  <c:v>-4.667171657615949</c:v>
                </c:pt>
                <c:pt idx="6">
                  <c:v>-4.6732577353649525</c:v>
                </c:pt>
                <c:pt idx="7">
                  <c:v>-4.6788621619816961</c:v>
                </c:pt>
                <c:pt idx="8">
                  <c:v>-4.6859476697197451</c:v>
                </c:pt>
                <c:pt idx="9">
                  <c:v>-4.692506441447188</c:v>
                </c:pt>
                <c:pt idx="10">
                  <c:v>-4.6995015567063536</c:v>
                </c:pt>
                <c:pt idx="11">
                  <c:v>-4.7069014545698984</c:v>
                </c:pt>
                <c:pt idx="12">
                  <c:v>-4.7146705527742352</c:v>
                </c:pt>
                <c:pt idx="13">
                  <c:v>-4.7217963874032209</c:v>
                </c:pt>
                <c:pt idx="14">
                  <c:v>-4.730190443823985</c:v>
                </c:pt>
                <c:pt idx="15">
                  <c:v>-4.737865073379484</c:v>
                </c:pt>
                <c:pt idx="16">
                  <c:v>-4.7457474057382711</c:v>
                </c:pt>
                <c:pt idx="17">
                  <c:v>-4.7537896495181275</c:v>
                </c:pt>
                <c:pt idx="18">
                  <c:v>-4.7619383838134377</c:v>
                </c:pt>
                <c:pt idx="19">
                  <c:v>-4.770139635743849</c:v>
                </c:pt>
                <c:pt idx="20">
                  <c:v>-4.778335275964249</c:v>
                </c:pt>
                <c:pt idx="21">
                  <c:v>-4.7845978633636959</c:v>
                </c:pt>
                <c:pt idx="22">
                  <c:v>-4.7916844566271051</c:v>
                </c:pt>
                <c:pt idx="23">
                  <c:v>-4.796748764794887</c:v>
                </c:pt>
                <c:pt idx="24">
                  <c:v>-4.8015928824501231</c:v>
                </c:pt>
                <c:pt idx="25">
                  <c:v>-4.8043355192048098</c:v>
                </c:pt>
                <c:pt idx="26">
                  <c:v>-4.8058496225717633</c:v>
                </c:pt>
                <c:pt idx="27">
                  <c:v>-4.8060869008618106</c:v>
                </c:pt>
                <c:pt idx="28">
                  <c:v>-4.8032325330659686</c:v>
                </c:pt>
                <c:pt idx="29">
                  <c:v>-4.7990358162933751</c:v>
                </c:pt>
                <c:pt idx="30">
                  <c:v>-4.7917159628080155</c:v>
                </c:pt>
                <c:pt idx="31">
                  <c:v>-4.7829908001834278</c:v>
                </c:pt>
                <c:pt idx="32">
                  <c:v>-4.7719637600395126</c:v>
                </c:pt>
                <c:pt idx="33">
                  <c:v>-4.7586137884030526</c:v>
                </c:pt>
                <c:pt idx="34">
                  <c:v>-4.7437501759895833</c:v>
                </c:pt>
                <c:pt idx="35">
                  <c:v>-4.7265042851318544</c:v>
                </c:pt>
                <c:pt idx="36">
                  <c:v>-4.7084759719141953</c:v>
                </c:pt>
                <c:pt idx="37">
                  <c:v>-4.6887857770714074</c:v>
                </c:pt>
                <c:pt idx="38">
                  <c:v>-4.667384350894741</c:v>
                </c:pt>
                <c:pt idx="39">
                  <c:v>-4.6449982856025223</c:v>
                </c:pt>
                <c:pt idx="40">
                  <c:v>-4.6215427313606217</c:v>
                </c:pt>
                <c:pt idx="41">
                  <c:v>-4.5954233385823642</c:v>
                </c:pt>
                <c:pt idx="42">
                  <c:v>-4.5673644876294324</c:v>
                </c:pt>
                <c:pt idx="43">
                  <c:v>-4.5365834444569293</c:v>
                </c:pt>
                <c:pt idx="44">
                  <c:v>-4.5023439939215022</c:v>
                </c:pt>
                <c:pt idx="45">
                  <c:v>-4.465375601613105</c:v>
                </c:pt>
                <c:pt idx="46">
                  <c:v>-4.4242753010453288</c:v>
                </c:pt>
                <c:pt idx="47">
                  <c:v>-4.3797895231427626</c:v>
                </c:pt>
                <c:pt idx="48">
                  <c:v>-4.3312784855061253</c:v>
                </c:pt>
                <c:pt idx="49">
                  <c:v>-4.2788128554120712</c:v>
                </c:pt>
                <c:pt idx="50">
                  <c:v>-4.2231106228444482</c:v>
                </c:pt>
                <c:pt idx="51">
                  <c:v>-4.1629501041543948</c:v>
                </c:pt>
                <c:pt idx="52">
                  <c:v>-4.0990699070251511</c:v>
                </c:pt>
                <c:pt idx="53">
                  <c:v>-4.0309527578851867</c:v>
                </c:pt>
                <c:pt idx="54">
                  <c:v>-3.9599049522253345</c:v>
                </c:pt>
                <c:pt idx="55">
                  <c:v>-3.8848287397517378</c:v>
                </c:pt>
                <c:pt idx="56">
                  <c:v>-3.8069809682520144</c:v>
                </c:pt>
                <c:pt idx="57">
                  <c:v>-3.7258712781669834</c:v>
                </c:pt>
                <c:pt idx="58">
                  <c:v>-3.6416008619803182</c:v>
                </c:pt>
                <c:pt idx="59">
                  <c:v>-3.5542732999653257</c:v>
                </c:pt>
                <c:pt idx="60">
                  <c:v>-3.4644954566090482</c:v>
                </c:pt>
                <c:pt idx="61">
                  <c:v>-3.372331128193979</c:v>
                </c:pt>
                <c:pt idx="62">
                  <c:v>-3.2773764156765206</c:v>
                </c:pt>
                <c:pt idx="63">
                  <c:v>-3.1801989453457562</c:v>
                </c:pt>
                <c:pt idx="64">
                  <c:v>-3.080867793332132</c:v>
                </c:pt>
                <c:pt idx="65">
                  <c:v>-2.9790314518032575</c:v>
                </c:pt>
                <c:pt idx="66">
                  <c:v>-2.8752166409047692</c:v>
                </c:pt>
                <c:pt idx="67">
                  <c:v>-2.7694975676005922</c:v>
                </c:pt>
                <c:pt idx="68">
                  <c:v>-2.6619498276937352</c:v>
                </c:pt>
                <c:pt idx="69">
                  <c:v>-2.552650350082414</c:v>
                </c:pt>
                <c:pt idx="70">
                  <c:v>-2.4413351824321783</c:v>
                </c:pt>
                <c:pt idx="71">
                  <c:v>-2.3287843684733205</c:v>
                </c:pt>
                <c:pt idx="72">
                  <c:v>-2.2144111540646443</c:v>
                </c:pt>
                <c:pt idx="73">
                  <c:v>-2.0989318548826561</c:v>
                </c:pt>
                <c:pt idx="74">
                  <c:v>-1.9818280320813948</c:v>
                </c:pt>
                <c:pt idx="75">
                  <c:v>-1.8634925181858315</c:v>
                </c:pt>
                <c:pt idx="76">
                  <c:v>-1.7440104322676646</c:v>
                </c:pt>
                <c:pt idx="77">
                  <c:v>-1.6236921749287276</c:v>
                </c:pt>
                <c:pt idx="78">
                  <c:v>-1.5021574477690041</c:v>
                </c:pt>
                <c:pt idx="79">
                  <c:v>-1.3795445668144466</c:v>
                </c:pt>
                <c:pt idx="80">
                  <c:v>-1.2563401420747564</c:v>
                </c:pt>
                <c:pt idx="81">
                  <c:v>-1.1324246505779321</c:v>
                </c:pt>
                <c:pt idx="82">
                  <c:v>-1.0078872254874713</c:v>
                </c:pt>
                <c:pt idx="83">
                  <c:v>-0.88293902598959295</c:v>
                </c:pt>
                <c:pt idx="84">
                  <c:v>-0.75740890797022431</c:v>
                </c:pt>
                <c:pt idx="85">
                  <c:v>-0.6315262161156715</c:v>
                </c:pt>
                <c:pt idx="86">
                  <c:v>-0.50573019198850744</c:v>
                </c:pt>
                <c:pt idx="87">
                  <c:v>-0.37932681758943626</c:v>
                </c:pt>
                <c:pt idx="88">
                  <c:v>-0.25284269249363406</c:v>
                </c:pt>
                <c:pt idx="89">
                  <c:v>-0.12636876653026008</c:v>
                </c:pt>
                <c:pt idx="90">
                  <c:v>4.0641738164387358E-6</c:v>
                </c:pt>
                <c:pt idx="91">
                  <c:v>0.12620236564339413</c:v>
                </c:pt>
                <c:pt idx="92">
                  <c:v>0.25215282574795617</c:v>
                </c:pt>
                <c:pt idx="93">
                  <c:v>0.37776484232517654</c:v>
                </c:pt>
                <c:pt idx="94">
                  <c:v>0.50294803851966174</c:v>
                </c:pt>
                <c:pt idx="95">
                  <c:v>0.62769947738333876</c:v>
                </c:pt>
                <c:pt idx="96">
                  <c:v>0.75177244815969113</c:v>
                </c:pt>
                <c:pt idx="97">
                  <c:v>0.87514747520845415</c:v>
                </c:pt>
                <c:pt idx="98">
                  <c:v>0.99773561441269965</c:v>
                </c:pt>
                <c:pt idx="99">
                  <c:v>1.1194486260925118</c:v>
                </c:pt>
                <c:pt idx="100">
                  <c:v>1.2400251119557577</c:v>
                </c:pt>
                <c:pt idx="101">
                  <c:v>1.3595175402362092</c:v>
                </c:pt>
                <c:pt idx="102">
                  <c:v>1.4778396414584121</c:v>
                </c:pt>
                <c:pt idx="103">
                  <c:v>1.5946813940529128</c:v>
                </c:pt>
                <c:pt idx="104">
                  <c:v>1.7099071720489332</c:v>
                </c:pt>
                <c:pt idx="105">
                  <c:v>1.8236421782888177</c:v>
                </c:pt>
                <c:pt idx="106">
                  <c:v>1.9352529667167737</c:v>
                </c:pt>
                <c:pt idx="107">
                  <c:v>2.0448507375871041</c:v>
                </c:pt>
                <c:pt idx="108">
                  <c:v>2.152306389372574</c:v>
                </c:pt>
                <c:pt idx="109">
                  <c:v>2.2574924929555382</c:v>
                </c:pt>
                <c:pt idx="110">
                  <c:v>2.3595998582624507</c:v>
                </c:pt>
                <c:pt idx="111">
                  <c:v>2.45912362424039</c:v>
                </c:pt>
                <c:pt idx="112">
                  <c:v>2.5555688745036269</c:v>
                </c:pt>
                <c:pt idx="113">
                  <c:v>2.648378149960497</c:v>
                </c:pt>
                <c:pt idx="114">
                  <c:v>2.7377468555275302</c:v>
                </c:pt>
                <c:pt idx="115">
                  <c:v>2.8294317962367508</c:v>
                </c:pt>
                <c:pt idx="116">
                  <c:v>2.9204310500354391</c:v>
                </c:pt>
                <c:pt idx="117">
                  <c:v>3.0085972974688215</c:v>
                </c:pt>
                <c:pt idx="118">
                  <c:v>3.0928808221290964</c:v>
                </c:pt>
                <c:pt idx="119">
                  <c:v>3.1735659554788027</c:v>
                </c:pt>
                <c:pt idx="120">
                  <c:v>3.2495021437007829</c:v>
                </c:pt>
                <c:pt idx="121">
                  <c:v>3.3214825195483018</c:v>
                </c:pt>
                <c:pt idx="122">
                  <c:v>3.3877758853373483</c:v>
                </c:pt>
                <c:pt idx="123">
                  <c:v>3.4486561382400258</c:v>
                </c:pt>
                <c:pt idx="124">
                  <c:v>3.5039044334053182</c:v>
                </c:pt>
                <c:pt idx="125">
                  <c:v>3.5527340548134516</c:v>
                </c:pt>
                <c:pt idx="126">
                  <c:v>3.595484116525026</c:v>
                </c:pt>
                <c:pt idx="127">
                  <c:v>3.6319551670565593</c:v>
                </c:pt>
                <c:pt idx="128">
                  <c:v>3.662571565191957</c:v>
                </c:pt>
                <c:pt idx="129">
                  <c:v>3.6903361251225597</c:v>
                </c:pt>
                <c:pt idx="130">
                  <c:v>3.7146708526873899</c:v>
                </c:pt>
                <c:pt idx="131">
                  <c:v>3.7342892490793513</c:v>
                </c:pt>
                <c:pt idx="132">
                  <c:v>3.7491401444747283</c:v>
                </c:pt>
                <c:pt idx="133">
                  <c:v>3.7578123020158332</c:v>
                </c:pt>
                <c:pt idx="134">
                  <c:v>3.7567135789021671</c:v>
                </c:pt>
                <c:pt idx="135">
                  <c:v>3.7420100074328415</c:v>
                </c:pt>
                <c:pt idx="136">
                  <c:v>3.7103556685257106</c:v>
                </c:pt>
                <c:pt idx="137">
                  <c:v>3.6611575771595546</c:v>
                </c:pt>
                <c:pt idx="138">
                  <c:v>3.5953353809310298</c:v>
                </c:pt>
                <c:pt idx="139">
                  <c:v>3.5146833457835336</c:v>
                </c:pt>
                <c:pt idx="140">
                  <c:v>3.4157929720898355</c:v>
                </c:pt>
                <c:pt idx="141">
                  <c:v>3.2943222583468499</c:v>
                </c:pt>
                <c:pt idx="142">
                  <c:v>3.1449514507362211</c:v>
                </c:pt>
                <c:pt idx="143">
                  <c:v>2.9581464408836644</c:v>
                </c:pt>
              </c:numCache>
            </c:numRef>
          </c:yVal>
          <c:smooth val="1"/>
        </c:ser>
        <c:ser>
          <c:idx val="0"/>
          <c:order val="3"/>
          <c:tx>
            <c:strRef>
              <c:f>Summary!$CI$188</c:f>
              <c:strCache>
                <c:ptCount val="1"/>
                <c:pt idx="0">
                  <c:v>TWS: 12.7</c:v>
                </c:pt>
              </c:strCache>
            </c:strRef>
          </c:tx>
          <c:spPr>
            <a:ln w="12700">
              <a:solidFill>
                <a:srgbClr val="000000"/>
              </a:solidFill>
              <a:prstDash val="solid"/>
            </a:ln>
          </c:spPr>
          <c:marker>
            <c:symbol val="none"/>
          </c:marker>
          <c:xVal>
            <c:numRef>
              <c:f>Summary!$CI$190:$CI$346</c:f>
              <c:numCache>
                <c:formatCode>General</c:formatCode>
                <c:ptCount val="157"/>
                <c:pt idx="0">
                  <c:v>6.1299600414656623E-6</c:v>
                </c:pt>
                <c:pt idx="1">
                  <c:v>9.5313690398883835E-2</c:v>
                </c:pt>
                <c:pt idx="2">
                  <c:v>0.19080161799725637</c:v>
                </c:pt>
                <c:pt idx="3">
                  <c:v>0.28654539482761898</c:v>
                </c:pt>
                <c:pt idx="4">
                  <c:v>0.38262027761754397</c:v>
                </c:pt>
                <c:pt idx="5">
                  <c:v>0.47901392528518766</c:v>
                </c:pt>
                <c:pt idx="6">
                  <c:v>0.57585323512205278</c:v>
                </c:pt>
                <c:pt idx="7">
                  <c:v>0.67321219287966583</c:v>
                </c:pt>
                <c:pt idx="8">
                  <c:v>0.7710248627466626</c:v>
                </c:pt>
                <c:pt idx="9">
                  <c:v>0.8694686286398704</c:v>
                </c:pt>
                <c:pt idx="10">
                  <c:v>0.96861537482231785</c:v>
                </c:pt>
                <c:pt idx="11">
                  <c:v>0.96861537482231785</c:v>
                </c:pt>
                <c:pt idx="12">
                  <c:v>1.0683453573669843</c:v>
                </c:pt>
                <c:pt idx="13">
                  <c:v>1.1688853364681824</c:v>
                </c:pt>
                <c:pt idx="14">
                  <c:v>1.2700793656329354</c:v>
                </c:pt>
                <c:pt idx="15">
                  <c:v>1.3721866766043664</c:v>
                </c:pt>
                <c:pt idx="16">
                  <c:v>1.4752741770742523</c:v>
                </c:pt>
                <c:pt idx="17">
                  <c:v>1.5791320730284868</c:v>
                </c:pt>
                <c:pt idx="18">
                  <c:v>1.6843590408265512</c:v>
                </c:pt>
                <c:pt idx="19">
                  <c:v>1.7901410867953627</c:v>
                </c:pt>
                <c:pt idx="20">
                  <c:v>1.8974167631755174</c:v>
                </c:pt>
                <c:pt idx="21">
                  <c:v>2.0056115690992038</c:v>
                </c:pt>
                <c:pt idx="22">
                  <c:v>2.1154514307251482</c:v>
                </c:pt>
                <c:pt idx="23">
                  <c:v>2.2266669382598505</c:v>
                </c:pt>
                <c:pt idx="24">
                  <c:v>2.3389219577394398</c:v>
                </c:pt>
                <c:pt idx="25">
                  <c:v>2.4530341140794287</c:v>
                </c:pt>
                <c:pt idx="26">
                  <c:v>2.5682565638009498</c:v>
                </c:pt>
                <c:pt idx="27">
                  <c:v>2.6850285648435848</c:v>
                </c:pt>
                <c:pt idx="28">
                  <c:v>2.8029425009570281</c:v>
                </c:pt>
                <c:pt idx="29">
                  <c:v>2.9219962089315863</c:v>
                </c:pt>
                <c:pt idx="30">
                  <c:v>3.0417008097668541</c:v>
                </c:pt>
                <c:pt idx="31">
                  <c:v>3.1620050676539306</c:v>
                </c:pt>
                <c:pt idx="32">
                  <c:v>3.2828578071723484</c:v>
                </c:pt>
                <c:pt idx="33">
                  <c:v>3.4036763903388096</c:v>
                </c:pt>
                <c:pt idx="34">
                  <c:v>3.5243642801872435</c:v>
                </c:pt>
                <c:pt idx="35">
                  <c:v>3.644824338700011</c:v>
                </c:pt>
                <c:pt idx="36">
                  <c:v>3.7649606681535088</c:v>
                </c:pt>
                <c:pt idx="37">
                  <c:v>3.8840896347546212</c:v>
                </c:pt>
                <c:pt idx="38">
                  <c:v>4.0026764730241435</c:v>
                </c:pt>
                <c:pt idx="39">
                  <c:v>4.1206268295390291</c:v>
                </c:pt>
                <c:pt idx="40">
                  <c:v>4.2372186723799583</c:v>
                </c:pt>
                <c:pt idx="41">
                  <c:v>4.3529621197778177</c:v>
                </c:pt>
                <c:pt idx="42">
                  <c:v>4.4677664082215021</c:v>
                </c:pt>
                <c:pt idx="43">
                  <c:v>4.5808726427882958</c:v>
                </c:pt>
                <c:pt idx="44">
                  <c:v>4.6928350468043529</c:v>
                </c:pt>
                <c:pt idx="45">
                  <c:v>4.8035668270107479</c:v>
                </c:pt>
                <c:pt idx="46">
                  <c:v>4.9129820224504055</c:v>
                </c:pt>
                <c:pt idx="47">
                  <c:v>5.020995874819417</c:v>
                </c:pt>
                <c:pt idx="48">
                  <c:v>5.1275248851164683</c:v>
                </c:pt>
                <c:pt idx="49">
                  <c:v>5.2324865150333375</c:v>
                </c:pt>
                <c:pt idx="50">
                  <c:v>5.3358006536972313</c:v>
                </c:pt>
                <c:pt idx="51">
                  <c:v>5.438153186190438</c:v>
                </c:pt>
                <c:pt idx="52">
                  <c:v>5.538722765415141</c:v>
                </c:pt>
                <c:pt idx="53">
                  <c:v>5.6374322962871153</c:v>
                </c:pt>
                <c:pt idx="54">
                  <c:v>5.7342062497416926</c:v>
                </c:pt>
                <c:pt idx="55">
                  <c:v>5.8297796716442383</c:v>
                </c:pt>
                <c:pt idx="56">
                  <c:v>5.9232916239260174</c:v>
                </c:pt>
                <c:pt idx="57">
                  <c:v>6.0146708231992205</c:v>
                </c:pt>
                <c:pt idx="58">
                  <c:v>6.1038473338141221</c:v>
                </c:pt>
                <c:pt idx="59">
                  <c:v>6.1916021959859684</c:v>
                </c:pt>
                <c:pt idx="60">
                  <c:v>6.2770389518342666</c:v>
                </c:pt>
                <c:pt idx="61">
                  <c:v>6.3609591593586474</c:v>
                </c:pt>
                <c:pt idx="62">
                  <c:v>6.4415765945815213</c:v>
                </c:pt>
                <c:pt idx="63">
                  <c:v>6.5205707284825731</c:v>
                </c:pt>
                <c:pt idx="64">
                  <c:v>6.5979059531999136</c:v>
                </c:pt>
                <c:pt idx="65">
                  <c:v>6.6717504344669027</c:v>
                </c:pt>
                <c:pt idx="66">
                  <c:v>6.7438384863895324</c:v>
                </c:pt>
                <c:pt idx="67">
                  <c:v>6.8132243484728496</c:v>
                </c:pt>
                <c:pt idx="68">
                  <c:v>6.8798553130333397</c:v>
                </c:pt>
                <c:pt idx="69">
                  <c:v>6.9436817027034907</c:v>
                </c:pt>
                <c:pt idx="70">
                  <c:v>7.0055895577810068</c:v>
                </c:pt>
                <c:pt idx="71">
                  <c:v>7.0636713817475627</c:v>
                </c:pt>
                <c:pt idx="72">
                  <c:v>7.1197567402493434</c:v>
                </c:pt>
                <c:pt idx="73">
                  <c:v>7.1719186547707343</c:v>
                </c:pt>
                <c:pt idx="74">
                  <c:v>7.2220150351971446</c:v>
                </c:pt>
                <c:pt idx="75">
                  <c:v>7.2681009369637826</c:v>
                </c:pt>
                <c:pt idx="76">
                  <c:v>7.3120599546639147</c:v>
                </c:pt>
                <c:pt idx="77">
                  <c:v>7.3529022701986486</c:v>
                </c:pt>
                <c:pt idx="78">
                  <c:v>7.3905980753248732</c:v>
                </c:pt>
                <c:pt idx="79">
                  <c:v>7.4251195201641487</c:v>
                </c:pt>
                <c:pt idx="80">
                  <c:v>7.4564411900006649</c:v>
                </c:pt>
                <c:pt idx="81">
                  <c:v>7.4845396525702359</c:v>
                </c:pt>
                <c:pt idx="82">
                  <c:v>7.5103829672310605</c:v>
                </c:pt>
                <c:pt idx="83">
                  <c:v>7.5319795253552968</c:v>
                </c:pt>
                <c:pt idx="84">
                  <c:v>7.5512914860650362</c:v>
                </c:pt>
                <c:pt idx="85">
                  <c:v>7.5663228591220761</c:v>
                </c:pt>
                <c:pt idx="86">
                  <c:v>7.5790494585877788</c:v>
                </c:pt>
                <c:pt idx="87">
                  <c:v>7.5904653752835465</c:v>
                </c:pt>
                <c:pt idx="88">
                  <c:v>7.5955764190406372</c:v>
                </c:pt>
                <c:pt idx="89">
                  <c:v>7.5963696607296232</c:v>
                </c:pt>
                <c:pt idx="90">
                  <c:v>7.5948433622124201</c:v>
                </c:pt>
                <c:pt idx="91">
                  <c:v>7.5890002250659414</c:v>
                </c:pt>
                <c:pt idx="92">
                  <c:v>7.5798451547431673</c:v>
                </c:pt>
                <c:pt idx="93">
                  <c:v>7.567387223748594</c:v>
                </c:pt>
                <c:pt idx="94">
                  <c:v>7.5516361250354116</c:v>
                </c:pt>
                <c:pt idx="95">
                  <c:v>7.5326059787830584</c:v>
                </c:pt>
                <c:pt idx="96">
                  <c:v>7.5093153921200013</c:v>
                </c:pt>
                <c:pt idx="97">
                  <c:v>7.4837769451539327</c:v>
                </c:pt>
                <c:pt idx="98">
                  <c:v>7.4540213519297573</c:v>
                </c:pt>
                <c:pt idx="99">
                  <c:v>7.4210683318743573</c:v>
                </c:pt>
                <c:pt idx="100">
                  <c:v>7.3849453649716104</c:v>
                </c:pt>
                <c:pt idx="101">
                  <c:v>7.3437105498393223</c:v>
                </c:pt>
                <c:pt idx="102">
                  <c:v>7.3003604652268042</c:v>
                </c:pt>
                <c:pt idx="103">
                  <c:v>7.2529636716871231</c:v>
                </c:pt>
                <c:pt idx="104">
                  <c:v>7.2035172124606355</c:v>
                </c:pt>
                <c:pt idx="105">
                  <c:v>7.1520487712532264</c:v>
                </c:pt>
                <c:pt idx="106">
                  <c:v>7.0966562736379712</c:v>
                </c:pt>
                <c:pt idx="107">
                  <c:v>7.0393184231934232</c:v>
                </c:pt>
                <c:pt idx="108">
                  <c:v>6.9781547666700909</c:v>
                </c:pt>
                <c:pt idx="109">
                  <c:v>6.9151308333307862</c:v>
                </c:pt>
                <c:pt idx="110">
                  <c:v>6.8483900270797191</c:v>
                </c:pt>
                <c:pt idx="111">
                  <c:v>6.7798813243590939</c:v>
                </c:pt>
                <c:pt idx="112">
                  <c:v>6.7077742022052576</c:v>
                </c:pt>
                <c:pt idx="113">
                  <c:v>6.6321448614206835</c:v>
                </c:pt>
                <c:pt idx="114">
                  <c:v>6.5558346028876642</c:v>
                </c:pt>
                <c:pt idx="115">
                  <c:v>6.4852579936107775</c:v>
                </c:pt>
                <c:pt idx="116">
                  <c:v>6.4112199656082147</c:v>
                </c:pt>
                <c:pt idx="117">
                  <c:v>6.3338003487185279</c:v>
                </c:pt>
                <c:pt idx="118">
                  <c:v>6.2530826462616593</c:v>
                </c:pt>
                <c:pt idx="119">
                  <c:v>6.1691535520211884</c:v>
                </c:pt>
                <c:pt idx="120">
                  <c:v>6.0821041566959764</c:v>
                </c:pt>
                <c:pt idx="121">
                  <c:v>5.992028602249623</c:v>
                </c:pt>
                <c:pt idx="122">
                  <c:v>5.8973098222241447</c:v>
                </c:pt>
                <c:pt idx="123">
                  <c:v>5.7989514178803896</c:v>
                </c:pt>
                <c:pt idx="124">
                  <c:v>5.6962490280512998</c:v>
                </c:pt>
                <c:pt idx="125">
                  <c:v>5.5893700819963135</c:v>
                </c:pt>
                <c:pt idx="126">
                  <c:v>5.4784877211360241</c:v>
                </c:pt>
                <c:pt idx="127">
                  <c:v>5.3621631499226901</c:v>
                </c:pt>
                <c:pt idx="128">
                  <c:v>5.2406447492728923</c:v>
                </c:pt>
                <c:pt idx="129">
                  <c:v>5.1126124070218548</c:v>
                </c:pt>
                <c:pt idx="130">
                  <c:v>4.9783958527189798</c:v>
                </c:pt>
                <c:pt idx="131">
                  <c:v>4.8368034468017687</c:v>
                </c:pt>
                <c:pt idx="132">
                  <c:v>4.6897642547232463</c:v>
                </c:pt>
                <c:pt idx="133">
                  <c:v>4.5368979500304318</c:v>
                </c:pt>
                <c:pt idx="134">
                  <c:v>4.3822702568015872</c:v>
                </c:pt>
                <c:pt idx="135">
                  <c:v>4.2275587303470328</c:v>
                </c:pt>
                <c:pt idx="136">
                  <c:v>4.0757622990035092</c:v>
                </c:pt>
                <c:pt idx="137">
                  <c:v>3.9241241355106089</c:v>
                </c:pt>
                <c:pt idx="138">
                  <c:v>3.7700857662600207</c:v>
                </c:pt>
                <c:pt idx="139">
                  <c:v>3.6092894757684575</c:v>
                </c:pt>
                <c:pt idx="140">
                  <c:v>3.4370921385914919</c:v>
                </c:pt>
                <c:pt idx="141">
                  <c:v>3.2473620674909771</c:v>
                </c:pt>
                <c:pt idx="142">
                  <c:v>3.0383579780010139</c:v>
                </c:pt>
                <c:pt idx="143">
                  <c:v>2.813572193913076</c:v>
                </c:pt>
                <c:pt idx="144">
                  <c:v>2.5637313507908335</c:v>
                </c:pt>
                <c:pt idx="145">
                  <c:v>2.2641480905811493</c:v>
                </c:pt>
              </c:numCache>
            </c:numRef>
          </c:xVal>
          <c:yVal>
            <c:numRef>
              <c:f>Summary!$CJ$190:$CJ$346</c:f>
              <c:numCache>
                <c:formatCode>General</c:formatCode>
                <c:ptCount val="157"/>
                <c:pt idx="0">
                  <c:v>-5.4569997787441151</c:v>
                </c:pt>
                <c:pt idx="1">
                  <c:v>-5.4601681224524068</c:v>
                </c:pt>
                <c:pt idx="2">
                  <c:v>-5.4636694469915943</c:v>
                </c:pt>
                <c:pt idx="3">
                  <c:v>-5.4674962910302662</c:v>
                </c:pt>
                <c:pt idx="4">
                  <c:v>-5.4716385286136093</c:v>
                </c:pt>
                <c:pt idx="5">
                  <c:v>-5.4750853513672686</c:v>
                </c:pt>
                <c:pt idx="6">
                  <c:v>-5.4788203217667313</c:v>
                </c:pt>
                <c:pt idx="7">
                  <c:v>-5.4828243814414028</c:v>
                </c:pt>
                <c:pt idx="8">
                  <c:v>-5.4860842354413437</c:v>
                </c:pt>
                <c:pt idx="9">
                  <c:v>-5.4895709558313515</c:v>
                </c:pt>
                <c:pt idx="10">
                  <c:v>-5.4932566863090928</c:v>
                </c:pt>
                <c:pt idx="11">
                  <c:v>-5.4932566863090928</c:v>
                </c:pt>
                <c:pt idx="12">
                  <c:v>-5.4961294509036573</c:v>
                </c:pt>
                <c:pt idx="13">
                  <c:v>-5.4991447985172845</c:v>
                </c:pt>
                <c:pt idx="14">
                  <c:v>-5.5012919729078158</c:v>
                </c:pt>
                <c:pt idx="15">
                  <c:v>-5.5035158712970755</c:v>
                </c:pt>
                <c:pt idx="16">
                  <c:v>-5.5057755065095497</c:v>
                </c:pt>
                <c:pt idx="17">
                  <c:v>-5.5070667278455954</c:v>
                </c:pt>
                <c:pt idx="18">
                  <c:v>-5.5092701352952833</c:v>
                </c:pt>
                <c:pt idx="19">
                  <c:v>-5.5094687995121596</c:v>
                </c:pt>
                <c:pt idx="20">
                  <c:v>-5.5104804170938264</c:v>
                </c:pt>
                <c:pt idx="21">
                  <c:v>-5.5103553787034372</c:v>
                </c:pt>
                <c:pt idx="22">
                  <c:v>-5.5109230445616664</c:v>
                </c:pt>
                <c:pt idx="23">
                  <c:v>-5.5111784202440921</c:v>
                </c:pt>
                <c:pt idx="24">
                  <c:v>-5.5101398173111003</c:v>
                </c:pt>
                <c:pt idx="25">
                  <c:v>-5.5095903923636822</c:v>
                </c:pt>
                <c:pt idx="26">
                  <c:v>-5.5076300654596517</c:v>
                </c:pt>
                <c:pt idx="27">
                  <c:v>-5.5051109531029434</c:v>
                </c:pt>
                <c:pt idx="28">
                  <c:v>-5.5010714136894663</c:v>
                </c:pt>
                <c:pt idx="29">
                  <c:v>-5.495463025994928</c:v>
                </c:pt>
                <c:pt idx="30">
                  <c:v>-5.4873613230772245</c:v>
                </c:pt>
                <c:pt idx="31">
                  <c:v>-5.4767415911684072</c:v>
                </c:pt>
                <c:pt idx="32">
                  <c:v>-5.463581384206976</c:v>
                </c:pt>
                <c:pt idx="33">
                  <c:v>-5.4470096582177048</c:v>
                </c:pt>
                <c:pt idx="34">
                  <c:v>-5.4270341751642492</c:v>
                </c:pt>
                <c:pt idx="35">
                  <c:v>-5.403663681342227</c:v>
                </c:pt>
                <c:pt idx="36">
                  <c:v>-5.3769107180568705</c:v>
                </c:pt>
                <c:pt idx="37">
                  <c:v>-5.3459806478895642</c:v>
                </c:pt>
                <c:pt idx="38">
                  <c:v>-5.3117212235543407</c:v>
                </c:pt>
                <c:pt idx="39">
                  <c:v>-5.2741521960419933</c:v>
                </c:pt>
                <c:pt idx="40">
                  <c:v>-5.2325198758591993</c:v>
                </c:pt>
                <c:pt idx="41">
                  <c:v>-5.1876490399920332</c:v>
                </c:pt>
                <c:pt idx="42">
                  <c:v>-5.1395683225563689</c:v>
                </c:pt>
                <c:pt idx="43">
                  <c:v>-5.087565674694174</c:v>
                </c:pt>
                <c:pt idx="44">
                  <c:v>-5.0324408392907403</c:v>
                </c:pt>
                <c:pt idx="45">
                  <c:v>-4.9742306149664257</c:v>
                </c:pt>
                <c:pt idx="46">
                  <c:v>-4.9129737441768118</c:v>
                </c:pt>
                <c:pt idx="47">
                  <c:v>-4.8487112402485115</c:v>
                </c:pt>
                <c:pt idx="48">
                  <c:v>-4.7814863531739231</c:v>
                </c:pt>
                <c:pt idx="49">
                  <c:v>-4.7113442149938329</c:v>
                </c:pt>
                <c:pt idx="50">
                  <c:v>-4.6383330854193838</c:v>
                </c:pt>
                <c:pt idx="51">
                  <c:v>-4.563144814550637</c:v>
                </c:pt>
                <c:pt idx="52">
                  <c:v>-4.4851618768594816</c:v>
                </c:pt>
                <c:pt idx="53">
                  <c:v>-4.4044375714912691</c:v>
                </c:pt>
                <c:pt idx="54">
                  <c:v>-4.3210272181931426</c:v>
                </c:pt>
                <c:pt idx="55">
                  <c:v>-4.235575856476232</c:v>
                </c:pt>
                <c:pt idx="56">
                  <c:v>-4.1475265599600162</c:v>
                </c:pt>
                <c:pt idx="57">
                  <c:v>-4.0569399242648085</c:v>
                </c:pt>
                <c:pt idx="58">
                  <c:v>-3.9638781450285241</c:v>
                </c:pt>
                <c:pt idx="59">
                  <c:v>-3.8689358967848309</c:v>
                </c:pt>
                <c:pt idx="60">
                  <c:v>-3.7716190590666354</c:v>
                </c:pt>
                <c:pt idx="61">
                  <c:v>-3.6724951314993897</c:v>
                </c:pt>
                <c:pt idx="62">
                  <c:v>-3.5706179583806139</c:v>
                </c:pt>
                <c:pt idx="63">
                  <c:v>-3.4670427968862767</c:v>
                </c:pt>
                <c:pt idx="64">
                  <c:v>-3.3617949283070265</c:v>
                </c:pt>
                <c:pt idx="65">
                  <c:v>-3.2540241309446181</c:v>
                </c:pt>
                <c:pt idx="66">
                  <c:v>-3.144697639266778</c:v>
                </c:pt>
                <c:pt idx="67">
                  <c:v>-3.0334371113602998</c:v>
                </c:pt>
                <c:pt idx="68">
                  <c:v>-2.9203195937421573</c:v>
                </c:pt>
                <c:pt idx="69">
                  <c:v>-2.805423866181866</c:v>
                </c:pt>
                <c:pt idx="70">
                  <c:v>-2.6891883075023961</c:v>
                </c:pt>
                <c:pt idx="71">
                  <c:v>-2.5709606361997781</c:v>
                </c:pt>
                <c:pt idx="72">
                  <c:v>-2.4515234282763512</c:v>
                </c:pt>
                <c:pt idx="73">
                  <c:v>-2.3302922865784224</c:v>
                </c:pt>
                <c:pt idx="74">
                  <c:v>-2.2079863049377457</c:v>
                </c:pt>
                <c:pt idx="75">
                  <c:v>-2.0840892036540151</c:v>
                </c:pt>
                <c:pt idx="76">
                  <c:v>-1.9592554244798268</c:v>
                </c:pt>
                <c:pt idx="77">
                  <c:v>-1.8332793692144942</c:v>
                </c:pt>
                <c:pt idx="78">
                  <c:v>-1.7062490051847241</c:v>
                </c:pt>
                <c:pt idx="79">
                  <c:v>-1.5782529352061223</c:v>
                </c:pt>
                <c:pt idx="80">
                  <c:v>-1.449380466150427</c:v>
                </c:pt>
                <c:pt idx="81">
                  <c:v>-1.3197214628545115</c:v>
                </c:pt>
                <c:pt idx="82">
                  <c:v>-1.1895230463759705</c:v>
                </c:pt>
                <c:pt idx="83">
                  <c:v>-1.0585459920193101</c:v>
                </c:pt>
                <c:pt idx="84">
                  <c:v>-0.92717736931570838</c:v>
                </c:pt>
                <c:pt idx="85">
                  <c:v>-0.79524799478919372</c:v>
                </c:pt>
                <c:pt idx="86">
                  <c:v>-0.66307638019295423</c:v>
                </c:pt>
                <c:pt idx="87">
                  <c:v>-0.53077257034727754</c:v>
                </c:pt>
                <c:pt idx="88">
                  <c:v>-0.39806287205083046</c:v>
                </c:pt>
                <c:pt idx="89">
                  <c:v>-0.26526670718601403</c:v>
                </c:pt>
                <c:pt idx="90">
                  <c:v>-0.13256416957423056</c:v>
                </c:pt>
                <c:pt idx="91">
                  <c:v>4.2624399872176404E-6</c:v>
                </c:pt>
                <c:pt idx="92">
                  <c:v>0.1323109005992541</c:v>
                </c:pt>
                <c:pt idx="93">
                  <c:v>0.26426314581298666</c:v>
                </c:pt>
                <c:pt idx="94">
                  <c:v>0.39576859060022429</c:v>
                </c:pt>
                <c:pt idx="95">
                  <c:v>0.52673518422261345</c:v>
                </c:pt>
                <c:pt idx="96">
                  <c:v>0.65698398150957094</c:v>
                </c:pt>
                <c:pt idx="97">
                  <c:v>0.78658061917537858</c:v>
                </c:pt>
                <c:pt idx="98">
                  <c:v>0.91524265786757519</c:v>
                </c:pt>
                <c:pt idx="99">
                  <c:v>1.0429670103747504</c:v>
                </c:pt>
                <c:pt idx="100">
                  <c:v>1.1696642651518923</c:v>
                </c:pt>
                <c:pt idx="101">
                  <c:v>1.2948980888161725</c:v>
                </c:pt>
                <c:pt idx="102">
                  <c:v>1.4190500592099442</c:v>
                </c:pt>
                <c:pt idx="103">
                  <c:v>1.5416687100240556</c:v>
                </c:pt>
                <c:pt idx="104">
                  <c:v>1.6630666345998049</c:v>
                </c:pt>
                <c:pt idx="105">
                  <c:v>1.7832096393969386</c:v>
                </c:pt>
                <c:pt idx="106">
                  <c:v>1.9015468775541708</c:v>
                </c:pt>
                <c:pt idx="107">
                  <c:v>2.0184955948549885</c:v>
                </c:pt>
                <c:pt idx="108">
                  <c:v>2.1334394883167036</c:v>
                </c:pt>
                <c:pt idx="109">
                  <c:v>2.2468656449725715</c:v>
                </c:pt>
                <c:pt idx="110">
                  <c:v>2.3580931871053536</c:v>
                </c:pt>
                <c:pt idx="111">
                  <c:v>2.467678348053099</c:v>
                </c:pt>
                <c:pt idx="112">
                  <c:v>2.5748765853864972</c:v>
                </c:pt>
                <c:pt idx="113">
                  <c:v>2.6795637314296807</c:v>
                </c:pt>
                <c:pt idx="114">
                  <c:v>2.782789923218068</c:v>
                </c:pt>
                <c:pt idx="115">
                  <c:v>2.8874260910612204</c:v>
                </c:pt>
                <c:pt idx="116">
                  <c:v>2.9896041342469029</c:v>
                </c:pt>
                <c:pt idx="117">
                  <c:v>3.0892039710603258</c:v>
                </c:pt>
                <c:pt idx="118">
                  <c:v>3.1861078427986858</c:v>
                </c:pt>
                <c:pt idx="119">
                  <c:v>3.2802001907908935</c:v>
                </c:pt>
                <c:pt idx="120">
                  <c:v>3.3713684126844869</c:v>
                </c:pt>
                <c:pt idx="121">
                  <c:v>3.4595023180431452</c:v>
                </c:pt>
                <c:pt idx="122">
                  <c:v>3.5434641857094684</c:v>
                </c:pt>
                <c:pt idx="123">
                  <c:v>3.6235899327990273</c:v>
                </c:pt>
                <c:pt idx="124">
                  <c:v>3.6991902523552325</c:v>
                </c:pt>
                <c:pt idx="125">
                  <c:v>3.7700805661542223</c:v>
                </c:pt>
                <c:pt idx="126">
                  <c:v>3.8360812026999063</c:v>
                </c:pt>
                <c:pt idx="127">
                  <c:v>3.8958423314164659</c:v>
                </c:pt>
                <c:pt idx="128">
                  <c:v>3.9491117936216869</c:v>
                </c:pt>
                <c:pt idx="129">
                  <c:v>3.9944132593632506</c:v>
                </c:pt>
                <c:pt idx="130">
                  <c:v>4.031428095984217</c:v>
                </c:pt>
                <c:pt idx="131">
                  <c:v>4.0585625601750239</c:v>
                </c:pt>
                <c:pt idx="132">
                  <c:v>4.0767523879007621</c:v>
                </c:pt>
                <c:pt idx="133">
                  <c:v>4.0850437236211974</c:v>
                </c:pt>
                <c:pt idx="134">
                  <c:v>4.0865355291085042</c:v>
                </c:pt>
                <c:pt idx="135">
                  <c:v>4.082508356099769</c:v>
                </c:pt>
                <c:pt idx="136">
                  <c:v>4.0757645881979441</c:v>
                </c:pt>
                <c:pt idx="137">
                  <c:v>4.0635517303751572</c:v>
                </c:pt>
                <c:pt idx="138">
                  <c:v>4.0429241849723372</c:v>
                </c:pt>
                <c:pt idx="139">
                  <c:v>4.0085241743375342</c:v>
                </c:pt>
                <c:pt idx="140">
                  <c:v>3.9539242521887377</c:v>
                </c:pt>
                <c:pt idx="141">
                  <c:v>3.8700573723325009</c:v>
                </c:pt>
                <c:pt idx="142">
                  <c:v>3.7520614947709077</c:v>
                </c:pt>
                <c:pt idx="143">
                  <c:v>3.6012099464796798</c:v>
                </c:pt>
                <c:pt idx="144">
                  <c:v>3.4021880475725474</c:v>
                </c:pt>
                <c:pt idx="145">
                  <c:v>3.1163339694621186</c:v>
                </c:pt>
              </c:numCache>
            </c:numRef>
          </c:yVal>
          <c:smooth val="1"/>
        </c:ser>
        <c:ser>
          <c:idx val="1"/>
          <c:order val="4"/>
          <c:tx>
            <c:strRef>
              <c:f>Summary!$CL$188</c:f>
              <c:strCache>
                <c:ptCount val="1"/>
                <c:pt idx="0">
                  <c:v>TWS: 16.9</c:v>
                </c:pt>
              </c:strCache>
            </c:strRef>
          </c:tx>
          <c:spPr>
            <a:ln w="12700">
              <a:solidFill>
                <a:srgbClr val="000000"/>
              </a:solidFill>
              <a:prstDash val="solid"/>
            </a:ln>
          </c:spPr>
          <c:marker>
            <c:symbol val="none"/>
          </c:marker>
          <c:xVal>
            <c:numRef>
              <c:f>Summary!$CL$190:$CL$346</c:f>
              <c:numCache>
                <c:formatCode>General</c:formatCode>
                <c:ptCount val="157"/>
                <c:pt idx="0">
                  <c:v>7.5914002214539763E-6</c:v>
                </c:pt>
                <c:pt idx="1">
                  <c:v>0.11800327407901159</c:v>
                </c:pt>
                <c:pt idx="2">
                  <c:v>0.23617241357852617</c:v>
                </c:pt>
                <c:pt idx="3">
                  <c:v>0.35447889044785402</c:v>
                </c:pt>
                <c:pt idx="4">
                  <c:v>0.47302608786028594</c:v>
                </c:pt>
                <c:pt idx="5">
                  <c:v>0.59188202770285592</c:v>
                </c:pt>
                <c:pt idx="6">
                  <c:v>0.71100995760136287</c:v>
                </c:pt>
                <c:pt idx="7">
                  <c:v>0.83042502357229975</c:v>
                </c:pt>
                <c:pt idx="8">
                  <c:v>0.95014203665015995</c:v>
                </c:pt>
                <c:pt idx="9">
                  <c:v>1.0703318225762324</c:v>
                </c:pt>
                <c:pt idx="10">
                  <c:v>1.1907126965691512</c:v>
                </c:pt>
                <c:pt idx="11">
                  <c:v>1.3116281646712455</c:v>
                </c:pt>
                <c:pt idx="12">
                  <c:v>1.4327264854661099</c:v>
                </c:pt>
                <c:pt idx="13">
                  <c:v>1.5544187681608468</c:v>
                </c:pt>
                <c:pt idx="14">
                  <c:v>1.6762837555000933</c:v>
                </c:pt>
                <c:pt idx="15">
                  <c:v>1.7985404254515589</c:v>
                </c:pt>
                <c:pt idx="16">
                  <c:v>1.9209235510925</c:v>
                </c:pt>
                <c:pt idx="17">
                  <c:v>2.0439774397326453</c:v>
                </c:pt>
                <c:pt idx="18">
                  <c:v>2.1671429281368466</c:v>
                </c:pt>
                <c:pt idx="19">
                  <c:v>2.2903786002314903</c:v>
                </c:pt>
                <c:pt idx="20">
                  <c:v>2.4143268203413109</c:v>
                </c:pt>
                <c:pt idx="21">
                  <c:v>2.5379682998741808</c:v>
                </c:pt>
                <c:pt idx="22">
                  <c:v>2.661960929304632</c:v>
                </c:pt>
                <c:pt idx="23">
                  <c:v>2.7859194213684524</c:v>
                </c:pt>
                <c:pt idx="24">
                  <c:v>2.9102071300363495</c:v>
                </c:pt>
                <c:pt idx="25">
                  <c:v>3.0344053412757717</c:v>
                </c:pt>
                <c:pt idx="26">
                  <c:v>3.1584703028320988</c:v>
                </c:pt>
                <c:pt idx="27">
                  <c:v>3.2823574727192097</c:v>
                </c:pt>
                <c:pt idx="28">
                  <c:v>3.4064917565211825</c:v>
                </c:pt>
                <c:pt idx="29">
                  <c:v>3.529904912518917</c:v>
                </c:pt>
                <c:pt idx="30">
                  <c:v>3.6530060392244956</c:v>
                </c:pt>
                <c:pt idx="31">
                  <c:v>3.7762648952222331</c:v>
                </c:pt>
                <c:pt idx="32">
                  <c:v>3.8986217227957445</c:v>
                </c:pt>
                <c:pt idx="33">
                  <c:v>4.0205310194088435</c:v>
                </c:pt>
                <c:pt idx="34">
                  <c:v>4.1419474672764967</c:v>
                </c:pt>
                <c:pt idx="35">
                  <c:v>4.2628256758137431</c:v>
                </c:pt>
                <c:pt idx="36">
                  <c:v>4.3831199177444349</c:v>
                </c:pt>
                <c:pt idx="37">
                  <c:v>4.5021834878786393</c:v>
                </c:pt>
                <c:pt idx="38">
                  <c:v>4.6199290660812222</c:v>
                </c:pt>
                <c:pt idx="39">
                  <c:v>4.7375289749285816</c:v>
                </c:pt>
                <c:pt idx="40">
                  <c:v>4.8536943705501514</c:v>
                </c:pt>
                <c:pt idx="41">
                  <c:v>4.9689959664991807</c:v>
                </c:pt>
                <c:pt idx="42">
                  <c:v>5.0827210775614233</c:v>
                </c:pt>
                <c:pt idx="43">
                  <c:v>5.1961502407562898</c:v>
                </c:pt>
                <c:pt idx="44">
                  <c:v>5.3078891306095093</c:v>
                </c:pt>
                <c:pt idx="45">
                  <c:v>5.4178568487157674</c:v>
                </c:pt>
                <c:pt idx="46">
                  <c:v>5.5274115004727378</c:v>
                </c:pt>
                <c:pt idx="47">
                  <c:v>5.6350845767053874</c:v>
                </c:pt>
                <c:pt idx="48">
                  <c:v>5.7415410555399893</c:v>
                </c:pt>
                <c:pt idx="49">
                  <c:v>5.8459844218727399</c:v>
                </c:pt>
                <c:pt idx="50">
                  <c:v>5.94987139203523</c:v>
                </c:pt>
                <c:pt idx="51">
                  <c:v>6.0516396863429449</c:v>
                </c:pt>
                <c:pt idx="52">
                  <c:v>6.1512159649628932</c:v>
                </c:pt>
                <c:pt idx="53">
                  <c:v>6.250125405061592</c:v>
                </c:pt>
                <c:pt idx="54">
                  <c:v>6.3459328181909083</c:v>
                </c:pt>
                <c:pt idx="55">
                  <c:v>6.4409959736985414</c:v>
                </c:pt>
                <c:pt idx="56">
                  <c:v>6.533648554417911</c:v>
                </c:pt>
                <c:pt idx="57">
                  <c:v>6.6246622592721698</c:v>
                </c:pt>
                <c:pt idx="58">
                  <c:v>6.7139998161808672</c:v>
                </c:pt>
                <c:pt idx="59">
                  <c:v>6.8007684625082021</c:v>
                </c:pt>
                <c:pt idx="60">
                  <c:v>6.8849047717025291</c:v>
                </c:pt>
                <c:pt idx="61">
                  <c:v>6.9672235252047887</c:v>
                </c:pt>
                <c:pt idx="62">
                  <c:v>7.0468074506292675</c:v>
                </c:pt>
                <c:pt idx="63">
                  <c:v>7.1244906514148827</c:v>
                </c:pt>
                <c:pt idx="64">
                  <c:v>7.2002413591437815</c:v>
                </c:pt>
                <c:pt idx="65">
                  <c:v>7.2731220792480595</c:v>
                </c:pt>
                <c:pt idx="66">
                  <c:v>7.3430808120404105</c:v>
                </c:pt>
                <c:pt idx="67">
                  <c:v>7.4109864634554858</c:v>
                </c:pt>
                <c:pt idx="68">
                  <c:v>7.4758852758722005</c:v>
                </c:pt>
                <c:pt idx="69">
                  <c:v>7.5377307026446019</c:v>
                </c:pt>
                <c:pt idx="70">
                  <c:v>7.5974167731582796</c:v>
                </c:pt>
                <c:pt idx="71">
                  <c:v>7.6530290135669325</c:v>
                </c:pt>
                <c:pt idx="72">
                  <c:v>7.7064123416954322</c:v>
                </c:pt>
                <c:pt idx="73">
                  <c:v>7.7556328258662681</c:v>
                </c:pt>
                <c:pt idx="74">
                  <c:v>7.8025623066017467</c:v>
                </c:pt>
                <c:pt idx="75">
                  <c:v>7.8452506880197763</c:v>
                </c:pt>
                <c:pt idx="76">
                  <c:v>7.8836540517334992</c:v>
                </c:pt>
                <c:pt idx="77">
                  <c:v>7.9187065503969123</c:v>
                </c:pt>
                <c:pt idx="78">
                  <c:v>7.9494064849458193</c:v>
                </c:pt>
                <c:pt idx="79">
                  <c:v>7.9747398184587013</c:v>
                </c:pt>
                <c:pt idx="80">
                  <c:v>7.9966397217041738</c:v>
                </c:pt>
                <c:pt idx="81">
                  <c:v>8.011140974772049</c:v>
                </c:pt>
                <c:pt idx="82">
                  <c:v>8.0182013626677744</c:v>
                </c:pt>
                <c:pt idx="83">
                  <c:v>8.0217583741937553</c:v>
                </c:pt>
                <c:pt idx="84">
                  <c:v>8.0228090220854256</c:v>
                </c:pt>
                <c:pt idx="85">
                  <c:v>8.0213601706941766</c:v>
                </c:pt>
                <c:pt idx="86">
                  <c:v>8.0194172875722671</c:v>
                </c:pt>
                <c:pt idx="87">
                  <c:v>8.0110066838434815</c:v>
                </c:pt>
                <c:pt idx="88">
                  <c:v>8.0001238450559633</c:v>
                </c:pt>
                <c:pt idx="89">
                  <c:v>7.9867833841683771</c:v>
                </c:pt>
                <c:pt idx="90">
                  <c:v>7.9710001945483029</c:v>
                </c:pt>
                <c:pt idx="91">
                  <c:v>7.9517887111399652</c:v>
                </c:pt>
                <c:pt idx="92">
                  <c:v>7.9301660031269732</c:v>
                </c:pt>
                <c:pt idx="93">
                  <c:v>7.9051510617067615</c:v>
                </c:pt>
                <c:pt idx="94">
                  <c:v>7.8777628456193662</c:v>
                </c:pt>
                <c:pt idx="95">
                  <c:v>7.8480212507367559</c:v>
                </c:pt>
                <c:pt idx="96">
                  <c:v>7.8159473499253798</c:v>
                </c:pt>
                <c:pt idx="97">
                  <c:v>7.7805690112652073</c:v>
                </c:pt>
                <c:pt idx="98">
                  <c:v>7.7429052421902798</c:v>
                </c:pt>
                <c:pt idx="99">
                  <c:v>7.7019929239135418</c:v>
                </c:pt>
                <c:pt idx="100">
                  <c:v>7.6588491721143974</c:v>
                </c:pt>
                <c:pt idx="101">
                  <c:v>7.6134997463928773</c:v>
                </c:pt>
                <c:pt idx="102">
                  <c:v>7.5649929628421129</c:v>
                </c:pt>
                <c:pt idx="103">
                  <c:v>7.5143410019119274</c:v>
                </c:pt>
                <c:pt idx="104">
                  <c:v>7.4615733082213191</c:v>
                </c:pt>
                <c:pt idx="105">
                  <c:v>7.4047863488128263</c:v>
                </c:pt>
                <c:pt idx="106">
                  <c:v>7.3469222901717073</c:v>
                </c:pt>
                <c:pt idx="107">
                  <c:v>7.2851286454267807</c:v>
                </c:pt>
                <c:pt idx="108">
                  <c:v>7.2242244280998236</c:v>
                </c:pt>
                <c:pt idx="109">
                  <c:v>7.1623019370876744</c:v>
                </c:pt>
                <c:pt idx="110">
                  <c:v>7.0965575868426134</c:v>
                </c:pt>
                <c:pt idx="111">
                  <c:v>7.0289256876280053</c:v>
                </c:pt>
                <c:pt idx="112">
                  <c:v>6.9594408580540534</c:v>
                </c:pt>
                <c:pt idx="113">
                  <c:v>6.8872159752855229</c:v>
                </c:pt>
                <c:pt idx="114">
                  <c:v>6.8123070262569012</c:v>
                </c:pt>
                <c:pt idx="115">
                  <c:v>6.7347721024495222</c:v>
                </c:pt>
                <c:pt idx="116">
                  <c:v>6.6546696475966804</c:v>
                </c:pt>
                <c:pt idx="117">
                  <c:v>6.5729536830433837</c:v>
                </c:pt>
                <c:pt idx="118">
                  <c:v>6.4878976213589068</c:v>
                </c:pt>
                <c:pt idx="119">
                  <c:v>6.4013400822537347</c:v>
                </c:pt>
                <c:pt idx="120">
                  <c:v>6.3115918708219798</c:v>
                </c:pt>
                <c:pt idx="121">
                  <c:v>6.2196045938578637</c:v>
                </c:pt>
                <c:pt idx="122">
                  <c:v>6.1246020687184286</c:v>
                </c:pt>
                <c:pt idx="123">
                  <c:v>6.0275238098668416</c:v>
                </c:pt>
                <c:pt idx="124">
                  <c:v>5.9276173255401572</c:v>
                </c:pt>
                <c:pt idx="125">
                  <c:v>5.8249888369749501</c:v>
                </c:pt>
                <c:pt idx="126">
                  <c:v>5.7197488886721528</c:v>
                </c:pt>
                <c:pt idx="127">
                  <c:v>5.6112117133204968</c:v>
                </c:pt>
                <c:pt idx="128">
                  <c:v>5.499525727222216</c:v>
                </c:pt>
                <c:pt idx="129">
                  <c:v>5.3832887231337878</c:v>
                </c:pt>
                <c:pt idx="130">
                  <c:v>5.2634898473559959</c:v>
                </c:pt>
                <c:pt idx="131">
                  <c:v>5.138816177243652</c:v>
                </c:pt>
                <c:pt idx="132">
                  <c:v>5.0087946026628014</c:v>
                </c:pt>
                <c:pt idx="133">
                  <c:v>4.8715455094286746</c:v>
                </c:pt>
                <c:pt idx="134">
                  <c:v>4.7267805890072543</c:v>
                </c:pt>
                <c:pt idx="135">
                  <c:v>4.5714441644671178</c:v>
                </c:pt>
                <c:pt idx="136">
                  <c:v>4.4048275302342637</c:v>
                </c:pt>
                <c:pt idx="137">
                  <c:v>4.2256606905752427</c:v>
                </c:pt>
                <c:pt idx="138">
                  <c:v>4.0361946860106004</c:v>
                </c:pt>
                <c:pt idx="139">
                  <c:v>3.8445048658785956</c:v>
                </c:pt>
                <c:pt idx="140">
                  <c:v>3.6561749661659815</c:v>
                </c:pt>
                <c:pt idx="141">
                  <c:v>3.4644077834975255</c:v>
                </c:pt>
                <c:pt idx="142">
                  <c:v>3.2537698155288739</c:v>
                </c:pt>
                <c:pt idx="143">
                  <c:v>2.9988432220791816</c:v>
                </c:pt>
                <c:pt idx="144">
                  <c:v>2.6879411006515994</c:v>
                </c:pt>
              </c:numCache>
            </c:numRef>
          </c:xVal>
          <c:yVal>
            <c:numRef>
              <c:f>Summary!$CM$190:$CM$346</c:f>
              <c:numCache>
                <c:formatCode>General</c:formatCode>
                <c:ptCount val="157"/>
                <c:pt idx="0">
                  <c:v>-6.7579998969989097</c:v>
                </c:pt>
                <c:pt idx="1">
                  <c:v>-6.7599702915162618</c:v>
                </c:pt>
                <c:pt idx="2">
                  <c:v>-6.7628776623362334</c:v>
                </c:pt>
                <c:pt idx="3">
                  <c:v>-6.7637172111528869</c:v>
                </c:pt>
                <c:pt idx="4">
                  <c:v>-6.7644814422585924</c:v>
                </c:pt>
                <c:pt idx="5">
                  <c:v>-6.765157438135275</c:v>
                </c:pt>
                <c:pt idx="6">
                  <c:v>-6.7647372057555497</c:v>
                </c:pt>
                <c:pt idx="7">
                  <c:v>-6.7632087094642124</c:v>
                </c:pt>
                <c:pt idx="8">
                  <c:v>-6.7605592251948901</c:v>
                </c:pt>
                <c:pt idx="9">
                  <c:v>-6.75776249168179</c:v>
                </c:pt>
                <c:pt idx="10">
                  <c:v>-6.7528253751923728</c:v>
                </c:pt>
                <c:pt idx="11">
                  <c:v>-6.7477039468315336</c:v>
                </c:pt>
                <c:pt idx="12">
                  <c:v>-6.7404134130511206</c:v>
                </c:pt>
                <c:pt idx="13">
                  <c:v>-6.7328953789899844</c:v>
                </c:pt>
                <c:pt idx="14">
                  <c:v>-6.7231772545858535</c:v>
                </c:pt>
                <c:pt idx="15">
                  <c:v>-6.7122166006841582</c:v>
                </c:pt>
                <c:pt idx="16">
                  <c:v>-6.6990306609811228</c:v>
                </c:pt>
                <c:pt idx="17">
                  <c:v>-6.6855246375561643</c:v>
                </c:pt>
                <c:pt idx="18">
                  <c:v>-6.6697571687087143</c:v>
                </c:pt>
                <c:pt idx="19">
                  <c:v>-6.6517207338169309</c:v>
                </c:pt>
                <c:pt idx="20">
                  <c:v>-6.6332878137469811</c:v>
                </c:pt>
                <c:pt idx="21">
                  <c:v>-6.6116138555585824</c:v>
                </c:pt>
                <c:pt idx="22">
                  <c:v>-6.5885657962756152</c:v>
                </c:pt>
                <c:pt idx="23">
                  <c:v>-6.5631969808599813</c:v>
                </c:pt>
                <c:pt idx="24">
                  <c:v>-6.5364151078892716</c:v>
                </c:pt>
                <c:pt idx="25">
                  <c:v>-6.5072868201562875</c:v>
                </c:pt>
                <c:pt idx="26">
                  <c:v>-6.475807999526543</c:v>
                </c:pt>
                <c:pt idx="27">
                  <c:v>-6.4419740528107514</c:v>
                </c:pt>
                <c:pt idx="28">
                  <c:v>-6.4066645395011115</c:v>
                </c:pt>
                <c:pt idx="29">
                  <c:v>-6.3681028814209029</c:v>
                </c:pt>
                <c:pt idx="30">
                  <c:v>-6.3271783819923364</c:v>
                </c:pt>
                <c:pt idx="31">
                  <c:v>-6.2847469477033409</c:v>
                </c:pt>
                <c:pt idx="32">
                  <c:v>-6.2390861358273559</c:v>
                </c:pt>
                <c:pt idx="33">
                  <c:v>-6.1910624186329901</c:v>
                </c:pt>
                <c:pt idx="34">
                  <c:v>-6.1406775797958604</c:v>
                </c:pt>
                <c:pt idx="35">
                  <c:v>-6.0879342669819332</c:v>
                </c:pt>
                <c:pt idx="36">
                  <c:v>-6.0328356091404611</c:v>
                </c:pt>
                <c:pt idx="37">
                  <c:v>-5.9745881901948623</c:v>
                </c:pt>
                <c:pt idx="38">
                  <c:v>-5.9132287482961274</c:v>
                </c:pt>
                <c:pt idx="39">
                  <c:v>-5.8503505342689968</c:v>
                </c:pt>
                <c:pt idx="40">
                  <c:v>-5.7843974399401432</c:v>
                </c:pt>
                <c:pt idx="41">
                  <c:v>-5.7161659609898336</c:v>
                </c:pt>
                <c:pt idx="42">
                  <c:v>-5.644923861604318</c:v>
                </c:pt>
                <c:pt idx="43">
                  <c:v>-5.572179379387963</c:v>
                </c:pt>
                <c:pt idx="44">
                  <c:v>-5.4964707612396593</c:v>
                </c:pt>
                <c:pt idx="45">
                  <c:v>-5.4178477197384822</c:v>
                </c:pt>
                <c:pt idx="46">
                  <c:v>-5.3377503069119658</c:v>
                </c:pt>
                <c:pt idx="47">
                  <c:v>-5.2547926350796539</c:v>
                </c:pt>
                <c:pt idx="48">
                  <c:v>-5.1696982227187966</c:v>
                </c:pt>
                <c:pt idx="49">
                  <c:v>-5.0818283366770727</c:v>
                </c:pt>
                <c:pt idx="50">
                  <c:v>-4.9925266648893505</c:v>
                </c:pt>
                <c:pt idx="51">
                  <c:v>-4.9005131260872643</c:v>
                </c:pt>
                <c:pt idx="52">
                  <c:v>-4.805848706029348</c:v>
                </c:pt>
                <c:pt idx="53">
                  <c:v>-4.709799546119946</c:v>
                </c:pt>
                <c:pt idx="54">
                  <c:v>-4.6105824483018054</c:v>
                </c:pt>
                <c:pt idx="55">
                  <c:v>-4.510026446377088</c:v>
                </c:pt>
                <c:pt idx="56">
                  <c:v>-4.4069942397004089</c:v>
                </c:pt>
                <c:pt idx="57">
                  <c:v>-4.3020987438942893</c:v>
                </c:pt>
                <c:pt idx="58">
                  <c:v>-4.1953656061219897</c:v>
                </c:pt>
                <c:pt idx="59">
                  <c:v>-4.0863069587930232</c:v>
                </c:pt>
                <c:pt idx="60">
                  <c:v>-3.9749947486636321</c:v>
                </c:pt>
                <c:pt idx="61">
                  <c:v>-3.8619882995840191</c:v>
                </c:pt>
                <c:pt idx="62">
                  <c:v>-3.7468473282605306</c:v>
                </c:pt>
                <c:pt idx="63">
                  <c:v>-3.6301027490519719</c:v>
                </c:pt>
                <c:pt idx="64">
                  <c:v>-3.5117859040768304</c:v>
                </c:pt>
                <c:pt idx="65">
                  <c:v>-3.3915061695013065</c:v>
                </c:pt>
                <c:pt idx="66">
                  <c:v>-3.2693439563536302</c:v>
                </c:pt>
                <c:pt idx="67">
                  <c:v>-3.1457709491632841</c:v>
                </c:pt>
                <c:pt idx="68">
                  <c:v>-3.0204476345169629</c:v>
                </c:pt>
                <c:pt idx="69">
                  <c:v>-2.8934577316393977</c:v>
                </c:pt>
                <c:pt idx="70">
                  <c:v>-2.7652276564091047</c:v>
                </c:pt>
                <c:pt idx="71">
                  <c:v>-2.6351433916239295</c:v>
                </c:pt>
                <c:pt idx="72">
                  <c:v>-2.5039594146958013</c:v>
                </c:pt>
                <c:pt idx="73">
                  <c:v>-2.3711292460873277</c:v>
                </c:pt>
                <c:pt idx="74">
                  <c:v>-2.2373431526419512</c:v>
                </c:pt>
                <c:pt idx="75">
                  <c:v>-2.1021230764256411</c:v>
                </c:pt>
                <c:pt idx="76">
                  <c:v>-1.9656102850224357</c:v>
                </c:pt>
                <c:pt idx="77">
                  <c:v>-1.8281720959870444</c:v>
                </c:pt>
                <c:pt idx="78">
                  <c:v>-1.6896932209563895</c:v>
                </c:pt>
                <c:pt idx="79">
                  <c:v>-1.5501271747447409</c:v>
                </c:pt>
                <c:pt idx="80">
                  <c:v>-1.4100181923445145</c:v>
                </c:pt>
                <c:pt idx="81">
                  <c:v>-1.268835005995911</c:v>
                </c:pt>
                <c:pt idx="82">
                  <c:v>-1.1268797116459721</c:v>
                </c:pt>
                <c:pt idx="83">
                  <c:v>-0.98494315050562775</c:v>
                </c:pt>
                <c:pt idx="84">
                  <c:v>-0.84322634735287727</c:v>
                </c:pt>
                <c:pt idx="85">
                  <c:v>-0.70177328902124514</c:v>
                </c:pt>
                <c:pt idx="86">
                  <c:v>-0.56076755718724569</c:v>
                </c:pt>
                <c:pt idx="87">
                  <c:v>-0.4198344079055305</c:v>
                </c:pt>
                <c:pt idx="88">
                  <c:v>-0.27936588189344075</c:v>
                </c:pt>
                <c:pt idx="89">
                  <c:v>-0.13940528545451406</c:v>
                </c:pt>
                <c:pt idx="90">
                  <c:v>4.4769941968300654E-6</c:v>
                </c:pt>
                <c:pt idx="91">
                  <c:v>0.13880340617348139</c:v>
                </c:pt>
                <c:pt idx="92">
                  <c:v>0.27693185941757953</c:v>
                </c:pt>
                <c:pt idx="93">
                  <c:v>0.41429571583851715</c:v>
                </c:pt>
                <c:pt idx="94">
                  <c:v>0.55087108969155907</c:v>
                </c:pt>
                <c:pt idx="95">
                  <c:v>0.68661708545246325</c:v>
                </c:pt>
                <c:pt idx="96">
                  <c:v>0.82149331159949612</c:v>
                </c:pt>
                <c:pt idx="97">
                  <c:v>0.95533784052669635</c:v>
                </c:pt>
                <c:pt idx="98">
                  <c:v>1.0881984063368013</c:v>
                </c:pt>
                <c:pt idx="99">
                  <c:v>1.2198798296172688</c:v>
                </c:pt>
                <c:pt idx="100">
                  <c:v>1.3504656928123684</c:v>
                </c:pt>
                <c:pt idx="101">
                  <c:v>1.4799183297010055</c:v>
                </c:pt>
                <c:pt idx="102">
                  <c:v>1.6079927420418165</c:v>
                </c:pt>
                <c:pt idx="103">
                  <c:v>1.73482611795082</c:v>
                </c:pt>
                <c:pt idx="104">
                  <c:v>1.8603829299608761</c:v>
                </c:pt>
                <c:pt idx="105">
                  <c:v>1.9841102369359429</c:v>
                </c:pt>
                <c:pt idx="106">
                  <c:v>2.1066997380871331</c:v>
                </c:pt>
                <c:pt idx="107">
                  <c:v>2.2272909743785103</c:v>
                </c:pt>
                <c:pt idx="108">
                  <c:v>2.3472963954393866</c:v>
                </c:pt>
                <c:pt idx="109">
                  <c:v>2.4661818814428513</c:v>
                </c:pt>
                <c:pt idx="110">
                  <c:v>2.582939238161206</c:v>
                </c:pt>
                <c:pt idx="111">
                  <c:v>2.6981552491055685</c:v>
                </c:pt>
                <c:pt idx="112">
                  <c:v>2.8118000592461154</c:v>
                </c:pt>
                <c:pt idx="113">
                  <c:v>2.9234531338861265</c:v>
                </c:pt>
                <c:pt idx="114">
                  <c:v>3.0330378633066877</c:v>
                </c:pt>
                <c:pt idx="115">
                  <c:v>3.1404791332539648</c:v>
                </c:pt>
                <c:pt idx="116">
                  <c:v>3.2457025434358004</c:v>
                </c:pt>
                <c:pt idx="117">
                  <c:v>3.3490904350060164</c:v>
                </c:pt>
                <c:pt idx="118">
                  <c:v>3.449679576939825</c:v>
                </c:pt>
                <c:pt idx="119">
                  <c:v>3.5483239346373021</c:v>
                </c:pt>
                <c:pt idx="120">
                  <c:v>3.644002416719653</c:v>
                </c:pt>
                <c:pt idx="121">
                  <c:v>3.737118583214869</c:v>
                </c:pt>
                <c:pt idx="122">
                  <c:v>3.8270792078337692</c:v>
                </c:pt>
                <c:pt idx="123">
                  <c:v>3.914322778638478</c:v>
                </c:pt>
                <c:pt idx="124">
                  <c:v>3.9982313847138009</c:v>
                </c:pt>
                <c:pt idx="125">
                  <c:v>4.0787040732516031</c:v>
                </c:pt>
                <c:pt idx="126">
                  <c:v>4.1556437621415023</c:v>
                </c:pt>
                <c:pt idx="127">
                  <c:v>4.2283542223800987</c:v>
                </c:pt>
                <c:pt idx="128">
                  <c:v>4.2967032773411331</c:v>
                </c:pt>
                <c:pt idx="129">
                  <c:v>4.3593040909721337</c:v>
                </c:pt>
                <c:pt idx="130">
                  <c:v>4.4165951883915584</c:v>
                </c:pt>
                <c:pt idx="131">
                  <c:v>4.4671075098203232</c:v>
                </c:pt>
                <c:pt idx="132">
                  <c:v>4.5099416341022529</c:v>
                </c:pt>
                <c:pt idx="133">
                  <c:v>4.5427923517612978</c:v>
                </c:pt>
                <c:pt idx="134">
                  <c:v>4.5646015781046856</c:v>
                </c:pt>
                <c:pt idx="135">
                  <c:v>4.5714467320664456</c:v>
                </c:pt>
                <c:pt idx="136">
                  <c:v>4.5613349410921504</c:v>
                </c:pt>
                <c:pt idx="137">
                  <c:v>4.5314687417207367</c:v>
                </c:pt>
                <c:pt idx="138">
                  <c:v>4.4826506933920722</c:v>
                </c:pt>
                <c:pt idx="139">
                  <c:v>4.4225992245538857</c:v>
                </c:pt>
                <c:pt idx="140">
                  <c:v>4.3572618600181716</c:v>
                </c:pt>
                <c:pt idx="141">
                  <c:v>4.2781894499468214</c:v>
                </c:pt>
                <c:pt idx="142">
                  <c:v>4.1646374841874554</c:v>
                </c:pt>
                <c:pt idx="143">
                  <c:v>3.9796012805922651</c:v>
                </c:pt>
                <c:pt idx="144">
                  <c:v>3.6996352821267688</c:v>
                </c:pt>
              </c:numCache>
            </c:numRef>
          </c:yVal>
          <c:smooth val="1"/>
        </c:ser>
        <c:ser>
          <c:idx val="2"/>
          <c:order val="5"/>
          <c:tx>
            <c:strRef>
              <c:f>Summary!$CO$188</c:f>
              <c:strCache>
                <c:ptCount val="1"/>
                <c:pt idx="0">
                  <c:v>TWS: 21.1</c:v>
                </c:pt>
              </c:strCache>
            </c:strRef>
          </c:tx>
          <c:spPr>
            <a:ln w="12700">
              <a:solidFill>
                <a:srgbClr val="000000"/>
              </a:solidFill>
              <a:prstDash val="solid"/>
            </a:ln>
          </c:spPr>
          <c:marker>
            <c:symbol val="none"/>
          </c:marker>
          <c:xVal>
            <c:numRef>
              <c:f>Summary!$CO$190:$CO$346</c:f>
              <c:numCache>
                <c:formatCode>General</c:formatCode>
                <c:ptCount val="157"/>
                <c:pt idx="0">
                  <c:v>8.4091777726051188E-6</c:v>
                </c:pt>
                <c:pt idx="1">
                  <c:v>0.1306919813577645</c:v>
                </c:pt>
                <c:pt idx="2">
                  <c:v>0.26147535022727403</c:v>
                </c:pt>
                <c:pt idx="3">
                  <c:v>0.39237094515942522</c:v>
                </c:pt>
                <c:pt idx="4">
                  <c:v>0.52332127572503673</c:v>
                </c:pt>
                <c:pt idx="5">
                  <c:v>0.65446062649979619</c:v>
                </c:pt>
                <c:pt idx="6">
                  <c:v>0.78564402512560649</c:v>
                </c:pt>
                <c:pt idx="7">
                  <c:v>0.91695302286667568</c:v>
                </c:pt>
                <c:pt idx="8">
                  <c:v>1.0483989756645133</c:v>
                </c:pt>
                <c:pt idx="9">
                  <c:v>1.1799931548528817</c:v>
                </c:pt>
                <c:pt idx="10">
                  <c:v>1.3117462092628165</c:v>
                </c:pt>
                <c:pt idx="11">
                  <c:v>1.4434778929542837</c:v>
                </c:pt>
                <c:pt idx="12">
                  <c:v>1.5753546810492294</c:v>
                </c:pt>
                <c:pt idx="13">
                  <c:v>1.7073862442912842</c:v>
                </c:pt>
                <c:pt idx="14">
                  <c:v>1.8395817596687412</c:v>
                </c:pt>
                <c:pt idx="15">
                  <c:v>1.9716910705339783</c:v>
                </c:pt>
                <c:pt idx="16">
                  <c:v>2.1039474180762276</c:v>
                </c:pt>
                <c:pt idx="17">
                  <c:v>2.2360661683987328</c:v>
                </c:pt>
                <c:pt idx="18">
                  <c:v>2.3683136244888838</c:v>
                </c:pt>
                <c:pt idx="19">
                  <c:v>2.5006963671524125</c:v>
                </c:pt>
                <c:pt idx="20">
                  <c:v>2.6328782706181846</c:v>
                </c:pt>
                <c:pt idx="21">
                  <c:v>2.764815932295229</c:v>
                </c:pt>
                <c:pt idx="22">
                  <c:v>2.8968397822942231</c:v>
                </c:pt>
                <c:pt idx="23">
                  <c:v>3.0289546429129315</c:v>
                </c:pt>
                <c:pt idx="24">
                  <c:v>3.1607573274523788</c:v>
                </c:pt>
                <c:pt idx="25">
                  <c:v>3.2922030721349573</c:v>
                </c:pt>
                <c:pt idx="26">
                  <c:v>3.4232470373606265</c:v>
                </c:pt>
                <c:pt idx="27">
                  <c:v>3.554298281273117</c:v>
                </c:pt>
                <c:pt idx="28">
                  <c:v>3.6848888594738511</c:v>
                </c:pt>
                <c:pt idx="29">
                  <c:v>3.8154581422311331</c:v>
                </c:pt>
                <c:pt idx="30">
                  <c:v>3.9450063295596838</c:v>
                </c:pt>
                <c:pt idx="31">
                  <c:v>4.0744724001196015</c:v>
                </c:pt>
                <c:pt idx="32">
                  <c:v>4.2033259017232778</c:v>
                </c:pt>
                <c:pt idx="33">
                  <c:v>4.3309758014065345</c:v>
                </c:pt>
                <c:pt idx="34">
                  <c:v>4.4584510696461717</c:v>
                </c:pt>
                <c:pt idx="35">
                  <c:v>4.5851759336592224</c:v>
                </c:pt>
                <c:pt idx="36">
                  <c:v>4.711104826054699</c:v>
                </c:pt>
                <c:pt idx="37">
                  <c:v>4.836191404944266</c:v>
                </c:pt>
                <c:pt idx="38">
                  <c:v>4.9603902316647028</c:v>
                </c:pt>
                <c:pt idx="39">
                  <c:v>5.0830261106041075</c:v>
                </c:pt>
                <c:pt idx="40">
                  <c:v>5.2046567733222986</c:v>
                </c:pt>
                <c:pt idx="41">
                  <c:v>5.3252362070506774</c:v>
                </c:pt>
                <c:pt idx="42">
                  <c:v>5.444721007820978</c:v>
                </c:pt>
                <c:pt idx="43">
                  <c:v>5.5630654425169492</c:v>
                </c:pt>
                <c:pt idx="44">
                  <c:v>5.6795315794398276</c:v>
                </c:pt>
                <c:pt idx="45">
                  <c:v>5.7947447380426471</c:v>
                </c:pt>
                <c:pt idx="46">
                  <c:v>5.9086617104486656</c:v>
                </c:pt>
                <c:pt idx="47">
                  <c:v>6.0212395407657633</c:v>
                </c:pt>
                <c:pt idx="48">
                  <c:v>6.1316928035312284</c:v>
                </c:pt>
                <c:pt idx="49">
                  <c:v>6.2414530095042977</c:v>
                </c:pt>
                <c:pt idx="50">
                  <c:v>6.3482143937394593</c:v>
                </c:pt>
                <c:pt idx="51">
                  <c:v>6.4542016546440522</c:v>
                </c:pt>
                <c:pt idx="52">
                  <c:v>6.5578292295111345</c:v>
                </c:pt>
                <c:pt idx="53">
                  <c:v>6.6598252947255618</c:v>
                </c:pt>
                <c:pt idx="54">
                  <c:v>6.7593404792582472</c:v>
                </c:pt>
                <c:pt idx="55">
                  <c:v>6.8571257457277834</c:v>
                </c:pt>
                <c:pt idx="56">
                  <c:v>6.953141819878593</c:v>
                </c:pt>
                <c:pt idx="57">
                  <c:v>7.0465139827866654</c:v>
                </c:pt>
                <c:pt idx="58">
                  <c:v>7.1380240659890761</c:v>
                </c:pt>
                <c:pt idx="59">
                  <c:v>7.2267805818995292</c:v>
                </c:pt>
                <c:pt idx="60">
                  <c:v>7.3135874328148134</c:v>
                </c:pt>
                <c:pt idx="61">
                  <c:v>7.3975366883394686</c:v>
                </c:pt>
                <c:pt idx="62">
                  <c:v>7.4785692755205089</c:v>
                </c:pt>
                <c:pt idx="63">
                  <c:v>7.5566290953785815</c:v>
                </c:pt>
                <c:pt idx="64">
                  <c:v>7.631663099414383</c:v>
                </c:pt>
                <c:pt idx="65">
                  <c:v>7.703618767888579</c:v>
                </c:pt>
                <c:pt idx="66">
                  <c:v>7.7715336419314989</c:v>
                </c:pt>
                <c:pt idx="67">
                  <c:v>7.8353397352497884</c:v>
                </c:pt>
                <c:pt idx="68">
                  <c:v>7.8949730694670013</c:v>
                </c:pt>
                <c:pt idx="69">
                  <c:v>7.949439765961217</c:v>
                </c:pt>
                <c:pt idx="70">
                  <c:v>7.9949071665145262</c:v>
                </c:pt>
                <c:pt idx="71">
                  <c:v>8.0312370734216483</c:v>
                </c:pt>
                <c:pt idx="72">
                  <c:v>8.06401005470107</c:v>
                </c:pt>
                <c:pt idx="73">
                  <c:v>8.0932090865042632</c:v>
                </c:pt>
                <c:pt idx="74">
                  <c:v>8.1197786530941176</c:v>
                </c:pt>
                <c:pt idx="75">
                  <c:v>8.1437218354871952</c:v>
                </c:pt>
                <c:pt idx="76">
                  <c:v>8.1650398208738295</c:v>
                </c:pt>
                <c:pt idx="77">
                  <c:v>8.1837355521366142</c:v>
                </c:pt>
                <c:pt idx="78">
                  <c:v>8.1988342688212015</c:v>
                </c:pt>
                <c:pt idx="79">
                  <c:v>8.2113121709063233</c:v>
                </c:pt>
                <c:pt idx="80">
                  <c:v>8.2211756060458434</c:v>
                </c:pt>
                <c:pt idx="81">
                  <c:v>8.227444606890181</c:v>
                </c:pt>
                <c:pt idx="82">
                  <c:v>8.232098891033413</c:v>
                </c:pt>
                <c:pt idx="83">
                  <c:v>8.2331710155355093</c:v>
                </c:pt>
                <c:pt idx="84">
                  <c:v>8.231658671201652</c:v>
                </c:pt>
                <c:pt idx="85">
                  <c:v>8.2265766159609637</c:v>
                </c:pt>
                <c:pt idx="86">
                  <c:v>8.2229208340432898</c:v>
                </c:pt>
                <c:pt idx="87">
                  <c:v>8.2117304873973875</c:v>
                </c:pt>
                <c:pt idx="88">
                  <c:v>8.1980031870246055</c:v>
                </c:pt>
                <c:pt idx="89">
                  <c:v>8.1807540830549108</c:v>
                </c:pt>
                <c:pt idx="90">
                  <c:v>8.1619997024523254</c:v>
                </c:pt>
                <c:pt idx="91">
                  <c:v>8.1397598013906087</c:v>
                </c:pt>
                <c:pt idx="92">
                  <c:v>8.1150532453941544</c:v>
                </c:pt>
                <c:pt idx="93">
                  <c:v>8.0879003489846344</c:v>
                </c:pt>
                <c:pt idx="94">
                  <c:v>8.0573241966840321</c:v>
                </c:pt>
                <c:pt idx="95">
                  <c:v>8.0243482247406401</c:v>
                </c:pt>
                <c:pt idx="96">
                  <c:v>7.9889939377322285</c:v>
                </c:pt>
                <c:pt idx="97">
                  <c:v>7.9512863970543446</c:v>
                </c:pt>
                <c:pt idx="98">
                  <c:v>7.9102606810967799</c:v>
                </c:pt>
                <c:pt idx="99">
                  <c:v>7.8669371537024375</c:v>
                </c:pt>
                <c:pt idx="100">
                  <c:v>7.8213423994893718</c:v>
                </c:pt>
                <c:pt idx="101">
                  <c:v>7.7725235108685071</c:v>
                </c:pt>
                <c:pt idx="102">
                  <c:v>7.7214964135131376</c:v>
                </c:pt>
                <c:pt idx="103">
                  <c:v>7.6682914476349433</c:v>
                </c:pt>
                <c:pt idx="104">
                  <c:v>7.6158502327262454</c:v>
                </c:pt>
                <c:pt idx="105">
                  <c:v>7.5612664862284724</c:v>
                </c:pt>
                <c:pt idx="106">
                  <c:v>7.5045692204319892</c:v>
                </c:pt>
                <c:pt idx="107">
                  <c:v>7.4448313423243446</c:v>
                </c:pt>
                <c:pt idx="108">
                  <c:v>7.3820996815439202</c:v>
                </c:pt>
                <c:pt idx="109">
                  <c:v>7.3173669922898936</c:v>
                </c:pt>
                <c:pt idx="110">
                  <c:v>7.2506671844099575</c:v>
                </c:pt>
                <c:pt idx="111">
                  <c:v>7.1810993717107445</c:v>
                </c:pt>
                <c:pt idx="112">
                  <c:v>7.1087172243665195</c:v>
                </c:pt>
                <c:pt idx="113">
                  <c:v>7.0344970241709674</c:v>
                </c:pt>
                <c:pt idx="114">
                  <c:v>6.9584745688915524</c:v>
                </c:pt>
                <c:pt idx="115">
                  <c:v>6.8788749407275187</c:v>
                </c:pt>
                <c:pt idx="116">
                  <c:v>6.7975782296966107</c:v>
                </c:pt>
                <c:pt idx="117">
                  <c:v>6.7137326788655756</c:v>
                </c:pt>
                <c:pt idx="118">
                  <c:v>6.6282861890096108</c:v>
                </c:pt>
                <c:pt idx="119">
                  <c:v>6.5395303771998963</c:v>
                </c:pt>
                <c:pt idx="120">
                  <c:v>6.4492898108795966</c:v>
                </c:pt>
                <c:pt idx="121">
                  <c:v>6.3567512008349878</c:v>
                </c:pt>
                <c:pt idx="122">
                  <c:v>6.2611375904506454</c:v>
                </c:pt>
                <c:pt idx="123">
                  <c:v>6.1642271704423033</c:v>
                </c:pt>
                <c:pt idx="124">
                  <c:v>6.0635794838521591</c:v>
                </c:pt>
                <c:pt idx="125">
                  <c:v>5.9617870455023025</c:v>
                </c:pt>
                <c:pt idx="126">
                  <c:v>5.8564724618364998</c:v>
                </c:pt>
                <c:pt idx="127">
                  <c:v>5.7485769319734654</c:v>
                </c:pt>
                <c:pt idx="128">
                  <c:v>5.6382156778803996</c:v>
                </c:pt>
                <c:pt idx="129">
                  <c:v>5.5247293761771861</c:v>
                </c:pt>
                <c:pt idx="130">
                  <c:v>5.4075063198329847</c:v>
                </c:pt>
                <c:pt idx="131">
                  <c:v>5.2874939451786718</c:v>
                </c:pt>
                <c:pt idx="132">
                  <c:v>5.1633688207445188</c:v>
                </c:pt>
                <c:pt idx="133">
                  <c:v>5.0339060760562493</c:v>
                </c:pt>
                <c:pt idx="134">
                  <c:v>4.8987026411211527</c:v>
                </c:pt>
                <c:pt idx="135">
                  <c:v>4.7567061484535849</c:v>
                </c:pt>
                <c:pt idx="136">
                  <c:v>4.6055837660619163</c:v>
                </c:pt>
                <c:pt idx="137">
                  <c:v>4.4418540486641156</c:v>
                </c:pt>
                <c:pt idx="138">
                  <c:v>4.2616915632403796</c:v>
                </c:pt>
                <c:pt idx="139">
                  <c:v>4.0616602429525166</c:v>
                </c:pt>
                <c:pt idx="140">
                  <c:v>3.8419405521696528</c:v>
                </c:pt>
                <c:pt idx="141">
                  <c:v>3.618591160943847</c:v>
                </c:pt>
                <c:pt idx="142">
                  <c:v>3.3836743262552931</c:v>
                </c:pt>
                <c:pt idx="143">
                  <c:v>3.0644411634722353</c:v>
                </c:pt>
              </c:numCache>
            </c:numRef>
          </c:xVal>
          <c:yVal>
            <c:numRef>
              <c:f>Summary!$CP$190:$CP$346</c:f>
              <c:numCache>
                <c:formatCode>General</c:formatCode>
                <c:ptCount val="157"/>
                <c:pt idx="0">
                  <c:v>-7.4860000610304329</c:v>
                </c:pt>
                <c:pt idx="1">
                  <c:v>-7.486859311431787</c:v>
                </c:pt>
                <c:pt idx="2">
                  <c:v>-7.4874358885086938</c:v>
                </c:pt>
                <c:pt idx="3">
                  <c:v>-7.4867254057869843</c:v>
                </c:pt>
                <c:pt idx="4">
                  <c:v>-7.4837247856542843</c:v>
                </c:pt>
                <c:pt idx="5">
                  <c:v>-7.4804250984193299</c:v>
                </c:pt>
                <c:pt idx="6">
                  <c:v>-7.4748255076147352</c:v>
                </c:pt>
                <c:pt idx="7">
                  <c:v>-7.46791642157386</c:v>
                </c:pt>
                <c:pt idx="8">
                  <c:v>-7.459688228932972</c:v>
                </c:pt>
                <c:pt idx="9">
                  <c:v>-7.4501321124067816</c:v>
                </c:pt>
                <c:pt idx="10">
                  <c:v>-7.4392362769333404</c:v>
                </c:pt>
                <c:pt idx="11">
                  <c:v>-7.4260081765574304</c:v>
                </c:pt>
                <c:pt idx="12">
                  <c:v>-7.4114228571705061</c:v>
                </c:pt>
                <c:pt idx="13">
                  <c:v>-7.3954671609769935</c:v>
                </c:pt>
                <c:pt idx="14">
                  <c:v>-7.3781268857229652</c:v>
                </c:pt>
                <c:pt idx="15">
                  <c:v>-7.3584209438807182</c:v>
                </c:pt>
                <c:pt idx="16">
                  <c:v>-7.3373082727673937</c:v>
                </c:pt>
                <c:pt idx="17">
                  <c:v>-7.3138162728405263</c:v>
                </c:pt>
                <c:pt idx="18">
                  <c:v>-7.2888947792038703</c:v>
                </c:pt>
                <c:pt idx="19">
                  <c:v>-7.2625258866316562</c:v>
                </c:pt>
                <c:pt idx="20">
                  <c:v>-7.2337511228500011</c:v>
                </c:pt>
                <c:pt idx="21">
                  <c:v>-7.2025703894483142</c:v>
                </c:pt>
                <c:pt idx="22">
                  <c:v>-7.1699097070894817</c:v>
                </c:pt>
                <c:pt idx="23">
                  <c:v>-7.1357505228069522</c:v>
                </c:pt>
                <c:pt idx="24">
                  <c:v>-7.0991585905685683</c:v>
                </c:pt>
                <c:pt idx="25">
                  <c:v>-7.0601344418853182</c:v>
                </c:pt>
                <c:pt idx="26">
                  <c:v>-7.0186794313113818</c:v>
                </c:pt>
                <c:pt idx="27">
                  <c:v>-6.9756866807511102</c:v>
                </c:pt>
                <c:pt idx="28">
                  <c:v>-6.9302521407252415</c:v>
                </c:pt>
                <c:pt idx="29">
                  <c:v>-6.8832533996346603</c:v>
                </c:pt>
                <c:pt idx="30">
                  <c:v>-6.8329366273130869</c:v>
                </c:pt>
                <c:pt idx="31">
                  <c:v>-6.7810465342490751</c:v>
                </c:pt>
                <c:pt idx="32">
                  <c:v>-6.7267137523154084</c:v>
                </c:pt>
                <c:pt idx="33">
                  <c:v>-6.669104501534072</c:v>
                </c:pt>
                <c:pt idx="34">
                  <c:v>-6.6099125448337075</c:v>
                </c:pt>
                <c:pt idx="35">
                  <c:v>-6.5482972585634123</c:v>
                </c:pt>
                <c:pt idx="36">
                  <c:v>-6.4842672540070394</c:v>
                </c:pt>
                <c:pt idx="37">
                  <c:v>-6.4178308439215677</c:v>
                </c:pt>
                <c:pt idx="38">
                  <c:v>-6.3489983722904482</c:v>
                </c:pt>
                <c:pt idx="39">
                  <c:v>-6.2770031970779234</c:v>
                </c:pt>
                <c:pt idx="40">
                  <c:v>-6.2026574021718286</c:v>
                </c:pt>
                <c:pt idx="41">
                  <c:v>-6.1259727611370183</c:v>
                </c:pt>
                <c:pt idx="42">
                  <c:v>-6.0469648182175941</c:v>
                </c:pt>
                <c:pt idx="43">
                  <c:v>-5.9656470865374676</c:v>
                </c:pt>
                <c:pt idx="44">
                  <c:v>-5.8813171292339339</c:v>
                </c:pt>
                <c:pt idx="45">
                  <c:v>-5.7947349740170253</c:v>
                </c:pt>
                <c:pt idx="46">
                  <c:v>-5.7059187389411736</c:v>
                </c:pt>
                <c:pt idx="47">
                  <c:v>-5.6148873654288982</c:v>
                </c:pt>
                <c:pt idx="48">
                  <c:v>-5.5209918525422355</c:v>
                </c:pt>
                <c:pt idx="49">
                  <c:v>-5.4256033675123261</c:v>
                </c:pt>
                <c:pt idx="50">
                  <c:v>-5.3267755799907164</c:v>
                </c:pt>
                <c:pt idx="51">
                  <c:v>-5.2265008437921257</c:v>
                </c:pt>
                <c:pt idx="52">
                  <c:v>-5.1235292820998586</c:v>
                </c:pt>
                <c:pt idx="53">
                  <c:v>-5.0185300482026864</c:v>
                </c:pt>
                <c:pt idx="54">
                  <c:v>-4.9109401988041101</c:v>
                </c:pt>
                <c:pt idx="55">
                  <c:v>-4.8014031658534524</c:v>
                </c:pt>
                <c:pt idx="56">
                  <c:v>-4.689945547699411</c:v>
                </c:pt>
                <c:pt idx="57">
                  <c:v>-4.5760519959715875</c:v>
                </c:pt>
                <c:pt idx="58">
                  <c:v>-4.4603249154028397</c:v>
                </c:pt>
                <c:pt idx="59">
                  <c:v>-4.3422804267321027</c:v>
                </c:pt>
                <c:pt idx="60">
                  <c:v>-4.2224943704112121</c:v>
                </c:pt>
                <c:pt idx="61">
                  <c:v>-4.1005143631114951</c:v>
                </c:pt>
                <c:pt idx="62">
                  <c:v>-3.9764187549488215</c:v>
                </c:pt>
                <c:pt idx="63">
                  <c:v>-3.850287886510483</c:v>
                </c:pt>
                <c:pt idx="64">
                  <c:v>-3.7222039596147294</c:v>
                </c:pt>
                <c:pt idx="65">
                  <c:v>-3.592249696086681</c:v>
                </c:pt>
                <c:pt idx="66">
                  <c:v>-3.4601030812825315</c:v>
                </c:pt>
                <c:pt idx="67">
                  <c:v>-3.3258978730452204</c:v>
                </c:pt>
                <c:pt idx="68">
                  <c:v>-3.1897697533172229</c:v>
                </c:pt>
                <c:pt idx="69">
                  <c:v>-3.051497706723878</c:v>
                </c:pt>
                <c:pt idx="70">
                  <c:v>-2.9099020189830966</c:v>
                </c:pt>
                <c:pt idx="71">
                  <c:v>-2.7653705824288095</c:v>
                </c:pt>
                <c:pt idx="72">
                  <c:v>-2.6201496885161562</c:v>
                </c:pt>
                <c:pt idx="73">
                  <c:v>-2.4743364198093696</c:v>
                </c:pt>
                <c:pt idx="74">
                  <c:v>-2.3283032491900184</c:v>
                </c:pt>
                <c:pt idx="75">
                  <c:v>-2.182097969732316</c:v>
                </c:pt>
                <c:pt idx="76">
                  <c:v>-2.035767442890057</c:v>
                </c:pt>
                <c:pt idx="77">
                  <c:v>-1.889358682776719</c:v>
                </c:pt>
                <c:pt idx="78">
                  <c:v>-1.7427105671356977</c:v>
                </c:pt>
                <c:pt idx="79">
                  <c:v>-1.5961120269995481</c:v>
                </c:pt>
                <c:pt idx="80">
                  <c:v>-1.4496097824091032</c:v>
                </c:pt>
                <c:pt idx="81">
                  <c:v>-1.3030939987186494</c:v>
                </c:pt>
                <c:pt idx="82">
                  <c:v>-1.1569409154227579</c:v>
                </c:pt>
                <c:pt idx="83">
                  <c:v>-1.0109012289351331</c:v>
                </c:pt>
                <c:pt idx="84">
                  <c:v>-0.86517720350381044</c:v>
                </c:pt>
                <c:pt idx="85">
                  <c:v>-0.71972727895455801</c:v>
                </c:pt>
                <c:pt idx="86">
                  <c:v>-0.57499779144757612</c:v>
                </c:pt>
                <c:pt idx="87">
                  <c:v>-0.43035377988253259</c:v>
                </c:pt>
                <c:pt idx="88">
                  <c:v>-0.28627586703219915</c:v>
                </c:pt>
                <c:pt idx="89">
                  <c:v>-0.14279094640804502</c:v>
                </c:pt>
                <c:pt idx="90">
                  <c:v>4.5842710338157856E-6</c:v>
                </c:pt>
                <c:pt idx="91">
                  <c:v>0.1420845581930742</c:v>
                </c:pt>
                <c:pt idx="92">
                  <c:v>0.28338836584675764</c:v>
                </c:pt>
                <c:pt idx="93">
                  <c:v>0.42387329964441328</c:v>
                </c:pt>
                <c:pt idx="94">
                  <c:v>0.5634273393611573</c:v>
                </c:pt>
                <c:pt idx="95">
                  <c:v>0.70204379100143632</c:v>
                </c:pt>
                <c:pt idx="96">
                  <c:v>0.83968133259221667</c:v>
                </c:pt>
                <c:pt idx="97">
                  <c:v>0.97629938953988826</c:v>
                </c:pt>
                <c:pt idx="98">
                  <c:v>1.1117187667459045</c:v>
                </c:pt>
                <c:pt idx="99">
                  <c:v>1.2460045146071104</c:v>
                </c:pt>
                <c:pt idx="100">
                  <c:v>1.3791177166285888</c:v>
                </c:pt>
                <c:pt idx="101">
                  <c:v>1.5108294995630707</c:v>
                </c:pt>
                <c:pt idx="102">
                  <c:v>1.6412586570293912</c:v>
                </c:pt>
                <c:pt idx="103">
                  <c:v>1.7703684567989642</c:v>
                </c:pt>
                <c:pt idx="104">
                  <c:v>1.8988485651533347</c:v>
                </c:pt>
                <c:pt idx="105">
                  <c:v>2.0260390418869867</c:v>
                </c:pt>
                <c:pt idx="106">
                  <c:v>2.1519043467072434</c:v>
                </c:pt>
                <c:pt idx="107">
                  <c:v>2.2761170682879355</c:v>
                </c:pt>
                <c:pt idx="108">
                  <c:v>2.3985932532580581</c:v>
                </c:pt>
                <c:pt idx="109">
                  <c:v>2.519575138658722</c:v>
                </c:pt>
                <c:pt idx="110">
                  <c:v>2.6390306207312486</c:v>
                </c:pt>
                <c:pt idx="111">
                  <c:v>2.7565693286862185</c:v>
                </c:pt>
                <c:pt idx="112">
                  <c:v>2.8721116998221952</c:v>
                </c:pt>
                <c:pt idx="113">
                  <c:v>2.9859703027205682</c:v>
                </c:pt>
                <c:pt idx="114">
                  <c:v>3.098115918286982</c:v>
                </c:pt>
                <c:pt idx="115">
                  <c:v>3.2076754614697509</c:v>
                </c:pt>
                <c:pt idx="116">
                  <c:v>3.3154037867677006</c:v>
                </c:pt>
                <c:pt idx="117">
                  <c:v>3.4208209858501766</c:v>
                </c:pt>
                <c:pt idx="118">
                  <c:v>3.5243255721334164</c:v>
                </c:pt>
                <c:pt idx="119">
                  <c:v>3.6249241347190666</c:v>
                </c:pt>
                <c:pt idx="120">
                  <c:v>3.7235024282249793</c:v>
                </c:pt>
                <c:pt idx="121">
                  <c:v>3.8195246471092239</c:v>
                </c:pt>
                <c:pt idx="122">
                  <c:v>3.9123961395281484</c:v>
                </c:pt>
                <c:pt idx="123">
                  <c:v>4.0030990481475284</c:v>
                </c:pt>
                <c:pt idx="124">
                  <c:v>4.0899390875970898</c:v>
                </c:pt>
                <c:pt idx="125">
                  <c:v>4.174491280051436</c:v>
                </c:pt>
                <c:pt idx="126">
                  <c:v>4.2549793230230959</c:v>
                </c:pt>
                <c:pt idx="127">
                  <c:v>4.3318664104732001</c:v>
                </c:pt>
                <c:pt idx="128">
                  <c:v>4.4050598148108264</c:v>
                </c:pt>
                <c:pt idx="129">
                  <c:v>4.4738405479881198</c:v>
                </c:pt>
                <c:pt idx="130">
                  <c:v>4.5374394339087232</c:v>
                </c:pt>
                <c:pt idx="131">
                  <c:v>4.596351201514719</c:v>
                </c:pt>
                <c:pt idx="132">
                  <c:v>4.649120969049414</c:v>
                </c:pt>
                <c:pt idx="133">
                  <c:v>4.6941961185691499</c:v>
                </c:pt>
                <c:pt idx="134">
                  <c:v>4.7306248693518285</c:v>
                </c:pt>
                <c:pt idx="135">
                  <c:v>4.7567088201072405</c:v>
                </c:pt>
                <c:pt idx="136">
                  <c:v>4.7692242232121487</c:v>
                </c:pt>
                <c:pt idx="137">
                  <c:v>4.7633078589817117</c:v>
                </c:pt>
                <c:pt idx="138">
                  <c:v>4.7330904793060968</c:v>
                </c:pt>
                <c:pt idx="139">
                  <c:v>4.6724080388900724</c:v>
                </c:pt>
                <c:pt idx="140">
                  <c:v>4.5786487767516793</c:v>
                </c:pt>
                <c:pt idx="141">
                  <c:v>4.4685901590925816</c:v>
                </c:pt>
                <c:pt idx="142">
                  <c:v>4.3309077569505403</c:v>
                </c:pt>
                <c:pt idx="143">
                  <c:v>4.0666527308481459</c:v>
                </c:pt>
              </c:numCache>
            </c:numRef>
          </c:yVal>
          <c:smooth val="1"/>
        </c:ser>
        <c:ser>
          <c:idx val="4"/>
          <c:order val="6"/>
          <c:tx>
            <c:strRef>
              <c:f>Summary!$CR$188</c:f>
              <c:strCache>
                <c:ptCount val="1"/>
                <c:pt idx="0">
                  <c:v>TWS: 25.4</c:v>
                </c:pt>
              </c:strCache>
            </c:strRef>
          </c:tx>
          <c:spPr>
            <a:ln w="12700">
              <a:solidFill>
                <a:srgbClr val="000000"/>
              </a:solidFill>
              <a:prstDash val="solid"/>
            </a:ln>
          </c:spPr>
          <c:marker>
            <c:symbol val="none"/>
          </c:marker>
          <c:xVal>
            <c:numRef>
              <c:f>Summary!$CR$190:$CR$346</c:f>
              <c:numCache>
                <c:formatCode>General</c:formatCode>
                <c:ptCount val="157"/>
                <c:pt idx="0">
                  <c:v>8.9921812026741673E-6</c:v>
                </c:pt>
                <c:pt idx="1">
                  <c:v>0.13975036090698914</c:v>
                </c:pt>
                <c:pt idx="2">
                  <c:v>0.27958875041219927</c:v>
                </c:pt>
                <c:pt idx="3">
                  <c:v>0.41948154847959779</c:v>
                </c:pt>
                <c:pt idx="4">
                  <c:v>0.55945573873235488</c:v>
                </c:pt>
                <c:pt idx="5">
                  <c:v>0.6995207252651392</c:v>
                </c:pt>
                <c:pt idx="6">
                  <c:v>0.83958124788210686</c:v>
                </c:pt>
                <c:pt idx="7">
                  <c:v>0.97971621220453253</c:v>
                </c:pt>
                <c:pt idx="8">
                  <c:v>1.119934487419211</c:v>
                </c:pt>
                <c:pt idx="9">
                  <c:v>1.2602445033247216</c:v>
                </c:pt>
                <c:pt idx="10">
                  <c:v>1.4006546257371097</c:v>
                </c:pt>
                <c:pt idx="11">
                  <c:v>1.540981848471018</c:v>
                </c:pt>
                <c:pt idx="12">
                  <c:v>1.6813901148292589</c:v>
                </c:pt>
                <c:pt idx="13">
                  <c:v>1.8216617653271661</c:v>
                </c:pt>
                <c:pt idx="14">
                  <c:v>1.9619946422563441</c:v>
                </c:pt>
                <c:pt idx="15">
                  <c:v>2.1023952202153935</c:v>
                </c:pt>
                <c:pt idx="16">
                  <c:v>2.2425934429805725</c:v>
                </c:pt>
                <c:pt idx="17">
                  <c:v>2.382837210123677</c:v>
                </c:pt>
                <c:pt idx="18">
                  <c:v>2.5231315979883733</c:v>
                </c:pt>
                <c:pt idx="19">
                  <c:v>2.6631553738773177</c:v>
                </c:pt>
                <c:pt idx="20">
                  <c:v>2.8028626594609265</c:v>
                </c:pt>
                <c:pt idx="21">
                  <c:v>2.9425669986416829</c:v>
                </c:pt>
                <c:pt idx="22">
                  <c:v>3.0822704557070586</c:v>
                </c:pt>
                <c:pt idx="23">
                  <c:v>3.221585545817462</c:v>
                </c:pt>
                <c:pt idx="24">
                  <c:v>3.3604655272593842</c:v>
                </c:pt>
                <c:pt idx="25">
                  <c:v>3.4992863532286989</c:v>
                </c:pt>
                <c:pt idx="26">
                  <c:v>3.638049222212723</c:v>
                </c:pt>
                <c:pt idx="27">
                  <c:v>3.7758462386928802</c:v>
                </c:pt>
                <c:pt idx="28">
                  <c:v>3.9135221369255637</c:v>
                </c:pt>
                <c:pt idx="29">
                  <c:v>4.0510760478176318</c:v>
                </c:pt>
                <c:pt idx="30">
                  <c:v>4.1875067894999782</c:v>
                </c:pt>
                <c:pt idx="31">
                  <c:v>4.3237515658303494</c:v>
                </c:pt>
                <c:pt idx="32">
                  <c:v>4.4598073138765519</c:v>
                </c:pt>
                <c:pt idx="33">
                  <c:v>4.5945813192206453</c:v>
                </c:pt>
                <c:pt idx="34">
                  <c:v>4.7285417625851931</c:v>
                </c:pt>
                <c:pt idx="35">
                  <c:v>4.8622138701653048</c:v>
                </c:pt>
                <c:pt idx="36">
                  <c:v>4.9950053374708068</c:v>
                </c:pt>
                <c:pt idx="37">
                  <c:v>5.1268682859891683</c:v>
                </c:pt>
                <c:pt idx="38">
                  <c:v>5.2577549394079028</c:v>
                </c:pt>
                <c:pt idx="39">
                  <c:v>5.3869886651071095</c:v>
                </c:pt>
                <c:pt idx="40">
                  <c:v>5.5157664327562861</c:v>
                </c:pt>
                <c:pt idx="41">
                  <c:v>5.6427692290888736</c:v>
                </c:pt>
                <c:pt idx="42">
                  <c:v>5.7685806688980259</c:v>
                </c:pt>
                <c:pt idx="43">
                  <c:v>5.8924714675612151</c:v>
                </c:pt>
                <c:pt idx="44">
                  <c:v>6.0150523919384016</c:v>
                </c:pt>
                <c:pt idx="45">
                  <c:v>6.1362781351788644</c:v>
                </c:pt>
                <c:pt idx="46">
                  <c:v>6.2553840266634282</c:v>
                </c:pt>
                <c:pt idx="47">
                  <c:v>6.3730209044631154</c:v>
                </c:pt>
                <c:pt idx="48">
                  <c:v>6.4884022441554547</c:v>
                </c:pt>
                <c:pt idx="49">
                  <c:v>6.602204209147037</c:v>
                </c:pt>
                <c:pt idx="50">
                  <c:v>6.7136180230338054</c:v>
                </c:pt>
                <c:pt idx="51">
                  <c:v>6.8233457822994721</c:v>
                </c:pt>
                <c:pt idx="52">
                  <c:v>6.929770633532895</c:v>
                </c:pt>
                <c:pt idx="53">
                  <c:v>7.0343854629641376</c:v>
                </c:pt>
                <c:pt idx="54">
                  <c:v>7.135533720007043</c:v>
                </c:pt>
                <c:pt idx="55">
                  <c:v>7.2339359231701081</c:v>
                </c:pt>
                <c:pt idx="56">
                  <c:v>7.3286960931970135</c:v>
                </c:pt>
                <c:pt idx="57">
                  <c:v>7.4205605259099432</c:v>
                </c:pt>
                <c:pt idx="58">
                  <c:v>7.5077731018301925</c:v>
                </c:pt>
                <c:pt idx="59">
                  <c:v>7.5902194991867695</c:v>
                </c:pt>
                <c:pt idx="60">
                  <c:v>7.6625957157232021</c:v>
                </c:pt>
                <c:pt idx="61">
                  <c:v>7.7263933531552542</c:v>
                </c:pt>
                <c:pt idx="62">
                  <c:v>7.7831857080573705</c:v>
                </c:pt>
                <c:pt idx="63">
                  <c:v>7.8372958810342492</c:v>
                </c:pt>
                <c:pt idx="64">
                  <c:v>7.88961681434707</c:v>
                </c:pt>
                <c:pt idx="65">
                  <c:v>7.9383524042512104</c:v>
                </c:pt>
                <c:pt idx="66">
                  <c:v>7.9853035349163708</c:v>
                </c:pt>
                <c:pt idx="67">
                  <c:v>8.0295658469334619</c:v>
                </c:pt>
                <c:pt idx="68">
                  <c:v>8.0711376625210089</c:v>
                </c:pt>
                <c:pt idx="69">
                  <c:v>8.1100155779132184</c:v>
                </c:pt>
                <c:pt idx="70">
                  <c:v>8.1452578800205373</c:v>
                </c:pt>
                <c:pt idx="71">
                  <c:v>8.1787372338934663</c:v>
                </c:pt>
                <c:pt idx="72">
                  <c:v>8.2085701761726124</c:v>
                </c:pt>
                <c:pt idx="73">
                  <c:v>8.2356986847448574</c:v>
                </c:pt>
                <c:pt idx="74">
                  <c:v>8.2601237160469161</c:v>
                </c:pt>
                <c:pt idx="75">
                  <c:v>8.2818498350838041</c:v>
                </c:pt>
                <c:pt idx="76">
                  <c:v>8.3008815776591227</c:v>
                </c:pt>
                <c:pt idx="77">
                  <c:v>8.3172243525942271</c:v>
                </c:pt>
                <c:pt idx="78">
                  <c:v>8.3299058934123238</c:v>
                </c:pt>
                <c:pt idx="79">
                  <c:v>8.3399058569601934</c:v>
                </c:pt>
                <c:pt idx="80">
                  <c:v>8.3472312677610798</c:v>
                </c:pt>
                <c:pt idx="81">
                  <c:v>8.351893749362592</c:v>
                </c:pt>
                <c:pt idx="82">
                  <c:v>8.3539020175056855</c:v>
                </c:pt>
                <c:pt idx="83">
                  <c:v>8.3522764489973031</c:v>
                </c:pt>
                <c:pt idx="84">
                  <c:v>8.3490122925950558</c:v>
                </c:pt>
                <c:pt idx="85">
                  <c:v>8.3421344316964721</c:v>
                </c:pt>
                <c:pt idx="86">
                  <c:v>8.3356454926277657</c:v>
                </c:pt>
                <c:pt idx="87">
                  <c:v>8.3225784300782486</c:v>
                </c:pt>
                <c:pt idx="88">
                  <c:v>8.3069369952218999</c:v>
                </c:pt>
                <c:pt idx="89">
                  <c:v>8.2877371848667529</c:v>
                </c:pt>
                <c:pt idx="90">
                  <c:v>8.2659997940050438</c:v>
                </c:pt>
                <c:pt idx="91">
                  <c:v>8.2417445017830229</c:v>
                </c:pt>
                <c:pt idx="92">
                  <c:v>8.2149927074167799</c:v>
                </c:pt>
                <c:pt idx="93">
                  <c:v>8.1847675330025549</c:v>
                </c:pt>
                <c:pt idx="94">
                  <c:v>8.153091011666131</c:v>
                </c:pt>
                <c:pt idx="95">
                  <c:v>8.1169937877378455</c:v>
                </c:pt>
                <c:pt idx="96">
                  <c:v>8.0794950306691629</c:v>
                </c:pt>
                <c:pt idx="97">
                  <c:v>8.0386307481722401</c:v>
                </c:pt>
                <c:pt idx="98">
                  <c:v>7.9964138911091354</c:v>
                </c:pt>
                <c:pt idx="99">
                  <c:v>7.94990260596773</c:v>
                </c:pt>
                <c:pt idx="100">
                  <c:v>7.9020968798292044</c:v>
                </c:pt>
                <c:pt idx="101">
                  <c:v>7.8510536031264042</c:v>
                </c:pt>
                <c:pt idx="102">
                  <c:v>7.7977919856403837</c:v>
                </c:pt>
                <c:pt idx="103">
                  <c:v>7.743318071826276</c:v>
                </c:pt>
                <c:pt idx="104">
                  <c:v>7.6895929064803754</c:v>
                </c:pt>
                <c:pt idx="105">
                  <c:v>7.6327448741833344</c:v>
                </c:pt>
                <c:pt idx="106">
                  <c:v>7.5728184287806073</c:v>
                </c:pt>
                <c:pt idx="107">
                  <c:v>7.5117728300786366</c:v>
                </c:pt>
                <c:pt idx="108">
                  <c:v>7.44677136283451</c:v>
                </c:pt>
                <c:pt idx="109">
                  <c:v>7.3797711943311333</c:v>
                </c:pt>
                <c:pt idx="110">
                  <c:v>7.31080762445582</c:v>
                </c:pt>
                <c:pt idx="111">
                  <c:v>7.2380476472287381</c:v>
                </c:pt>
                <c:pt idx="112">
                  <c:v>7.1643486351640764</c:v>
                </c:pt>
                <c:pt idx="113">
                  <c:v>7.0878859380279229</c:v>
                </c:pt>
                <c:pt idx="114">
                  <c:v>7.0087194030273867</c:v>
                </c:pt>
                <c:pt idx="115">
                  <c:v>6.9278154620806278</c:v>
                </c:pt>
                <c:pt idx="116">
                  <c:v>6.8443151235648587</c:v>
                </c:pt>
                <c:pt idx="117">
                  <c:v>6.7582831660963683</c:v>
                </c:pt>
                <c:pt idx="118">
                  <c:v>6.670667540125149</c:v>
                </c:pt>
                <c:pt idx="119">
                  <c:v>6.5797624615239707</c:v>
                </c:pt>
                <c:pt idx="120">
                  <c:v>6.4873950492497627</c:v>
                </c:pt>
                <c:pt idx="121">
                  <c:v>6.3936095762611114</c:v>
                </c:pt>
                <c:pt idx="122">
                  <c:v>6.2967558515317803</c:v>
                </c:pt>
                <c:pt idx="123">
                  <c:v>6.1977739534178617</c:v>
                </c:pt>
                <c:pt idx="124">
                  <c:v>6.0959119700229554</c:v>
                </c:pt>
                <c:pt idx="125">
                  <c:v>5.9929149031989812</c:v>
                </c:pt>
                <c:pt idx="126">
                  <c:v>5.8864062283486058</c:v>
                </c:pt>
                <c:pt idx="127">
                  <c:v>5.7781265816681699</c:v>
                </c:pt>
                <c:pt idx="128">
                  <c:v>5.6665838804624737</c:v>
                </c:pt>
                <c:pt idx="129">
                  <c:v>5.5519293592347712</c:v>
                </c:pt>
                <c:pt idx="130">
                  <c:v>5.4343177514330785</c:v>
                </c:pt>
                <c:pt idx="131">
                  <c:v>5.3131540036264848</c:v>
                </c:pt>
                <c:pt idx="132">
                  <c:v>5.1878925877010245</c:v>
                </c:pt>
                <c:pt idx="133">
                  <c:v>5.0580407360286443</c:v>
                </c:pt>
                <c:pt idx="134">
                  <c:v>4.9210022675360108</c:v>
                </c:pt>
                <c:pt idx="135">
                  <c:v>4.7772121017819886</c:v>
                </c:pt>
                <c:pt idx="136">
                  <c:v>4.620866131920347</c:v>
                </c:pt>
                <c:pt idx="137">
                  <c:v>4.6222553475696149</c:v>
                </c:pt>
                <c:pt idx="138">
                  <c:v>4.4527658787976971</c:v>
                </c:pt>
                <c:pt idx="139">
                  <c:v>4.2616915632403796</c:v>
                </c:pt>
                <c:pt idx="140">
                  <c:v>4.0406663176588813</c:v>
                </c:pt>
                <c:pt idx="141">
                  <c:v>3.7873035970800482</c:v>
                </c:pt>
                <c:pt idx="142">
                  <c:v>3.5191585738444613</c:v>
                </c:pt>
                <c:pt idx="143">
                  <c:v>3.3467346841765662</c:v>
                </c:pt>
                <c:pt idx="144">
                  <c:v>2.768348200825526</c:v>
                </c:pt>
              </c:numCache>
            </c:numRef>
          </c:xVal>
          <c:yVal>
            <c:numRef>
              <c:f>Summary!$CS$190:$CS$346</c:f>
              <c:numCache>
                <c:formatCode>General</c:formatCode>
                <c:ptCount val="157"/>
                <c:pt idx="0">
                  <c:v>-8.0050001144358678</c:v>
                </c:pt>
                <c:pt idx="1">
                  <c:v>-8.0057803084969716</c:v>
                </c:pt>
                <c:pt idx="2">
                  <c:v>-8.0061192844373963</c:v>
                </c:pt>
                <c:pt idx="3">
                  <c:v>-8.0040156005563237</c:v>
                </c:pt>
                <c:pt idx="4">
                  <c:v>-8.0004635252545793</c:v>
                </c:pt>
                <c:pt idx="5">
                  <c:v>-7.9954579057315822</c:v>
                </c:pt>
                <c:pt idx="6">
                  <c:v>-7.9879985421907049</c:v>
                </c:pt>
                <c:pt idx="7">
                  <c:v>-7.9790770161059541</c:v>
                </c:pt>
                <c:pt idx="8">
                  <c:v>-7.9686858790393913</c:v>
                </c:pt>
                <c:pt idx="9">
                  <c:v>-7.95681568582848</c:v>
                </c:pt>
                <c:pt idx="10">
                  <c:v>-7.9434578348000597</c:v>
                </c:pt>
                <c:pt idx="11">
                  <c:v>-7.9276197179936894</c:v>
                </c:pt>
                <c:pt idx="12">
                  <c:v>-7.91027777983712</c:v>
                </c:pt>
                <c:pt idx="13">
                  <c:v>-7.8904464698182677</c:v>
                </c:pt>
                <c:pt idx="14">
                  <c:v>-7.8690959744472844</c:v>
                </c:pt>
                <c:pt idx="15">
                  <c:v>-7.8462134621109572</c:v>
                </c:pt>
                <c:pt idx="16">
                  <c:v>-7.8208225549100208</c:v>
                </c:pt>
                <c:pt idx="17">
                  <c:v>-7.7938809724099345</c:v>
                </c:pt>
                <c:pt idx="18">
                  <c:v>-7.7653738684169333</c:v>
                </c:pt>
                <c:pt idx="19">
                  <c:v>-7.7343395611560943</c:v>
                </c:pt>
                <c:pt idx="20">
                  <c:v>-7.7007779418944855</c:v>
                </c:pt>
                <c:pt idx="21">
                  <c:v>-7.665626375275556</c:v>
                </c:pt>
                <c:pt idx="22">
                  <c:v>-7.6288654261530606</c:v>
                </c:pt>
                <c:pt idx="23">
                  <c:v>-7.5895592549139028</c:v>
                </c:pt>
                <c:pt idx="24">
                  <c:v>-7.5477093761518521</c:v>
                </c:pt>
                <c:pt idx="25">
                  <c:v>-7.5042248497836459</c:v>
                </c:pt>
                <c:pt idx="26">
                  <c:v>-7.4590881018420818</c:v>
                </c:pt>
                <c:pt idx="27">
                  <c:v>-7.4104980031050385</c:v>
                </c:pt>
                <c:pt idx="28">
                  <c:v>-7.360247812488053</c:v>
                </c:pt>
                <c:pt idx="29">
                  <c:v>-7.3083184086547011</c:v>
                </c:pt>
                <c:pt idx="30">
                  <c:v>-7.2529588367707962</c:v>
                </c:pt>
                <c:pt idx="31">
                  <c:v>-7.1959158612946457</c:v>
                </c:pt>
                <c:pt idx="32">
                  <c:v>-7.1371689686566802</c:v>
                </c:pt>
                <c:pt idx="33">
                  <c:v>-7.0750205874453282</c:v>
                </c:pt>
                <c:pt idx="34">
                  <c:v>-7.01033767715262</c:v>
                </c:pt>
                <c:pt idx="35" formatCode="0.0000">
                  <c:v>-6.9439476733759724</c:v>
                </c:pt>
                <c:pt idx="36" formatCode="0.0000">
                  <c:v>-6.8750220466812157</c:v>
                </c:pt>
                <c:pt idx="37" formatCode="0.0000">
                  <c:v>-6.8035713774491891</c:v>
                </c:pt>
                <c:pt idx="38" formatCode="0.0000">
                  <c:v>-6.729607146452274</c:v>
                </c:pt>
                <c:pt idx="39" formatCode="0.0000">
                  <c:v>-6.6523650159808279</c:v>
                </c:pt>
                <c:pt idx="40" formatCode="0.0000">
                  <c:v>-6.573422798627278</c:v>
                </c:pt>
                <c:pt idx="41" formatCode="0.0000">
                  <c:v>-6.4912520779853562</c:v>
                </c:pt>
                <c:pt idx="42">
                  <c:v>-6.4066467879199385</c:v>
                </c:pt>
                <c:pt idx="43">
                  <c:v>-6.318891195185615</c:v>
                </c:pt>
                <c:pt idx="44">
                  <c:v>-6.2287585113552693</c:v>
                </c:pt>
                <c:pt idx="45">
                  <c:v>-6.1362677956764982</c:v>
                </c:pt>
                <c:pt idx="46">
                  <c:v>-6.0407440273479249</c:v>
                </c:pt>
                <c:pt idx="47">
                  <c:v>-5.942928248214705</c:v>
                </c:pt>
                <c:pt idx="48">
                  <c:v>-5.8421739434449442</c:v>
                </c:pt>
                <c:pt idx="49">
                  <c:v>-5.7391990832271205</c:v>
                </c:pt>
                <c:pt idx="50">
                  <c:v>-5.6333851253905447</c:v>
                </c:pt>
                <c:pt idx="51">
                  <c:v>-5.5254273722627278</c:v>
                </c:pt>
                <c:pt idx="52">
                  <c:v>-5.4141212764987259</c:v>
                </c:pt>
                <c:pt idx="53">
                  <c:v>-5.3007809145510665</c:v>
                </c:pt>
                <c:pt idx="54">
                  <c:v>-5.1842601349991853</c:v>
                </c:pt>
                <c:pt idx="55">
                  <c:v>-5.0652480545117324</c:v>
                </c:pt>
                <c:pt idx="56">
                  <c:v>-4.9432596807483993</c:v>
                </c:pt>
                <c:pt idx="57">
                  <c:v>-4.8189602530795428</c:v>
                </c:pt>
                <c:pt idx="58">
                  <c:v>-4.6913693643654524</c:v>
                </c:pt>
                <c:pt idx="59">
                  <c:v>-4.5606561860296511</c:v>
                </c:pt>
                <c:pt idx="60">
                  <c:v>-4.423994048010659</c:v>
                </c:pt>
                <c:pt idx="61">
                  <c:v>-4.2828022697882746</c:v>
                </c:pt>
                <c:pt idx="62">
                  <c:v>-4.1383858974302115</c:v>
                </c:pt>
                <c:pt idx="63">
                  <c:v>-3.9932944984952825</c:v>
                </c:pt>
                <c:pt idx="64">
                  <c:v>-3.8480161615702184</c:v>
                </c:pt>
                <c:pt idx="65">
                  <c:v>-3.7017075832552195</c:v>
                </c:pt>
                <c:pt idx="66">
                  <c:v>-3.5552793874637865</c:v>
                </c:pt>
                <c:pt idx="67">
                  <c:v>-3.4083418044592522</c:v>
                </c:pt>
                <c:pt idx="68">
                  <c:v>-3.2609447257439554</c:v>
                </c:pt>
                <c:pt idx="69">
                  <c:v>-3.1131368582053418</c:v>
                </c:pt>
                <c:pt idx="70">
                  <c:v>-2.9646250865152775</c:v>
                </c:pt>
                <c:pt idx="71">
                  <c:v>-2.8161588484136555</c:v>
                </c:pt>
                <c:pt idx="72">
                  <c:v>-2.6671200115534779</c:v>
                </c:pt>
                <c:pt idx="73">
                  <c:v>-2.5178997577390203</c:v>
                </c:pt>
                <c:pt idx="74">
                  <c:v>-2.3685464479324199</c:v>
                </c:pt>
                <c:pt idx="75">
                  <c:v>-2.219109158666781</c:v>
                </c:pt>
                <c:pt idx="76">
                  <c:v>-2.0696365031659805</c:v>
                </c:pt>
                <c:pt idx="77">
                  <c:v>-1.9201769102953479</c:v>
                </c:pt>
                <c:pt idx="78">
                  <c:v>-1.7705706137883339</c:v>
                </c:pt>
                <c:pt idx="79">
                  <c:v>-1.6211080233317798</c:v>
                </c:pt>
                <c:pt idx="80">
                  <c:v>-1.4718367155275343</c:v>
                </c:pt>
                <c:pt idx="81">
                  <c:v>-1.3228047276812815</c:v>
                </c:pt>
                <c:pt idx="82">
                  <c:v>-1.1740591525221298</c:v>
                </c:pt>
                <c:pt idx="83">
                  <c:v>-1.0255254640970393</c:v>
                </c:pt>
                <c:pt idx="84">
                  <c:v>-0.87751149505229231</c:v>
                </c:pt>
                <c:pt idx="85">
                  <c:v>-0.72983720877881642</c:v>
                </c:pt>
                <c:pt idx="86">
                  <c:v>-0.5828802009995947</c:v>
                </c:pt>
                <c:pt idx="87">
                  <c:v>-0.43616300988565099</c:v>
                </c:pt>
                <c:pt idx="88">
                  <c:v>-0.29007985681841419</c:v>
                </c:pt>
                <c:pt idx="89">
                  <c:v>-0.14465828262207733</c:v>
                </c:pt>
                <c:pt idx="90">
                  <c:v>4.6426837543009472E-6</c:v>
                </c:pt>
                <c:pt idx="91">
                  <c:v>0.14386476442166998</c:v>
                </c:pt>
                <c:pt idx="92">
                  <c:v>0.28687838371475749</c:v>
                </c:pt>
                <c:pt idx="93">
                  <c:v>0.42894994638154743</c:v>
                </c:pt>
                <c:pt idx="94">
                  <c:v>0.57012405907198416</c:v>
                </c:pt>
                <c:pt idx="95">
                  <c:v>0.71014927701031672</c:v>
                </c:pt>
                <c:pt idx="96">
                  <c:v>0.84919342872229697</c:v>
                </c:pt>
                <c:pt idx="97">
                  <c:v>0.98702397326356739</c:v>
                </c:pt>
                <c:pt idx="98">
                  <c:v>1.123826855751747</c:v>
                </c:pt>
                <c:pt idx="99">
                  <c:v>1.2591449943210384</c:v>
                </c:pt>
                <c:pt idx="100">
                  <c:v>1.3933569518960629</c:v>
                </c:pt>
                <c:pt idx="101">
                  <c:v>1.5260942433519746</c:v>
                </c:pt>
                <c:pt idx="102">
                  <c:v>1.6574758203279079</c:v>
                </c:pt>
                <c:pt idx="103">
                  <c:v>1.7876897557865519</c:v>
                </c:pt>
                <c:pt idx="104">
                  <c:v>1.9172347158744831</c:v>
                </c:pt>
                <c:pt idx="105">
                  <c:v>2.0451916540732462</c:v>
                </c:pt>
                <c:pt idx="106">
                  <c:v>2.1714745263925561</c:v>
                </c:pt>
                <c:pt idx="107">
                  <c:v>2.296583168303918</c:v>
                </c:pt>
                <c:pt idx="108">
                  <c:v>2.4196063884245045</c:v>
                </c:pt>
                <c:pt idx="109">
                  <c:v>2.5410626595356458</c:v>
                </c:pt>
                <c:pt idx="110">
                  <c:v>2.6609199805361694</c:v>
                </c:pt>
                <c:pt idx="111">
                  <c:v>2.7784297516505472</c:v>
                </c:pt>
                <c:pt idx="112">
                  <c:v>2.8945882762263881</c:v>
                </c:pt>
                <c:pt idx="113">
                  <c:v>3.0086325784630423</c:v>
                </c:pt>
                <c:pt idx="114">
                  <c:v>3.120486384530234</c:v>
                </c:pt>
                <c:pt idx="115">
                  <c:v>3.2304968255399777</c:v>
                </c:pt>
                <c:pt idx="116">
                  <c:v>3.3381989161029706</c:v>
                </c:pt>
                <c:pt idx="117">
                  <c:v>3.4435206149445392</c:v>
                </c:pt>
                <c:pt idx="118">
                  <c:v>3.5468601572823979</c:v>
                </c:pt>
                <c:pt idx="119">
                  <c:v>3.6472251632401442</c:v>
                </c:pt>
                <c:pt idx="120">
                  <c:v>3.7455025168797103</c:v>
                </c:pt>
                <c:pt idx="121">
                  <c:v>3.8416714118550255</c:v>
                </c:pt>
                <c:pt idx="122">
                  <c:v>3.9346529171723699</c:v>
                </c:pt>
                <c:pt idx="123">
                  <c:v>4.0248846007050005</c:v>
                </c:pt>
                <c:pt idx="124">
                  <c:v>4.1117476413302914</c:v>
                </c:pt>
                <c:pt idx="125">
                  <c:v>4.1962872565815772</c:v>
                </c:pt>
                <c:pt idx="126">
                  <c:v>4.2767274928299548</c:v>
                </c:pt>
                <c:pt idx="127">
                  <c:v>4.3541336840034157</c:v>
                </c:pt>
                <c:pt idx="128">
                  <c:v>4.4272234985632872</c:v>
                </c:pt>
                <c:pt idx="129">
                  <c:v>4.4958666743052458</c:v>
                </c:pt>
                <c:pt idx="130">
                  <c:v>4.5599369105322127</c:v>
                </c:pt>
                <c:pt idx="131">
                  <c:v>4.6186571637910605</c:v>
                </c:pt>
                <c:pt idx="132">
                  <c:v>4.6712022813003431</c:v>
                </c:pt>
                <c:pt idx="133">
                  <c:v>4.7167020663269517</c:v>
                </c:pt>
                <c:pt idx="134">
                  <c:v>4.7521593806344393</c:v>
                </c:pt>
                <c:pt idx="135">
                  <c:v>4.7772147849530269</c:v>
                </c:pt>
                <c:pt idx="136">
                  <c:v>4.7850495850212429</c:v>
                </c:pt>
                <c:pt idx="137">
                  <c:v>4.7864881607289691</c:v>
                </c:pt>
                <c:pt idx="138">
                  <c:v>4.7750093704815759</c:v>
                </c:pt>
                <c:pt idx="139">
                  <c:v>4.7330904793060968</c:v>
                </c:pt>
                <c:pt idx="140">
                  <c:v>4.648257278008475</c:v>
                </c:pt>
                <c:pt idx="141">
                  <c:v>4.5135349562254392</c:v>
                </c:pt>
                <c:pt idx="142">
                  <c:v>4.345801078911018</c:v>
                </c:pt>
                <c:pt idx="143">
                  <c:v>4.2836271480644044</c:v>
                </c:pt>
                <c:pt idx="144">
                  <c:v>3.6737239092786642</c:v>
                </c:pt>
              </c:numCache>
            </c:numRef>
          </c:yVal>
          <c:smooth val="1"/>
        </c:ser>
        <c:ser>
          <c:idx val="7"/>
          <c:order val="7"/>
          <c:spPr>
            <a:ln w="12700">
              <a:solidFill>
                <a:srgbClr val="808080"/>
              </a:solidFill>
              <a:prstDash val="lgDash"/>
            </a:ln>
          </c:spPr>
          <c:marker>
            <c:symbol val="none"/>
          </c:marker>
          <c:xVal>
            <c:numRef>
              <c:f>'Graphics Grid'!$E$10:$F$10</c:f>
              <c:numCache>
                <c:formatCode>General</c:formatCode>
                <c:ptCount val="2"/>
                <c:pt idx="0">
                  <c:v>0.99999999999999989</c:v>
                </c:pt>
                <c:pt idx="1">
                  <c:v>4.9999999999999991</c:v>
                </c:pt>
              </c:numCache>
            </c:numRef>
          </c:xVal>
          <c:yVal>
            <c:numRef>
              <c:f>'Graphics Grid'!$E$11:$F$11</c:f>
              <c:numCache>
                <c:formatCode>General</c:formatCode>
                <c:ptCount val="2"/>
                <c:pt idx="0">
                  <c:v>1.7320508075688774</c:v>
                </c:pt>
                <c:pt idx="1">
                  <c:v>8.6602540378443873</c:v>
                </c:pt>
              </c:numCache>
            </c:numRef>
          </c:yVal>
          <c:smooth val="1"/>
        </c:ser>
        <c:ser>
          <c:idx val="8"/>
          <c:order val="8"/>
          <c:spPr>
            <a:ln w="12700">
              <a:solidFill>
                <a:srgbClr val="808080"/>
              </a:solidFill>
              <a:prstDash val="lgDash"/>
            </a:ln>
          </c:spPr>
          <c:marker>
            <c:symbol val="none"/>
          </c:marker>
          <c:xVal>
            <c:numRef>
              <c:f>'Graphics Grid'!$E$12:$F$12</c:f>
              <c:numCache>
                <c:formatCode>General</c:formatCode>
                <c:ptCount val="2"/>
                <c:pt idx="0">
                  <c:v>1.2855752193730785</c:v>
                </c:pt>
                <c:pt idx="1">
                  <c:v>6.4278760968653925</c:v>
                </c:pt>
              </c:numCache>
            </c:numRef>
          </c:xVal>
          <c:yVal>
            <c:numRef>
              <c:f>'Graphics Grid'!$E$13:$F$13</c:f>
              <c:numCache>
                <c:formatCode>General</c:formatCode>
                <c:ptCount val="2"/>
                <c:pt idx="0">
                  <c:v>1.532088886237956</c:v>
                </c:pt>
                <c:pt idx="1">
                  <c:v>7.6604444311897799</c:v>
                </c:pt>
              </c:numCache>
            </c:numRef>
          </c:yVal>
          <c:smooth val="1"/>
        </c:ser>
        <c:ser>
          <c:idx val="9"/>
          <c:order val="9"/>
          <c:spPr>
            <a:ln w="12700">
              <a:solidFill>
                <a:srgbClr val="808080"/>
              </a:solidFill>
              <a:prstDash val="lgDash"/>
            </a:ln>
          </c:spPr>
          <c:marker>
            <c:symbol val="none"/>
          </c:marker>
          <c:xVal>
            <c:numRef>
              <c:f>'Graphics Grid'!$E$14:$F$14</c:f>
              <c:numCache>
                <c:formatCode>General</c:formatCode>
                <c:ptCount val="2"/>
                <c:pt idx="0">
                  <c:v>1.532088886237956</c:v>
                </c:pt>
                <c:pt idx="1">
                  <c:v>7.6604444311897799</c:v>
                </c:pt>
              </c:numCache>
            </c:numRef>
          </c:xVal>
          <c:yVal>
            <c:numRef>
              <c:f>'Graphics Grid'!$E$15:$F$15</c:f>
              <c:numCache>
                <c:formatCode>General</c:formatCode>
                <c:ptCount val="2"/>
                <c:pt idx="0">
                  <c:v>1.2855752193730787</c:v>
                </c:pt>
                <c:pt idx="1">
                  <c:v>6.4278760968653934</c:v>
                </c:pt>
              </c:numCache>
            </c:numRef>
          </c:yVal>
          <c:smooth val="1"/>
        </c:ser>
        <c:ser>
          <c:idx val="10"/>
          <c:order val="10"/>
          <c:spPr>
            <a:ln w="12700">
              <a:solidFill>
                <a:srgbClr val="808080"/>
              </a:solidFill>
              <a:prstDash val="lgDash"/>
            </a:ln>
          </c:spPr>
          <c:marker>
            <c:symbol val="none"/>
          </c:marker>
          <c:xVal>
            <c:numRef>
              <c:f>'Graphics Grid'!$E$16:$F$16</c:f>
              <c:numCache>
                <c:formatCode>General</c:formatCode>
                <c:ptCount val="2"/>
                <c:pt idx="0">
                  <c:v>1.7320508075688772</c:v>
                </c:pt>
                <c:pt idx="1">
                  <c:v>8.6602540378443855</c:v>
                </c:pt>
              </c:numCache>
            </c:numRef>
          </c:xVal>
          <c:yVal>
            <c:numRef>
              <c:f>'Graphics Grid'!$E$17:$F$17</c:f>
              <c:numCache>
                <c:formatCode>General</c:formatCode>
                <c:ptCount val="2"/>
                <c:pt idx="0">
                  <c:v>1.0000000000000002</c:v>
                </c:pt>
                <c:pt idx="1">
                  <c:v>5.0000000000000009</c:v>
                </c:pt>
              </c:numCache>
            </c:numRef>
          </c:yVal>
          <c:smooth val="1"/>
        </c:ser>
        <c:ser>
          <c:idx val="11"/>
          <c:order val="11"/>
          <c:spPr>
            <a:ln w="12700">
              <a:solidFill>
                <a:srgbClr val="808080"/>
              </a:solidFill>
              <a:prstDash val="lgDash"/>
            </a:ln>
          </c:spPr>
          <c:marker>
            <c:symbol val="none"/>
          </c:marker>
          <c:xVal>
            <c:numRef>
              <c:f>'Graphics Grid'!$E$18:$F$18</c:f>
              <c:numCache>
                <c:formatCode>General</c:formatCode>
                <c:ptCount val="2"/>
                <c:pt idx="0">
                  <c:v>1.8793852415718166</c:v>
                </c:pt>
                <c:pt idx="1">
                  <c:v>9.3969262078590834</c:v>
                </c:pt>
              </c:numCache>
            </c:numRef>
          </c:xVal>
          <c:yVal>
            <c:numRef>
              <c:f>'Graphics Grid'!$E$19:$F$19</c:f>
              <c:numCache>
                <c:formatCode>General</c:formatCode>
                <c:ptCount val="2"/>
                <c:pt idx="0">
                  <c:v>0.68404028665133765</c:v>
                </c:pt>
                <c:pt idx="1">
                  <c:v>3.4202014332566884</c:v>
                </c:pt>
              </c:numCache>
            </c:numRef>
          </c:yVal>
          <c:smooth val="1"/>
        </c:ser>
        <c:ser>
          <c:idx val="12"/>
          <c:order val="12"/>
          <c:spPr>
            <a:ln w="12700">
              <a:solidFill>
                <a:srgbClr val="808080"/>
              </a:solidFill>
              <a:prstDash val="lgDash"/>
            </a:ln>
          </c:spPr>
          <c:marker>
            <c:symbol val="none"/>
          </c:marker>
          <c:xVal>
            <c:numRef>
              <c:f>'Graphics Grid'!$E$20:$F$20</c:f>
              <c:numCache>
                <c:formatCode>General</c:formatCode>
                <c:ptCount val="2"/>
                <c:pt idx="0">
                  <c:v>1.969615506024416</c:v>
                </c:pt>
                <c:pt idx="1">
                  <c:v>9.8480775301220795</c:v>
                </c:pt>
              </c:numCache>
            </c:numRef>
          </c:xVal>
          <c:yVal>
            <c:numRef>
              <c:f>'Graphics Grid'!$E$21:$F$21</c:f>
              <c:numCache>
                <c:formatCode>General</c:formatCode>
                <c:ptCount val="2"/>
                <c:pt idx="0">
                  <c:v>0.34729635533386083</c:v>
                </c:pt>
                <c:pt idx="1">
                  <c:v>1.7364817766693041</c:v>
                </c:pt>
              </c:numCache>
            </c:numRef>
          </c:yVal>
          <c:smooth val="1"/>
        </c:ser>
        <c:ser>
          <c:idx val="13"/>
          <c:order val="13"/>
          <c:spPr>
            <a:ln w="12700">
              <a:solidFill>
                <a:srgbClr val="808080"/>
              </a:solidFill>
              <a:prstDash val="lgDash"/>
            </a:ln>
          </c:spPr>
          <c:marker>
            <c:symbol val="none"/>
          </c:marker>
          <c:xVal>
            <c:numRef>
              <c:f>'Graphics Grid'!$E$22:$F$22</c:f>
              <c:numCache>
                <c:formatCode>General</c:formatCode>
                <c:ptCount val="2"/>
                <c:pt idx="0">
                  <c:v>1.969615506024416</c:v>
                </c:pt>
                <c:pt idx="1">
                  <c:v>9.8480775301220795</c:v>
                </c:pt>
              </c:numCache>
            </c:numRef>
          </c:xVal>
          <c:yVal>
            <c:numRef>
              <c:f>'Graphics Grid'!$E$23:$F$23</c:f>
              <c:numCache>
                <c:formatCode>General</c:formatCode>
                <c:ptCount val="2"/>
                <c:pt idx="0">
                  <c:v>-0.34729635533386061</c:v>
                </c:pt>
                <c:pt idx="1">
                  <c:v>-1.736481776669303</c:v>
                </c:pt>
              </c:numCache>
            </c:numRef>
          </c:yVal>
          <c:smooth val="1"/>
        </c:ser>
        <c:ser>
          <c:idx val="14"/>
          <c:order val="14"/>
          <c:spPr>
            <a:ln w="12700">
              <a:solidFill>
                <a:srgbClr val="808080"/>
              </a:solidFill>
              <a:prstDash val="lgDash"/>
            </a:ln>
          </c:spPr>
          <c:marker>
            <c:symbol val="none"/>
          </c:marker>
          <c:xVal>
            <c:numRef>
              <c:f>'Graphics Grid'!$E$24:$F$24</c:f>
              <c:numCache>
                <c:formatCode>General</c:formatCode>
                <c:ptCount val="2"/>
                <c:pt idx="0">
                  <c:v>1.8793852415718169</c:v>
                </c:pt>
                <c:pt idx="1">
                  <c:v>9.3969262078590852</c:v>
                </c:pt>
              </c:numCache>
            </c:numRef>
          </c:xVal>
          <c:yVal>
            <c:numRef>
              <c:f>'Graphics Grid'!$E$25:$F$25</c:f>
              <c:numCache>
                <c:formatCode>General</c:formatCode>
                <c:ptCount val="2"/>
                <c:pt idx="0">
                  <c:v>-0.68404028665133743</c:v>
                </c:pt>
                <c:pt idx="1">
                  <c:v>-3.420201433256687</c:v>
                </c:pt>
              </c:numCache>
            </c:numRef>
          </c:yVal>
          <c:smooth val="1"/>
        </c:ser>
        <c:ser>
          <c:idx val="15"/>
          <c:order val="15"/>
          <c:spPr>
            <a:ln w="12700">
              <a:solidFill>
                <a:srgbClr val="808080"/>
              </a:solidFill>
              <a:prstDash val="lgDash"/>
            </a:ln>
          </c:spPr>
          <c:marker>
            <c:symbol val="none"/>
          </c:marker>
          <c:xVal>
            <c:numRef>
              <c:f>'Graphics Grid'!$E$26:$F$26</c:f>
              <c:numCache>
                <c:formatCode>General</c:formatCode>
                <c:ptCount val="2"/>
                <c:pt idx="0">
                  <c:v>1.7320508075688774</c:v>
                </c:pt>
                <c:pt idx="1">
                  <c:v>8.6602540378443873</c:v>
                </c:pt>
              </c:numCache>
            </c:numRef>
          </c:xVal>
          <c:yVal>
            <c:numRef>
              <c:f>'Graphics Grid'!$E$27:$F$27</c:f>
              <c:numCache>
                <c:formatCode>General</c:formatCode>
                <c:ptCount val="2"/>
                <c:pt idx="0">
                  <c:v>-0.99999999999999956</c:v>
                </c:pt>
                <c:pt idx="1">
                  <c:v>-4.9999999999999982</c:v>
                </c:pt>
              </c:numCache>
            </c:numRef>
          </c:yVal>
          <c:smooth val="1"/>
        </c:ser>
        <c:ser>
          <c:idx val="16"/>
          <c:order val="16"/>
          <c:spPr>
            <a:ln w="12700">
              <a:solidFill>
                <a:srgbClr val="808080"/>
              </a:solidFill>
              <a:prstDash val="lgDash"/>
            </a:ln>
          </c:spPr>
          <c:marker>
            <c:symbol val="none"/>
          </c:marker>
          <c:xVal>
            <c:numRef>
              <c:f>'Graphics Grid'!$E$28:$F$28</c:f>
              <c:numCache>
                <c:formatCode>General</c:formatCode>
                <c:ptCount val="2"/>
                <c:pt idx="0">
                  <c:v>1.532088886237956</c:v>
                </c:pt>
                <c:pt idx="1">
                  <c:v>7.6604444311897799</c:v>
                </c:pt>
              </c:numCache>
            </c:numRef>
          </c:xVal>
          <c:yVal>
            <c:numRef>
              <c:f>'Graphics Grid'!$E$29:$F$29</c:f>
              <c:numCache>
                <c:formatCode>General</c:formatCode>
                <c:ptCount val="2"/>
                <c:pt idx="0">
                  <c:v>-1.2855752193730787</c:v>
                </c:pt>
                <c:pt idx="1">
                  <c:v>-6.4278760968653934</c:v>
                </c:pt>
              </c:numCache>
            </c:numRef>
          </c:yVal>
          <c:smooth val="1"/>
        </c:ser>
        <c:ser>
          <c:idx val="17"/>
          <c:order val="17"/>
          <c:spPr>
            <a:ln w="12700">
              <a:solidFill>
                <a:srgbClr val="808080"/>
              </a:solidFill>
              <a:prstDash val="lgDash"/>
            </a:ln>
          </c:spPr>
          <c:marker>
            <c:symbol val="none"/>
          </c:marker>
          <c:xVal>
            <c:numRef>
              <c:f>'Graphics Grid'!$E$30:$F$30</c:f>
              <c:numCache>
                <c:formatCode>General</c:formatCode>
                <c:ptCount val="2"/>
                <c:pt idx="0">
                  <c:v>1.2855752193730789</c:v>
                </c:pt>
                <c:pt idx="1">
                  <c:v>6.4278760968653952</c:v>
                </c:pt>
              </c:numCache>
            </c:numRef>
          </c:xVal>
          <c:yVal>
            <c:numRef>
              <c:f>'Graphics Grid'!$E$31:$F$31</c:f>
              <c:numCache>
                <c:formatCode>General</c:formatCode>
                <c:ptCount val="2"/>
                <c:pt idx="0">
                  <c:v>-1.5320888862379558</c:v>
                </c:pt>
                <c:pt idx="1">
                  <c:v>-7.660444431189779</c:v>
                </c:pt>
              </c:numCache>
            </c:numRef>
          </c:yVal>
          <c:smooth val="1"/>
        </c:ser>
        <c:ser>
          <c:idx val="18"/>
          <c:order val="18"/>
          <c:spPr>
            <a:ln w="12700">
              <a:solidFill>
                <a:srgbClr val="808080"/>
              </a:solidFill>
              <a:prstDash val="lgDash"/>
            </a:ln>
          </c:spPr>
          <c:marker>
            <c:symbol val="none"/>
          </c:marker>
          <c:xVal>
            <c:numRef>
              <c:f>'Graphics Grid'!$E$32:$F$32</c:f>
              <c:numCache>
                <c:formatCode>General</c:formatCode>
                <c:ptCount val="2"/>
                <c:pt idx="0">
                  <c:v>0.99999999999999989</c:v>
                </c:pt>
                <c:pt idx="1">
                  <c:v>4.9999999999999991</c:v>
                </c:pt>
              </c:numCache>
            </c:numRef>
          </c:xVal>
          <c:yVal>
            <c:numRef>
              <c:f>'Graphics Grid'!$E$33:$F$33</c:f>
              <c:numCache>
                <c:formatCode>General</c:formatCode>
                <c:ptCount val="2"/>
                <c:pt idx="0">
                  <c:v>-1.7320508075688774</c:v>
                </c:pt>
                <c:pt idx="1">
                  <c:v>-8.6602540378443873</c:v>
                </c:pt>
              </c:numCache>
            </c:numRef>
          </c:yVal>
          <c:smooth val="1"/>
        </c:ser>
        <c:ser>
          <c:idx val="19"/>
          <c:order val="19"/>
          <c:spPr>
            <a:ln w="12700">
              <a:solidFill>
                <a:srgbClr val="808080"/>
              </a:solidFill>
              <a:prstDash val="lgDash"/>
            </a:ln>
          </c:spPr>
          <c:marker>
            <c:symbol val="none"/>
          </c:marker>
          <c:xVal>
            <c:numRef>
              <c:f>'Graphics Grid'!$E$34:$F$34</c:f>
              <c:numCache>
                <c:formatCode>General</c:formatCode>
                <c:ptCount val="2"/>
                <c:pt idx="0">
                  <c:v>0.68404028665133776</c:v>
                </c:pt>
                <c:pt idx="1">
                  <c:v>3.4202014332566888</c:v>
                </c:pt>
              </c:numCache>
            </c:numRef>
          </c:xVal>
          <c:yVal>
            <c:numRef>
              <c:f>'Graphics Grid'!$E$35:$F$35</c:f>
              <c:numCache>
                <c:formatCode>General</c:formatCode>
                <c:ptCount val="2"/>
                <c:pt idx="0">
                  <c:v>-1.8793852415718166</c:v>
                </c:pt>
                <c:pt idx="1">
                  <c:v>-9.3969262078590834</c:v>
                </c:pt>
              </c:numCache>
            </c:numRef>
          </c:yVal>
          <c:smooth val="1"/>
        </c:ser>
        <c:ser>
          <c:idx val="20"/>
          <c:order val="20"/>
          <c:spPr>
            <a:ln w="12700">
              <a:solidFill>
                <a:srgbClr val="808080"/>
              </a:solidFill>
              <a:prstDash val="lgDash"/>
            </a:ln>
          </c:spPr>
          <c:marker>
            <c:symbol val="none"/>
          </c:marker>
          <c:xVal>
            <c:numRef>
              <c:f>'Graphics Grid'!$E$36:$F$36</c:f>
              <c:numCache>
                <c:formatCode>General</c:formatCode>
                <c:ptCount val="2"/>
                <c:pt idx="0">
                  <c:v>0.34729635533386055</c:v>
                </c:pt>
                <c:pt idx="1">
                  <c:v>1.7364817766693028</c:v>
                </c:pt>
              </c:numCache>
            </c:numRef>
          </c:xVal>
          <c:yVal>
            <c:numRef>
              <c:f>'Graphics Grid'!$E$37:$F$37</c:f>
              <c:numCache>
                <c:formatCode>General</c:formatCode>
                <c:ptCount val="2"/>
                <c:pt idx="0">
                  <c:v>-1.969615506024416</c:v>
                </c:pt>
                <c:pt idx="1">
                  <c:v>-9.8480775301220795</c:v>
                </c:pt>
              </c:numCache>
            </c:numRef>
          </c:yVal>
          <c:smooth val="1"/>
        </c:ser>
        <c:ser>
          <c:idx val="21"/>
          <c:order val="21"/>
          <c:spPr>
            <a:ln w="12700">
              <a:solidFill>
                <a:srgbClr val="808080"/>
              </a:solidFill>
              <a:prstDash val="sysDash"/>
            </a:ln>
          </c:spPr>
          <c:marker>
            <c:symbol val="none"/>
          </c:marker>
          <c:xVal>
            <c:numRef>
              <c:f>'Graphics Grid'!$B$46:$AF$46</c:f>
              <c:numCache>
                <c:formatCode>0.000</c:formatCode>
                <c:ptCount val="31"/>
                <c:pt idx="0">
                  <c:v>0.99999967572526893</c:v>
                </c:pt>
                <c:pt idx="1">
                  <c:v>1.1471525148580466</c:v>
                </c:pt>
                <c:pt idx="2">
                  <c:v>1.2855748369226065</c:v>
                </c:pt>
                <c:pt idx="3">
                  <c:v>1.4142131652192469</c:v>
                </c:pt>
                <c:pt idx="4">
                  <c:v>1.5320884850953611</c:v>
                </c:pt>
                <c:pt idx="5">
                  <c:v>1.6383036948327629</c:v>
                </c:pt>
                <c:pt idx="6">
                  <c:v>1.7320504331285695</c:v>
                </c:pt>
                <c:pt idx="7">
                  <c:v>1.8126152312084194</c:v>
                </c:pt>
                <c:pt idx="8">
                  <c:v>1.8793849427507696</c:v>
                </c:pt>
                <c:pt idx="9">
                  <c:v>1.9318514102972963</c:v>
                </c:pt>
                <c:pt idx="10">
                  <c:v>1.9696153326352213</c:v>
                </c:pt>
                <c:pt idx="11">
                  <c:v>1.9923893037184752</c:v>
                </c:pt>
                <c:pt idx="12">
                  <c:v>1.9999999999996845</c:v>
                </c:pt>
                <c:pt idx="13">
                  <c:v>1.9923894995260807</c:v>
                </c:pt>
                <c:pt idx="14">
                  <c:v>1.9696157227602191</c:v>
                </c:pt>
                <c:pt idx="15">
                  <c:v>1.9318519917706019</c:v>
                </c:pt>
                <c:pt idx="16">
                  <c:v>1.8793857111470234</c:v>
                </c:pt>
                <c:pt idx="17">
                  <c:v>1.8126161806796657</c:v>
                </c:pt>
                <c:pt idx="18">
                  <c:v>1.7320515564487642</c:v>
                </c:pt>
                <c:pt idx="19">
                  <c:v>1.6383049834527672</c:v>
                </c:pt>
                <c:pt idx="20">
                  <c:v>1.5320899292080055</c:v>
                </c:pt>
                <c:pt idx="21">
                  <c:v>1.4142135623730951</c:v>
                </c:pt>
                <c:pt idx="22">
                  <c:v>1.2855752193730789</c:v>
                </c:pt>
                <c:pt idx="23">
                  <c:v>1.1471528727020919</c:v>
                </c:pt>
                <c:pt idx="24">
                  <c:v>0.99999999999999989</c:v>
                </c:pt>
                <c:pt idx="25">
                  <c:v>0.84523652348139899</c:v>
                </c:pt>
                <c:pt idx="26">
                  <c:v>0.68404028665133776</c:v>
                </c:pt>
                <c:pt idx="27">
                  <c:v>0.51763809020504203</c:v>
                </c:pt>
                <c:pt idx="28">
                  <c:v>0.34729635533386055</c:v>
                </c:pt>
                <c:pt idx="29">
                  <c:v>0.17431148549531639</c:v>
                </c:pt>
                <c:pt idx="30">
                  <c:v>2.45029690981724E-16</c:v>
                </c:pt>
              </c:numCache>
            </c:numRef>
          </c:xVal>
          <c:yVal>
            <c:numRef>
              <c:f>'Graphics Grid'!$B$47:$AF$47</c:f>
              <c:numCache>
                <c:formatCode>0.000</c:formatCode>
                <c:ptCount val="31"/>
                <c:pt idx="0">
                  <c:v>1.7320509947889402</c:v>
                </c:pt>
                <c:pt idx="1">
                  <c:v>1.6383043391430234</c:v>
                </c:pt>
                <c:pt idx="2">
                  <c:v>1.5320892071519248</c:v>
                </c:pt>
                <c:pt idx="3">
                  <c:v>1.4142139595268317</c:v>
                </c:pt>
                <c:pt idx="4">
                  <c:v>1.2855756974360559</c:v>
                </c:pt>
                <c:pt idx="5">
                  <c:v>1.1471534350283388</c:v>
                </c:pt>
                <c:pt idx="6">
                  <c:v>1.0000006485493569</c:v>
                </c:pt>
                <c:pt idx="7">
                  <c:v>0.84523725875711875</c:v>
                </c:pt>
                <c:pt idx="8">
                  <c:v>0.68404110765485904</c:v>
                </c:pt>
                <c:pt idx="9">
                  <c:v>0.51763899440860051</c:v>
                </c:pt>
                <c:pt idx="10">
                  <c:v>0.34729733867141332</c:v>
                </c:pt>
                <c:pt idx="11">
                  <c:v>0.1743125423720554</c:v>
                </c:pt>
                <c:pt idx="12">
                  <c:v>1.1233205589158962E-6</c:v>
                </c:pt>
                <c:pt idx="13">
                  <c:v>-0.17431030428007921</c:v>
                </c:pt>
                <c:pt idx="14">
                  <c:v>-0.34729512616179831</c:v>
                </c:pt>
                <c:pt idx="15">
                  <c:v>-0.51763682431986835</c:v>
                </c:pt>
                <c:pt idx="16">
                  <c:v>-0.68403899650268307</c:v>
                </c:pt>
                <c:pt idx="17">
                  <c:v>-0.84523522260863082</c:v>
                </c:pt>
                <c:pt idx="18">
                  <c:v>-0.99999870290086545</c:v>
                </c:pt>
                <c:pt idx="19">
                  <c:v>-1.1471515946873927</c:v>
                </c:pt>
                <c:pt idx="20">
                  <c:v>-1.2855739764087515</c:v>
                </c:pt>
                <c:pt idx="21">
                  <c:v>-1.4142135623730949</c:v>
                </c:pt>
                <c:pt idx="22">
                  <c:v>-1.5320888862379558</c:v>
                </c:pt>
                <c:pt idx="23">
                  <c:v>-1.6383040885779838</c:v>
                </c:pt>
                <c:pt idx="24">
                  <c:v>-1.7320508075688774</c:v>
                </c:pt>
                <c:pt idx="25">
                  <c:v>-1.8126155740732999</c:v>
                </c:pt>
                <c:pt idx="26">
                  <c:v>-1.8793852415718166</c:v>
                </c:pt>
                <c:pt idx="27">
                  <c:v>-1.9318516525781364</c:v>
                </c:pt>
                <c:pt idx="28">
                  <c:v>-1.969615506024416</c:v>
                </c:pt>
                <c:pt idx="29">
                  <c:v>-1.9923893961834911</c:v>
                </c:pt>
                <c:pt idx="30">
                  <c:v>-2</c:v>
                </c:pt>
              </c:numCache>
            </c:numRef>
          </c:yVal>
          <c:smooth val="1"/>
        </c:ser>
        <c:ser>
          <c:idx val="22"/>
          <c:order val="22"/>
          <c:spPr>
            <a:ln w="12700">
              <a:solidFill>
                <a:srgbClr val="808080"/>
              </a:solidFill>
              <a:prstDash val="sysDash"/>
            </a:ln>
          </c:spPr>
          <c:marker>
            <c:symbol val="none"/>
          </c:marker>
          <c:xVal>
            <c:numRef>
              <c:f>'Graphics Grid'!$B$48:$AF$48</c:f>
              <c:numCache>
                <c:formatCode>0.000</c:formatCode>
                <c:ptCount val="31"/>
                <c:pt idx="0">
                  <c:v>1.4999995135879034</c:v>
                </c:pt>
                <c:pt idx="1">
                  <c:v>1.7207287722870699</c:v>
                </c:pt>
                <c:pt idx="2">
                  <c:v>1.9283622553839099</c:v>
                </c:pt>
                <c:pt idx="3">
                  <c:v>2.1213197478288706</c:v>
                </c:pt>
                <c:pt idx="4">
                  <c:v>2.2981327276430417</c:v>
                </c:pt>
                <c:pt idx="5">
                  <c:v>2.4574555422491446</c:v>
                </c:pt>
                <c:pt idx="6">
                  <c:v>2.5980756496928543</c:v>
                </c:pt>
                <c:pt idx="7">
                  <c:v>2.718922846812629</c:v>
                </c:pt>
                <c:pt idx="8">
                  <c:v>2.8190774141261543</c:v>
                </c:pt>
                <c:pt idx="9">
                  <c:v>2.8977771154459444</c:v>
                </c:pt>
                <c:pt idx="10">
                  <c:v>2.9544229989528317</c:v>
                </c:pt>
                <c:pt idx="11">
                  <c:v>2.9885839555777127</c:v>
                </c:pt>
                <c:pt idx="12">
                  <c:v>2.9999999999995266</c:v>
                </c:pt>
                <c:pt idx="13">
                  <c:v>2.9885842492891213</c:v>
                </c:pt>
                <c:pt idx="14">
                  <c:v>2.9544235841403288</c:v>
                </c:pt>
                <c:pt idx="15">
                  <c:v>2.8977779876559029</c:v>
                </c:pt>
                <c:pt idx="16">
                  <c:v>2.8190785667205351</c:v>
                </c:pt>
                <c:pt idx="17">
                  <c:v>2.7189242710194987</c:v>
                </c:pt>
                <c:pt idx="18">
                  <c:v>2.5980773346731461</c:v>
                </c:pt>
                <c:pt idx="19">
                  <c:v>2.4574574751791509</c:v>
                </c:pt>
                <c:pt idx="20">
                  <c:v>2.2981348938120081</c:v>
                </c:pt>
                <c:pt idx="21">
                  <c:v>2.1213203435596428</c:v>
                </c:pt>
                <c:pt idx="22">
                  <c:v>1.9283628290596184</c:v>
                </c:pt>
                <c:pt idx="23">
                  <c:v>1.7207293090531377</c:v>
                </c:pt>
                <c:pt idx="24">
                  <c:v>1.4999999999999998</c:v>
                </c:pt>
                <c:pt idx="25">
                  <c:v>1.2678547852220985</c:v>
                </c:pt>
                <c:pt idx="26">
                  <c:v>1.0260604299770066</c:v>
                </c:pt>
                <c:pt idx="27">
                  <c:v>0.77645713530756311</c:v>
                </c:pt>
                <c:pt idx="28">
                  <c:v>0.5209445330007908</c:v>
                </c:pt>
                <c:pt idx="29">
                  <c:v>0.26146722824297458</c:v>
                </c:pt>
                <c:pt idx="30">
                  <c:v>3.67544536472586E-16</c:v>
                </c:pt>
              </c:numCache>
            </c:numRef>
          </c:xVal>
          <c:yVal>
            <c:numRef>
              <c:f>'Graphics Grid'!$B$49:$AF$49</c:f>
              <c:numCache>
                <c:formatCode>0.000</c:formatCode>
                <c:ptCount val="31"/>
                <c:pt idx="0">
                  <c:v>2.5980764921834103</c:v>
                </c:pt>
                <c:pt idx="1">
                  <c:v>2.457456508714535</c:v>
                </c:pt>
                <c:pt idx="2">
                  <c:v>2.298133810727887</c:v>
                </c:pt>
                <c:pt idx="3">
                  <c:v>2.1213209392902477</c:v>
                </c:pt>
                <c:pt idx="4">
                  <c:v>1.9283635461540838</c:v>
                </c:pt>
                <c:pt idx="5">
                  <c:v>1.7207301525425081</c:v>
                </c:pt>
                <c:pt idx="6">
                  <c:v>1.5000009728240353</c:v>
                </c:pt>
                <c:pt idx="7">
                  <c:v>1.2678558881356781</c:v>
                </c:pt>
                <c:pt idx="8">
                  <c:v>1.0260616614822886</c:v>
                </c:pt>
                <c:pt idx="9">
                  <c:v>0.7764584916129007</c:v>
                </c:pt>
                <c:pt idx="10">
                  <c:v>0.52094600800711999</c:v>
                </c:pt>
                <c:pt idx="11">
                  <c:v>0.2614688135580831</c:v>
                </c:pt>
                <c:pt idx="12">
                  <c:v>1.6849808383738445E-6</c:v>
                </c:pt>
                <c:pt idx="13">
                  <c:v>-0.26146545642011881</c:v>
                </c:pt>
                <c:pt idx="14">
                  <c:v>-0.52094268924269749</c:v>
                </c:pt>
                <c:pt idx="15">
                  <c:v>-0.77645523647980252</c:v>
                </c:pt>
                <c:pt idx="16">
                  <c:v>-1.0260584947540246</c:v>
                </c:pt>
                <c:pt idx="17">
                  <c:v>-1.2678528339129462</c:v>
                </c:pt>
                <c:pt idx="18">
                  <c:v>-1.4999980543512983</c:v>
                </c:pt>
                <c:pt idx="19">
                  <c:v>-1.720727392031089</c:v>
                </c:pt>
                <c:pt idx="20">
                  <c:v>-1.9283609646131272</c:v>
                </c:pt>
                <c:pt idx="21">
                  <c:v>-2.1213203435596424</c:v>
                </c:pt>
                <c:pt idx="22">
                  <c:v>-2.2981333293569337</c:v>
                </c:pt>
                <c:pt idx="23">
                  <c:v>-2.4574561328669757</c:v>
                </c:pt>
                <c:pt idx="24">
                  <c:v>-2.598076211353316</c:v>
                </c:pt>
                <c:pt idx="25">
                  <c:v>-2.7189233611099497</c:v>
                </c:pt>
                <c:pt idx="26">
                  <c:v>-2.8190778623577248</c:v>
                </c:pt>
                <c:pt idx="27">
                  <c:v>-2.8977774788672046</c:v>
                </c:pt>
                <c:pt idx="28">
                  <c:v>-2.9544232590366239</c:v>
                </c:pt>
                <c:pt idx="29">
                  <c:v>-2.9885840942752369</c:v>
                </c:pt>
                <c:pt idx="30">
                  <c:v>-3</c:v>
                </c:pt>
              </c:numCache>
            </c:numRef>
          </c:yVal>
          <c:smooth val="1"/>
        </c:ser>
        <c:ser>
          <c:idx val="23"/>
          <c:order val="23"/>
          <c:spPr>
            <a:ln w="12700">
              <a:solidFill>
                <a:srgbClr val="808080"/>
              </a:solidFill>
              <a:prstDash val="sysDash"/>
            </a:ln>
          </c:spPr>
          <c:marker>
            <c:symbol val="none"/>
          </c:marker>
          <c:xVal>
            <c:numRef>
              <c:f>'Graphics Grid'!$B$50:$AF$50</c:f>
              <c:numCache>
                <c:formatCode>0.000</c:formatCode>
                <c:ptCount val="31"/>
                <c:pt idx="0">
                  <c:v>1.9999993514505379</c:v>
                </c:pt>
                <c:pt idx="1">
                  <c:v>2.2943050297160932</c:v>
                </c:pt>
                <c:pt idx="2">
                  <c:v>2.5711496738452131</c:v>
                </c:pt>
                <c:pt idx="3">
                  <c:v>2.8284263304384938</c:v>
                </c:pt>
                <c:pt idx="4">
                  <c:v>3.0641769701907222</c:v>
                </c:pt>
                <c:pt idx="5">
                  <c:v>3.2766073896655259</c:v>
                </c:pt>
                <c:pt idx="6">
                  <c:v>3.4641008662571391</c:v>
                </c:pt>
                <c:pt idx="7">
                  <c:v>3.6252304624168388</c:v>
                </c:pt>
                <c:pt idx="8">
                  <c:v>3.7587698855015392</c:v>
                </c:pt>
                <c:pt idx="9">
                  <c:v>3.8637028205945927</c:v>
                </c:pt>
                <c:pt idx="10">
                  <c:v>3.9392306652704425</c:v>
                </c:pt>
                <c:pt idx="11">
                  <c:v>3.9847786074369504</c:v>
                </c:pt>
                <c:pt idx="12">
                  <c:v>3.9999999999993689</c:v>
                </c:pt>
                <c:pt idx="13">
                  <c:v>3.9847789990521614</c:v>
                </c:pt>
                <c:pt idx="14">
                  <c:v>3.9392314455204382</c:v>
                </c:pt>
                <c:pt idx="15">
                  <c:v>3.8637039835412037</c:v>
                </c:pt>
                <c:pt idx="16">
                  <c:v>3.7587714222940467</c:v>
                </c:pt>
                <c:pt idx="17">
                  <c:v>3.6252323613593314</c:v>
                </c:pt>
                <c:pt idx="18">
                  <c:v>3.4641031128975284</c:v>
                </c:pt>
                <c:pt idx="19">
                  <c:v>3.2766099669055344</c:v>
                </c:pt>
                <c:pt idx="20">
                  <c:v>3.0641798584160109</c:v>
                </c:pt>
                <c:pt idx="21">
                  <c:v>2.8284271247461903</c:v>
                </c:pt>
                <c:pt idx="22">
                  <c:v>2.5711504387461579</c:v>
                </c:pt>
                <c:pt idx="23">
                  <c:v>2.2943057454041837</c:v>
                </c:pt>
                <c:pt idx="24">
                  <c:v>1.9999999999999998</c:v>
                </c:pt>
                <c:pt idx="25">
                  <c:v>1.690473046962798</c:v>
                </c:pt>
                <c:pt idx="26">
                  <c:v>1.3680805733026755</c:v>
                </c:pt>
                <c:pt idx="27">
                  <c:v>1.0352761804100841</c:v>
                </c:pt>
                <c:pt idx="28">
                  <c:v>0.6945927106677211</c:v>
                </c:pt>
                <c:pt idx="29">
                  <c:v>0.34862297099063277</c:v>
                </c:pt>
                <c:pt idx="30">
                  <c:v>4.90059381963448E-16</c:v>
                </c:pt>
              </c:numCache>
            </c:numRef>
          </c:xVal>
          <c:yVal>
            <c:numRef>
              <c:f>'Graphics Grid'!$B$51:$AF$51</c:f>
              <c:numCache>
                <c:formatCode>0.000</c:formatCode>
                <c:ptCount val="31"/>
                <c:pt idx="0">
                  <c:v>3.4641019895778804</c:v>
                </c:pt>
                <c:pt idx="1">
                  <c:v>3.2766086782860468</c:v>
                </c:pt>
                <c:pt idx="2">
                  <c:v>3.0641784143038495</c:v>
                </c:pt>
                <c:pt idx="3">
                  <c:v>2.8284279190536634</c:v>
                </c:pt>
                <c:pt idx="4">
                  <c:v>2.5711513948721119</c:v>
                </c:pt>
                <c:pt idx="5">
                  <c:v>2.2943068700566775</c:v>
                </c:pt>
                <c:pt idx="6">
                  <c:v>2.0000012970987138</c:v>
                </c:pt>
                <c:pt idx="7">
                  <c:v>1.6904745175142375</c:v>
                </c:pt>
                <c:pt idx="8">
                  <c:v>1.3680822153097181</c:v>
                </c:pt>
                <c:pt idx="9">
                  <c:v>1.035277988817201</c:v>
                </c:pt>
                <c:pt idx="10">
                  <c:v>0.69459467734282665</c:v>
                </c:pt>
                <c:pt idx="11">
                  <c:v>0.3486250847441108</c:v>
                </c:pt>
                <c:pt idx="12">
                  <c:v>2.2466411178317925E-6</c:v>
                </c:pt>
                <c:pt idx="13">
                  <c:v>-0.34862060856015842</c:v>
                </c:pt>
                <c:pt idx="14">
                  <c:v>-0.69459025232359661</c:v>
                </c:pt>
                <c:pt idx="15">
                  <c:v>-1.0352736486397367</c:v>
                </c:pt>
                <c:pt idx="16">
                  <c:v>-1.3680779930053661</c:v>
                </c:pt>
                <c:pt idx="17">
                  <c:v>-1.6904704452172616</c:v>
                </c:pt>
                <c:pt idx="18">
                  <c:v>-1.9999974058017309</c:v>
                </c:pt>
                <c:pt idx="19">
                  <c:v>-2.2943031893747854</c:v>
                </c:pt>
                <c:pt idx="20">
                  <c:v>-2.571147952817503</c:v>
                </c:pt>
                <c:pt idx="21">
                  <c:v>-2.8284271247461898</c:v>
                </c:pt>
                <c:pt idx="22">
                  <c:v>-3.0641777724759116</c:v>
                </c:pt>
                <c:pt idx="23">
                  <c:v>-3.2766081771559676</c:v>
                </c:pt>
                <c:pt idx="24">
                  <c:v>-3.4641016151377548</c:v>
                </c:pt>
                <c:pt idx="25">
                  <c:v>-3.6252311481465997</c:v>
                </c:pt>
                <c:pt idx="26">
                  <c:v>-3.7587704831436333</c:v>
                </c:pt>
                <c:pt idx="27">
                  <c:v>-3.8637033051562728</c:v>
                </c:pt>
                <c:pt idx="28">
                  <c:v>-3.9392310120488321</c:v>
                </c:pt>
                <c:pt idx="29">
                  <c:v>-3.9847787923669822</c:v>
                </c:pt>
                <c:pt idx="30">
                  <c:v>-4</c:v>
                </c:pt>
              </c:numCache>
            </c:numRef>
          </c:yVal>
          <c:smooth val="1"/>
        </c:ser>
        <c:ser>
          <c:idx val="24"/>
          <c:order val="24"/>
          <c:spPr>
            <a:ln w="12700">
              <a:solidFill>
                <a:srgbClr val="808080"/>
              </a:solidFill>
              <a:prstDash val="sysDash"/>
            </a:ln>
          </c:spPr>
          <c:marker>
            <c:symbol val="none"/>
          </c:marker>
          <c:xVal>
            <c:numRef>
              <c:f>'Graphics Grid'!$B$52:$AF$52</c:f>
              <c:numCache>
                <c:formatCode>0.000</c:formatCode>
                <c:ptCount val="31"/>
                <c:pt idx="0">
                  <c:v>2.4999991893131721</c:v>
                </c:pt>
                <c:pt idx="1">
                  <c:v>2.8678812871451163</c:v>
                </c:pt>
                <c:pt idx="2">
                  <c:v>3.2139370923065163</c:v>
                </c:pt>
                <c:pt idx="3">
                  <c:v>3.535532913048117</c:v>
                </c:pt>
                <c:pt idx="4">
                  <c:v>3.8302212127384028</c:v>
                </c:pt>
                <c:pt idx="5">
                  <c:v>4.0957592370819071</c:v>
                </c:pt>
                <c:pt idx="6">
                  <c:v>4.3301260828214243</c:v>
                </c:pt>
                <c:pt idx="7">
                  <c:v>4.5315380780210486</c:v>
                </c:pt>
                <c:pt idx="8">
                  <c:v>4.6984623568769237</c:v>
                </c:pt>
                <c:pt idx="9">
                  <c:v>4.8296285257432405</c:v>
                </c:pt>
                <c:pt idx="10">
                  <c:v>4.9240383315880534</c:v>
                </c:pt>
                <c:pt idx="11">
                  <c:v>4.9809732592961877</c:v>
                </c:pt>
                <c:pt idx="12">
                  <c:v>4.9999999999992113</c:v>
                </c:pt>
                <c:pt idx="13">
                  <c:v>4.9809737488152015</c:v>
                </c:pt>
                <c:pt idx="14">
                  <c:v>4.9240393069005481</c:v>
                </c:pt>
                <c:pt idx="15">
                  <c:v>4.829629979426505</c:v>
                </c:pt>
                <c:pt idx="16">
                  <c:v>4.6984642778675587</c:v>
                </c:pt>
                <c:pt idx="17">
                  <c:v>4.531540451699164</c:v>
                </c:pt>
                <c:pt idx="18">
                  <c:v>4.3301288911219107</c:v>
                </c:pt>
                <c:pt idx="19">
                  <c:v>4.0957624586319179</c:v>
                </c:pt>
                <c:pt idx="20">
                  <c:v>3.8302248230200138</c:v>
                </c:pt>
                <c:pt idx="21">
                  <c:v>3.5355339059327378</c:v>
                </c:pt>
                <c:pt idx="22">
                  <c:v>3.2139380484326976</c:v>
                </c:pt>
                <c:pt idx="23">
                  <c:v>2.8678821817552298</c:v>
                </c:pt>
                <c:pt idx="24">
                  <c:v>2.4999999999999996</c:v>
                </c:pt>
                <c:pt idx="25">
                  <c:v>2.1130913087034973</c:v>
                </c:pt>
                <c:pt idx="26">
                  <c:v>1.7101007166283444</c:v>
                </c:pt>
                <c:pt idx="27">
                  <c:v>1.294095225512605</c:v>
                </c:pt>
                <c:pt idx="28">
                  <c:v>0.86824088833465141</c:v>
                </c:pt>
                <c:pt idx="29">
                  <c:v>0.43577871373829097</c:v>
                </c:pt>
                <c:pt idx="30">
                  <c:v>6.1257422745431001E-16</c:v>
                </c:pt>
              </c:numCache>
            </c:numRef>
          </c:xVal>
          <c:yVal>
            <c:numRef>
              <c:f>'Graphics Grid'!$B$53:$AF$53</c:f>
              <c:numCache>
                <c:formatCode>0.000</c:formatCode>
                <c:ptCount val="31"/>
                <c:pt idx="0">
                  <c:v>4.3301274869723505</c:v>
                </c:pt>
                <c:pt idx="1">
                  <c:v>4.0957608478575587</c:v>
                </c:pt>
                <c:pt idx="2">
                  <c:v>3.830223017879812</c:v>
                </c:pt>
                <c:pt idx="3">
                  <c:v>3.5355348988170792</c:v>
                </c:pt>
                <c:pt idx="4">
                  <c:v>3.2139392435901399</c:v>
                </c:pt>
                <c:pt idx="5">
                  <c:v>2.867883587570847</c:v>
                </c:pt>
                <c:pt idx="6">
                  <c:v>2.500001621373392</c:v>
                </c:pt>
                <c:pt idx="7">
                  <c:v>2.1130931468927967</c:v>
                </c:pt>
                <c:pt idx="8">
                  <c:v>1.7101027691371475</c:v>
                </c:pt>
                <c:pt idx="9">
                  <c:v>1.2940974860215013</c:v>
                </c:pt>
                <c:pt idx="10">
                  <c:v>0.86824334667853331</c:v>
                </c:pt>
                <c:pt idx="11">
                  <c:v>0.4357813559301385</c:v>
                </c:pt>
                <c:pt idx="12">
                  <c:v>2.8083013972897405E-6</c:v>
                </c:pt>
                <c:pt idx="13">
                  <c:v>-0.43577576070019802</c:v>
                </c:pt>
                <c:pt idx="14">
                  <c:v>-0.86823781540449574</c:v>
                </c:pt>
                <c:pt idx="15">
                  <c:v>-1.2940920607996709</c:v>
                </c:pt>
                <c:pt idx="16">
                  <c:v>-1.7100974912567077</c:v>
                </c:pt>
                <c:pt idx="17">
                  <c:v>-2.1130880565215771</c:v>
                </c:pt>
                <c:pt idx="18">
                  <c:v>-2.4999967572521635</c:v>
                </c:pt>
                <c:pt idx="19">
                  <c:v>-2.8678789867184817</c:v>
                </c:pt>
                <c:pt idx="20">
                  <c:v>-3.2139349410218787</c:v>
                </c:pt>
                <c:pt idx="21">
                  <c:v>-3.5355339059327373</c:v>
                </c:pt>
                <c:pt idx="22">
                  <c:v>-3.8302222155948895</c:v>
                </c:pt>
                <c:pt idx="23">
                  <c:v>-4.0957602214449595</c:v>
                </c:pt>
                <c:pt idx="24">
                  <c:v>-4.3301270189221936</c:v>
                </c:pt>
                <c:pt idx="25">
                  <c:v>-4.5315389351832494</c:v>
                </c:pt>
                <c:pt idx="26">
                  <c:v>-4.6984631039295417</c:v>
                </c:pt>
                <c:pt idx="27">
                  <c:v>-4.8296291314453406</c:v>
                </c:pt>
                <c:pt idx="28">
                  <c:v>-4.9240387650610398</c:v>
                </c:pt>
                <c:pt idx="29">
                  <c:v>-4.9809734904587275</c:v>
                </c:pt>
                <c:pt idx="30">
                  <c:v>-5</c:v>
                </c:pt>
              </c:numCache>
            </c:numRef>
          </c:yVal>
          <c:smooth val="1"/>
        </c:ser>
        <c:ser>
          <c:idx val="25"/>
          <c:order val="25"/>
          <c:spPr>
            <a:ln w="12700">
              <a:solidFill>
                <a:srgbClr val="808080"/>
              </a:solidFill>
              <a:prstDash val="sysDash"/>
            </a:ln>
          </c:spPr>
          <c:marker>
            <c:symbol val="none"/>
          </c:marker>
          <c:xVal>
            <c:numRef>
              <c:f>'Graphics Grid'!$B$54:$AF$54</c:f>
              <c:numCache>
                <c:formatCode>0.000</c:formatCode>
                <c:ptCount val="31"/>
                <c:pt idx="0">
                  <c:v>2.9999990271758068</c:v>
                </c:pt>
                <c:pt idx="1">
                  <c:v>3.4414575445741398</c:v>
                </c:pt>
                <c:pt idx="2">
                  <c:v>3.8567245107678199</c:v>
                </c:pt>
                <c:pt idx="3">
                  <c:v>4.2426394956577411</c:v>
                </c:pt>
                <c:pt idx="4">
                  <c:v>4.5962654552860833</c:v>
                </c:pt>
                <c:pt idx="5">
                  <c:v>4.9149110844982893</c:v>
                </c:pt>
                <c:pt idx="6">
                  <c:v>5.1961512993857086</c:v>
                </c:pt>
                <c:pt idx="7">
                  <c:v>5.4378456936252579</c:v>
                </c:pt>
                <c:pt idx="8">
                  <c:v>5.6381548282523086</c:v>
                </c:pt>
                <c:pt idx="9">
                  <c:v>5.7955542308918888</c:v>
                </c:pt>
                <c:pt idx="10">
                  <c:v>5.9088459979056633</c:v>
                </c:pt>
                <c:pt idx="11">
                  <c:v>5.9771679111554255</c:v>
                </c:pt>
                <c:pt idx="12">
                  <c:v>5.9999999999990532</c:v>
                </c:pt>
                <c:pt idx="13">
                  <c:v>5.9771684985782425</c:v>
                </c:pt>
                <c:pt idx="14">
                  <c:v>5.9088471682806576</c:v>
                </c:pt>
                <c:pt idx="15">
                  <c:v>5.7955559753118058</c:v>
                </c:pt>
                <c:pt idx="16">
                  <c:v>5.6381571334410703</c:v>
                </c:pt>
                <c:pt idx="17">
                  <c:v>5.4378485420389975</c:v>
                </c:pt>
                <c:pt idx="18">
                  <c:v>5.1961546693462921</c:v>
                </c:pt>
                <c:pt idx="19">
                  <c:v>4.9149149503583018</c:v>
                </c:pt>
                <c:pt idx="20">
                  <c:v>4.5962697876240162</c:v>
                </c:pt>
                <c:pt idx="21">
                  <c:v>4.2426406871192857</c:v>
                </c:pt>
                <c:pt idx="22">
                  <c:v>3.8567256581192368</c:v>
                </c:pt>
                <c:pt idx="23">
                  <c:v>3.4414586181062754</c:v>
                </c:pt>
                <c:pt idx="24">
                  <c:v>2.9999999999999996</c:v>
                </c:pt>
                <c:pt idx="25">
                  <c:v>2.535709570444197</c:v>
                </c:pt>
                <c:pt idx="26">
                  <c:v>2.0521208599540133</c:v>
                </c:pt>
                <c:pt idx="27">
                  <c:v>1.5529142706151262</c:v>
                </c:pt>
                <c:pt idx="28">
                  <c:v>1.0418890660015816</c:v>
                </c:pt>
                <c:pt idx="29">
                  <c:v>0.52293445648594916</c:v>
                </c:pt>
                <c:pt idx="30">
                  <c:v>7.3508907294517201E-16</c:v>
                </c:pt>
              </c:numCache>
            </c:numRef>
          </c:xVal>
          <c:yVal>
            <c:numRef>
              <c:f>'Graphics Grid'!$B$55:$AF$55</c:f>
              <c:numCache>
                <c:formatCode>0.000</c:formatCode>
                <c:ptCount val="31"/>
                <c:pt idx="0">
                  <c:v>5.1961529843668206</c:v>
                </c:pt>
                <c:pt idx="1">
                  <c:v>4.9149130174290701</c:v>
                </c:pt>
                <c:pt idx="2">
                  <c:v>4.5962676214557741</c:v>
                </c:pt>
                <c:pt idx="3">
                  <c:v>4.2426418785804954</c:v>
                </c:pt>
                <c:pt idx="4">
                  <c:v>3.8567270923081676</c:v>
                </c:pt>
                <c:pt idx="5">
                  <c:v>3.4414603050850161</c:v>
                </c:pt>
                <c:pt idx="6">
                  <c:v>3.0000019456480707</c:v>
                </c:pt>
                <c:pt idx="7">
                  <c:v>2.5357117762713561</c:v>
                </c:pt>
                <c:pt idx="8">
                  <c:v>2.0521233229645772</c:v>
                </c:pt>
                <c:pt idx="9">
                  <c:v>1.5529169832258014</c:v>
                </c:pt>
                <c:pt idx="10">
                  <c:v>1.04189201601424</c:v>
                </c:pt>
                <c:pt idx="11">
                  <c:v>0.5229376271161662</c:v>
                </c:pt>
                <c:pt idx="12">
                  <c:v>3.3699616767476889E-6</c:v>
                </c:pt>
                <c:pt idx="13">
                  <c:v>-0.52293091284023763</c:v>
                </c:pt>
                <c:pt idx="14">
                  <c:v>-1.041885378485395</c:v>
                </c:pt>
                <c:pt idx="15">
                  <c:v>-1.552910472959605</c:v>
                </c:pt>
                <c:pt idx="16">
                  <c:v>-2.0521169895080491</c:v>
                </c:pt>
                <c:pt idx="17">
                  <c:v>-2.5357056678258925</c:v>
                </c:pt>
                <c:pt idx="18">
                  <c:v>-2.9999961087025966</c:v>
                </c:pt>
                <c:pt idx="19">
                  <c:v>-3.4414547840621781</c:v>
                </c:pt>
                <c:pt idx="20">
                  <c:v>-3.8567219292262545</c:v>
                </c:pt>
                <c:pt idx="21">
                  <c:v>-4.2426406871192848</c:v>
                </c:pt>
                <c:pt idx="22">
                  <c:v>-4.5962666587138674</c:v>
                </c:pt>
                <c:pt idx="23">
                  <c:v>-4.9149122657339515</c:v>
                </c:pt>
                <c:pt idx="24">
                  <c:v>-5.196152422706632</c:v>
                </c:pt>
                <c:pt idx="25">
                  <c:v>-5.4378467222198994</c:v>
                </c:pt>
                <c:pt idx="26">
                  <c:v>-5.6381557247154497</c:v>
                </c:pt>
                <c:pt idx="27">
                  <c:v>-5.7955549577344092</c:v>
                </c:pt>
                <c:pt idx="28">
                  <c:v>-5.9088465180732479</c:v>
                </c:pt>
                <c:pt idx="29">
                  <c:v>-5.9771681885504737</c:v>
                </c:pt>
                <c:pt idx="30">
                  <c:v>-6</c:v>
                </c:pt>
              </c:numCache>
            </c:numRef>
          </c:yVal>
          <c:smooth val="1"/>
        </c:ser>
        <c:ser>
          <c:idx val="26"/>
          <c:order val="26"/>
          <c:spPr>
            <a:ln w="12700">
              <a:solidFill>
                <a:srgbClr val="808080"/>
              </a:solidFill>
              <a:prstDash val="sysDash"/>
            </a:ln>
          </c:spPr>
          <c:marker>
            <c:symbol val="none"/>
          </c:marker>
          <c:xVal>
            <c:numRef>
              <c:f>'Graphics Grid'!$B$56:$AF$56</c:f>
              <c:numCache>
                <c:formatCode>0.000</c:formatCode>
                <c:ptCount val="31"/>
                <c:pt idx="0">
                  <c:v>3.4999988650384415</c:v>
                </c:pt>
                <c:pt idx="1">
                  <c:v>4.0150338020031633</c:v>
                </c:pt>
                <c:pt idx="2">
                  <c:v>4.499511929229123</c:v>
                </c:pt>
                <c:pt idx="3">
                  <c:v>4.9497460782673643</c:v>
                </c:pt>
                <c:pt idx="4">
                  <c:v>5.3623096978337639</c:v>
                </c:pt>
                <c:pt idx="5">
                  <c:v>5.7340629319146705</c:v>
                </c:pt>
                <c:pt idx="6">
                  <c:v>6.062176515949993</c:v>
                </c:pt>
                <c:pt idx="7">
                  <c:v>6.3441533092294682</c:v>
                </c:pt>
                <c:pt idx="8">
                  <c:v>6.5778472996276935</c:v>
                </c:pt>
                <c:pt idx="9">
                  <c:v>6.7614799360405371</c:v>
                </c:pt>
                <c:pt idx="10">
                  <c:v>6.8936536642232742</c:v>
                </c:pt>
                <c:pt idx="11">
                  <c:v>6.9733625630146632</c:v>
                </c:pt>
                <c:pt idx="12">
                  <c:v>6.999999999998896</c:v>
                </c:pt>
                <c:pt idx="13">
                  <c:v>6.9733632483412826</c:v>
                </c:pt>
                <c:pt idx="14">
                  <c:v>6.893655029660767</c:v>
                </c:pt>
                <c:pt idx="15">
                  <c:v>6.7614819711971066</c:v>
                </c:pt>
                <c:pt idx="16">
                  <c:v>6.5778499890145818</c:v>
                </c:pt>
                <c:pt idx="17">
                  <c:v>6.3441566323788301</c:v>
                </c:pt>
                <c:pt idx="18">
                  <c:v>6.0621804475706744</c:v>
                </c:pt>
                <c:pt idx="19">
                  <c:v>5.7340674420846849</c:v>
                </c:pt>
                <c:pt idx="20">
                  <c:v>5.362314752228019</c:v>
                </c:pt>
                <c:pt idx="21">
                  <c:v>4.9497474683058327</c:v>
                </c:pt>
                <c:pt idx="22">
                  <c:v>4.4995132678057761</c:v>
                </c:pt>
                <c:pt idx="23">
                  <c:v>4.0150350544573215</c:v>
                </c:pt>
                <c:pt idx="24">
                  <c:v>3.4999999999999996</c:v>
                </c:pt>
                <c:pt idx="25">
                  <c:v>2.9583278321848967</c:v>
                </c:pt>
                <c:pt idx="26">
                  <c:v>2.3941410032796822</c:v>
                </c:pt>
                <c:pt idx="27">
                  <c:v>1.8117333157176472</c:v>
                </c:pt>
                <c:pt idx="28">
                  <c:v>1.2155372436685119</c:v>
                </c:pt>
                <c:pt idx="29">
                  <c:v>0.61009019923360741</c:v>
                </c:pt>
                <c:pt idx="30">
                  <c:v>8.5760391843603401E-16</c:v>
                </c:pt>
              </c:numCache>
            </c:numRef>
          </c:xVal>
          <c:yVal>
            <c:numRef>
              <c:f>'Graphics Grid'!$B$57:$AF$57</c:f>
              <c:numCache>
                <c:formatCode>0.000</c:formatCode>
                <c:ptCount val="31"/>
                <c:pt idx="0">
                  <c:v>6.0621784817612907</c:v>
                </c:pt>
                <c:pt idx="1">
                  <c:v>5.7340651870005823</c:v>
                </c:pt>
                <c:pt idx="2">
                  <c:v>5.3623122250317365</c:v>
                </c:pt>
                <c:pt idx="3">
                  <c:v>4.9497488583439111</c:v>
                </c:pt>
                <c:pt idx="4">
                  <c:v>4.4995149410261961</c:v>
                </c:pt>
                <c:pt idx="5">
                  <c:v>4.015037022599186</c:v>
                </c:pt>
                <c:pt idx="6">
                  <c:v>3.5000022699227493</c:v>
                </c:pt>
                <c:pt idx="7">
                  <c:v>2.9583304056499156</c:v>
                </c:pt>
                <c:pt idx="8">
                  <c:v>2.3941438767920067</c:v>
                </c:pt>
                <c:pt idx="9">
                  <c:v>1.8117364804301017</c:v>
                </c:pt>
                <c:pt idx="10">
                  <c:v>1.2155406853499466</c:v>
                </c:pt>
                <c:pt idx="11">
                  <c:v>0.61009389830219396</c:v>
                </c:pt>
                <c:pt idx="12">
                  <c:v>3.9316219562056369E-6</c:v>
                </c:pt>
                <c:pt idx="13">
                  <c:v>-0.61008606498027729</c:v>
                </c:pt>
                <c:pt idx="14">
                  <c:v>-1.2155329415662941</c:v>
                </c:pt>
                <c:pt idx="15">
                  <c:v>-1.8117288851195392</c:v>
                </c:pt>
                <c:pt idx="16">
                  <c:v>-2.3941364877593907</c:v>
                </c:pt>
                <c:pt idx="17">
                  <c:v>-2.9583232791302079</c:v>
                </c:pt>
                <c:pt idx="18">
                  <c:v>-3.4999954601530292</c:v>
                </c:pt>
                <c:pt idx="19">
                  <c:v>-4.015030581405874</c:v>
                </c:pt>
                <c:pt idx="20">
                  <c:v>-4.4995089174306298</c:v>
                </c:pt>
                <c:pt idx="21">
                  <c:v>-4.9497474683058318</c:v>
                </c:pt>
                <c:pt idx="22">
                  <c:v>-5.3623111018328453</c:v>
                </c:pt>
                <c:pt idx="23">
                  <c:v>-5.7340643100229434</c:v>
                </c:pt>
                <c:pt idx="24">
                  <c:v>-6.0621778264910713</c:v>
                </c:pt>
                <c:pt idx="25">
                  <c:v>-6.3441545092565494</c:v>
                </c:pt>
                <c:pt idx="26">
                  <c:v>-6.5778483455013586</c:v>
                </c:pt>
                <c:pt idx="27">
                  <c:v>-6.7614807840234779</c:v>
                </c:pt>
                <c:pt idx="28">
                  <c:v>-6.893654271085456</c:v>
                </c:pt>
                <c:pt idx="29">
                  <c:v>-6.973362886642219</c:v>
                </c:pt>
                <c:pt idx="30">
                  <c:v>-7</c:v>
                </c:pt>
              </c:numCache>
            </c:numRef>
          </c:yVal>
          <c:smooth val="1"/>
        </c:ser>
        <c:ser>
          <c:idx val="27"/>
          <c:order val="27"/>
          <c:spPr>
            <a:ln w="12700">
              <a:solidFill>
                <a:srgbClr val="808080"/>
              </a:solidFill>
              <a:prstDash val="sysDash"/>
            </a:ln>
          </c:spPr>
          <c:marker>
            <c:symbol val="none"/>
          </c:marker>
          <c:xVal>
            <c:numRef>
              <c:f>'Graphics Grid'!$B$58:$AF$58</c:f>
              <c:numCache>
                <c:formatCode>0.000</c:formatCode>
                <c:ptCount val="31"/>
                <c:pt idx="0">
                  <c:v>3.9999987029010757</c:v>
                </c:pt>
                <c:pt idx="1">
                  <c:v>4.5886100594321864</c:v>
                </c:pt>
                <c:pt idx="2">
                  <c:v>5.1422993476904262</c:v>
                </c:pt>
                <c:pt idx="3">
                  <c:v>5.6568526608769876</c:v>
                </c:pt>
                <c:pt idx="4">
                  <c:v>6.1283539403814444</c:v>
                </c:pt>
                <c:pt idx="5">
                  <c:v>6.5532147793310518</c:v>
                </c:pt>
                <c:pt idx="6">
                  <c:v>6.9282017325142782</c:v>
                </c:pt>
                <c:pt idx="7">
                  <c:v>7.2504609248336775</c:v>
                </c:pt>
                <c:pt idx="8">
                  <c:v>7.5175397710030785</c:v>
                </c:pt>
                <c:pt idx="9">
                  <c:v>7.7274056411891854</c:v>
                </c:pt>
                <c:pt idx="10">
                  <c:v>7.878461330540885</c:v>
                </c:pt>
                <c:pt idx="11">
                  <c:v>7.9695572148739009</c:v>
                </c:pt>
                <c:pt idx="12">
                  <c:v>7.9999999999987379</c:v>
                </c:pt>
                <c:pt idx="13">
                  <c:v>7.9695579981043227</c:v>
                </c:pt>
                <c:pt idx="14">
                  <c:v>7.8784628910408765</c:v>
                </c:pt>
                <c:pt idx="15">
                  <c:v>7.7274079670824074</c:v>
                </c:pt>
                <c:pt idx="16">
                  <c:v>7.5175428445880934</c:v>
                </c:pt>
                <c:pt idx="17">
                  <c:v>7.2504647227186627</c:v>
                </c:pt>
                <c:pt idx="18">
                  <c:v>6.9282062257950567</c:v>
                </c:pt>
                <c:pt idx="19">
                  <c:v>6.5532199338110688</c:v>
                </c:pt>
                <c:pt idx="20">
                  <c:v>6.1283597168320219</c:v>
                </c:pt>
                <c:pt idx="21">
                  <c:v>5.6568542494923806</c:v>
                </c:pt>
                <c:pt idx="22">
                  <c:v>5.1423008774923158</c:v>
                </c:pt>
                <c:pt idx="23">
                  <c:v>4.5886114908083675</c:v>
                </c:pt>
                <c:pt idx="24">
                  <c:v>3.9999999999999996</c:v>
                </c:pt>
                <c:pt idx="25">
                  <c:v>3.380946093925596</c:v>
                </c:pt>
                <c:pt idx="26">
                  <c:v>2.736161146605351</c:v>
                </c:pt>
                <c:pt idx="27">
                  <c:v>2.0705523608201681</c:v>
                </c:pt>
                <c:pt idx="28">
                  <c:v>1.3891854213354422</c:v>
                </c:pt>
                <c:pt idx="29">
                  <c:v>0.69724594198126555</c:v>
                </c:pt>
                <c:pt idx="30">
                  <c:v>9.8011876392689601E-16</c:v>
                </c:pt>
              </c:numCache>
            </c:numRef>
          </c:xVal>
          <c:yVal>
            <c:numRef>
              <c:f>'Graphics Grid'!$B$59:$AF$59</c:f>
              <c:numCache>
                <c:formatCode>0.000</c:formatCode>
                <c:ptCount val="31"/>
                <c:pt idx="0">
                  <c:v>6.9282039791557608</c:v>
                </c:pt>
                <c:pt idx="1">
                  <c:v>6.5532173565720937</c:v>
                </c:pt>
                <c:pt idx="2">
                  <c:v>6.128356828607699</c:v>
                </c:pt>
                <c:pt idx="3">
                  <c:v>5.6568558381073268</c:v>
                </c:pt>
                <c:pt idx="4">
                  <c:v>5.1423027897442237</c:v>
                </c:pt>
                <c:pt idx="5">
                  <c:v>4.5886137401133551</c:v>
                </c:pt>
                <c:pt idx="6">
                  <c:v>4.0000025941974275</c:v>
                </c:pt>
                <c:pt idx="7">
                  <c:v>3.380949035028475</c:v>
                </c:pt>
                <c:pt idx="8">
                  <c:v>2.7361644306194361</c:v>
                </c:pt>
                <c:pt idx="9">
                  <c:v>2.070555977634402</c:v>
                </c:pt>
                <c:pt idx="10">
                  <c:v>1.3891893546856533</c:v>
                </c:pt>
                <c:pt idx="11">
                  <c:v>0.69725016948822161</c:v>
                </c:pt>
                <c:pt idx="12">
                  <c:v>4.493282235663585E-6</c:v>
                </c:pt>
                <c:pt idx="13">
                  <c:v>-0.69724121712031684</c:v>
                </c:pt>
                <c:pt idx="14">
                  <c:v>-1.3891805046471932</c:v>
                </c:pt>
                <c:pt idx="15">
                  <c:v>-2.0705472972794734</c:v>
                </c:pt>
                <c:pt idx="16">
                  <c:v>-2.7361559860107323</c:v>
                </c:pt>
                <c:pt idx="17">
                  <c:v>-3.3809408904345233</c:v>
                </c:pt>
                <c:pt idx="18">
                  <c:v>-3.9999948116034618</c:v>
                </c:pt>
                <c:pt idx="19">
                  <c:v>-4.5886063787495708</c:v>
                </c:pt>
                <c:pt idx="20">
                  <c:v>-5.1422959056350059</c:v>
                </c:pt>
                <c:pt idx="21">
                  <c:v>-5.6568542494923797</c:v>
                </c:pt>
                <c:pt idx="22">
                  <c:v>-6.1283555449518232</c:v>
                </c:pt>
                <c:pt idx="23">
                  <c:v>-6.5532163543119353</c:v>
                </c:pt>
                <c:pt idx="24">
                  <c:v>-6.9282032302755097</c:v>
                </c:pt>
                <c:pt idx="25">
                  <c:v>-7.2504622962931995</c:v>
                </c:pt>
                <c:pt idx="26">
                  <c:v>-7.5175409662872665</c:v>
                </c:pt>
                <c:pt idx="27">
                  <c:v>-7.7274066103125456</c:v>
                </c:pt>
                <c:pt idx="28">
                  <c:v>-7.8784620240976642</c:v>
                </c:pt>
                <c:pt idx="29">
                  <c:v>-7.9695575847339644</c:v>
                </c:pt>
                <c:pt idx="30">
                  <c:v>-8</c:v>
                </c:pt>
              </c:numCache>
            </c:numRef>
          </c:yVal>
          <c:smooth val="1"/>
        </c:ser>
        <c:ser>
          <c:idx val="28"/>
          <c:order val="28"/>
          <c:spPr>
            <a:ln w="12700">
              <a:solidFill>
                <a:srgbClr val="808080"/>
              </a:solidFill>
              <a:prstDash val="sysDash"/>
            </a:ln>
          </c:spPr>
          <c:marker>
            <c:symbol val="none"/>
          </c:marker>
          <c:xVal>
            <c:numRef>
              <c:f>'Graphics Grid'!$B$60:$AF$60</c:f>
              <c:numCache>
                <c:formatCode>0.000</c:formatCode>
                <c:ptCount val="31"/>
                <c:pt idx="0">
                  <c:v>4.49999854076371</c:v>
                </c:pt>
                <c:pt idx="1">
                  <c:v>5.1621863168612094</c:v>
                </c:pt>
                <c:pt idx="2">
                  <c:v>5.7850867661517293</c:v>
                </c:pt>
                <c:pt idx="3">
                  <c:v>6.3639592434866108</c:v>
                </c:pt>
                <c:pt idx="4">
                  <c:v>6.894398182929125</c:v>
                </c:pt>
                <c:pt idx="5">
                  <c:v>7.372366626747433</c:v>
                </c:pt>
                <c:pt idx="6">
                  <c:v>7.7942269490785634</c:v>
                </c:pt>
                <c:pt idx="7">
                  <c:v>8.1567685404378878</c:v>
                </c:pt>
                <c:pt idx="8">
                  <c:v>8.4572322423784634</c:v>
                </c:pt>
                <c:pt idx="9">
                  <c:v>8.6933313463378337</c:v>
                </c:pt>
                <c:pt idx="10">
                  <c:v>8.8632689968584959</c:v>
                </c:pt>
                <c:pt idx="11">
                  <c:v>8.9657518667331377</c:v>
                </c:pt>
                <c:pt idx="12">
                  <c:v>8.9999999999985807</c:v>
                </c:pt>
                <c:pt idx="13">
                  <c:v>8.9657527478673629</c:v>
                </c:pt>
                <c:pt idx="14">
                  <c:v>8.8632707524209859</c:v>
                </c:pt>
                <c:pt idx="15">
                  <c:v>8.6933339629677082</c:v>
                </c:pt>
                <c:pt idx="16">
                  <c:v>8.4572357001616059</c:v>
                </c:pt>
                <c:pt idx="17">
                  <c:v>8.1567728130584953</c:v>
                </c:pt>
                <c:pt idx="18">
                  <c:v>7.7942320040194391</c:v>
                </c:pt>
                <c:pt idx="19">
                  <c:v>7.3723724255374528</c:v>
                </c:pt>
                <c:pt idx="20">
                  <c:v>6.8944046814360247</c:v>
                </c:pt>
                <c:pt idx="21">
                  <c:v>6.3639610306789285</c:v>
                </c:pt>
                <c:pt idx="22">
                  <c:v>5.7850884871788555</c:v>
                </c:pt>
                <c:pt idx="23">
                  <c:v>5.1621879271594135</c:v>
                </c:pt>
                <c:pt idx="24">
                  <c:v>4.4999999999999991</c:v>
                </c:pt>
                <c:pt idx="25">
                  <c:v>3.8035643556662952</c:v>
                </c:pt>
                <c:pt idx="26">
                  <c:v>3.0781812899310199</c:v>
                </c:pt>
                <c:pt idx="27">
                  <c:v>2.3293714059226893</c:v>
                </c:pt>
                <c:pt idx="28">
                  <c:v>1.5628335990023725</c:v>
                </c:pt>
                <c:pt idx="29">
                  <c:v>0.78440168472892369</c:v>
                </c:pt>
                <c:pt idx="30">
                  <c:v>1.102633609417758E-15</c:v>
                </c:pt>
              </c:numCache>
            </c:numRef>
          </c:xVal>
          <c:yVal>
            <c:numRef>
              <c:f>'Graphics Grid'!$B$61:$AF$61</c:f>
              <c:numCache>
                <c:formatCode>0.000</c:formatCode>
                <c:ptCount val="31"/>
                <c:pt idx="0">
                  <c:v>7.7942294765502309</c:v>
                </c:pt>
                <c:pt idx="1">
                  <c:v>7.3723695261436051</c:v>
                </c:pt>
                <c:pt idx="2">
                  <c:v>6.8944014321836615</c:v>
                </c:pt>
                <c:pt idx="3">
                  <c:v>6.3639628178707426</c:v>
                </c:pt>
                <c:pt idx="4">
                  <c:v>5.7850906384622514</c:v>
                </c:pt>
                <c:pt idx="5">
                  <c:v>5.1621904576275242</c:v>
                </c:pt>
                <c:pt idx="6">
                  <c:v>4.5000029184721058</c:v>
                </c:pt>
                <c:pt idx="7">
                  <c:v>3.8035676644070344</c:v>
                </c:pt>
                <c:pt idx="8">
                  <c:v>3.0781849844468656</c:v>
                </c:pt>
                <c:pt idx="9">
                  <c:v>2.3293754748387023</c:v>
                </c:pt>
                <c:pt idx="10">
                  <c:v>1.56283802402136</c:v>
                </c:pt>
                <c:pt idx="11">
                  <c:v>0.78440644067424925</c:v>
                </c:pt>
                <c:pt idx="12">
                  <c:v>5.054942515121533E-6</c:v>
                </c:pt>
                <c:pt idx="13">
                  <c:v>-0.78439636926035639</c:v>
                </c:pt>
                <c:pt idx="14">
                  <c:v>-1.5628280677280924</c:v>
                </c:pt>
                <c:pt idx="15">
                  <c:v>-2.3293657094394078</c:v>
                </c:pt>
                <c:pt idx="16">
                  <c:v>-3.0781754842620739</c:v>
                </c:pt>
                <c:pt idx="17">
                  <c:v>-3.8035585017388387</c:v>
                </c:pt>
                <c:pt idx="18">
                  <c:v>-4.4999941630538949</c:v>
                </c:pt>
                <c:pt idx="19">
                  <c:v>-5.1621821760932676</c:v>
                </c:pt>
                <c:pt idx="20">
                  <c:v>-5.7850828938393821</c:v>
                </c:pt>
                <c:pt idx="21">
                  <c:v>-6.3639610306789276</c:v>
                </c:pt>
                <c:pt idx="22">
                  <c:v>-6.8943999880708011</c:v>
                </c:pt>
                <c:pt idx="23">
                  <c:v>-7.3723683986009272</c:v>
                </c:pt>
                <c:pt idx="24">
                  <c:v>-7.794228634059948</c:v>
                </c:pt>
                <c:pt idx="25">
                  <c:v>-8.1567700833298495</c:v>
                </c:pt>
                <c:pt idx="26">
                  <c:v>-8.4572335870731745</c:v>
                </c:pt>
                <c:pt idx="27">
                  <c:v>-8.6933324366016134</c:v>
                </c:pt>
                <c:pt idx="28">
                  <c:v>-8.8632697771098723</c:v>
                </c:pt>
                <c:pt idx="29">
                  <c:v>-8.9657522828257097</c:v>
                </c:pt>
                <c:pt idx="30">
                  <c:v>-9</c:v>
                </c:pt>
              </c:numCache>
            </c:numRef>
          </c:yVal>
          <c:smooth val="1"/>
        </c:ser>
        <c:ser>
          <c:idx val="29"/>
          <c:order val="29"/>
          <c:spPr>
            <a:ln w="12700">
              <a:solidFill>
                <a:srgbClr val="808080"/>
              </a:solidFill>
              <a:prstDash val="sysDash"/>
            </a:ln>
          </c:spPr>
          <c:marker>
            <c:symbol val="none"/>
          </c:marker>
          <c:xVal>
            <c:numRef>
              <c:f>'Graphics Grid'!$B$62:$AF$62</c:f>
              <c:numCache>
                <c:formatCode>0.000</c:formatCode>
                <c:ptCount val="31"/>
                <c:pt idx="0">
                  <c:v>4.9999983786263442</c:v>
                </c:pt>
                <c:pt idx="1">
                  <c:v>5.7357625742902325</c:v>
                </c:pt>
                <c:pt idx="2">
                  <c:v>6.4278741846130325</c:v>
                </c:pt>
                <c:pt idx="3">
                  <c:v>7.071065826096234</c:v>
                </c:pt>
                <c:pt idx="4">
                  <c:v>7.6604424254768055</c:v>
                </c:pt>
                <c:pt idx="5">
                  <c:v>8.1915184741638143</c:v>
                </c:pt>
                <c:pt idx="6">
                  <c:v>8.6602521656428486</c:v>
                </c:pt>
                <c:pt idx="7">
                  <c:v>9.0630761560420972</c:v>
                </c:pt>
                <c:pt idx="8">
                  <c:v>9.3969247137538474</c:v>
                </c:pt>
                <c:pt idx="9">
                  <c:v>9.6592570514864811</c:v>
                </c:pt>
                <c:pt idx="10">
                  <c:v>9.8480766631761067</c:v>
                </c:pt>
                <c:pt idx="11">
                  <c:v>9.9619465185923755</c:v>
                </c:pt>
                <c:pt idx="12">
                  <c:v>9.9999999999984226</c:v>
                </c:pt>
                <c:pt idx="13">
                  <c:v>9.961947497630403</c:v>
                </c:pt>
                <c:pt idx="14">
                  <c:v>9.8480786138010963</c:v>
                </c:pt>
                <c:pt idx="15">
                  <c:v>9.6592599588530099</c:v>
                </c:pt>
                <c:pt idx="16">
                  <c:v>9.3969285557351174</c:v>
                </c:pt>
                <c:pt idx="17">
                  <c:v>9.0630809033983279</c:v>
                </c:pt>
                <c:pt idx="18">
                  <c:v>8.6602577822438214</c:v>
                </c:pt>
                <c:pt idx="19">
                  <c:v>8.1915249172638358</c:v>
                </c:pt>
                <c:pt idx="20">
                  <c:v>7.6604496460400275</c:v>
                </c:pt>
                <c:pt idx="21">
                  <c:v>7.0710678118654755</c:v>
                </c:pt>
                <c:pt idx="22">
                  <c:v>6.4278760968653952</c:v>
                </c:pt>
                <c:pt idx="23">
                  <c:v>5.7357643635104596</c:v>
                </c:pt>
                <c:pt idx="24">
                  <c:v>4.9999999999999991</c:v>
                </c:pt>
                <c:pt idx="25">
                  <c:v>4.2261826174069945</c:v>
                </c:pt>
                <c:pt idx="26">
                  <c:v>3.4202014332566888</c:v>
                </c:pt>
                <c:pt idx="27">
                  <c:v>2.5881904510252101</c:v>
                </c:pt>
                <c:pt idx="28">
                  <c:v>1.7364817766693028</c:v>
                </c:pt>
                <c:pt idx="29">
                  <c:v>0.87155742747658194</c:v>
                </c:pt>
                <c:pt idx="30">
                  <c:v>1.22514845490862E-15</c:v>
                </c:pt>
              </c:numCache>
            </c:numRef>
          </c:xVal>
          <c:yVal>
            <c:numRef>
              <c:f>'Graphics Grid'!$B$63:$AF$63</c:f>
              <c:numCache>
                <c:formatCode>0.000</c:formatCode>
                <c:ptCount val="31"/>
                <c:pt idx="0">
                  <c:v>8.660254973944701</c:v>
                </c:pt>
                <c:pt idx="1">
                  <c:v>8.1915216957151173</c:v>
                </c:pt>
                <c:pt idx="2">
                  <c:v>7.660446035759624</c:v>
                </c:pt>
                <c:pt idx="3">
                  <c:v>7.0710697976341583</c:v>
                </c:pt>
                <c:pt idx="4">
                  <c:v>6.4278784871802799</c:v>
                </c:pt>
                <c:pt idx="5">
                  <c:v>5.7357671751416941</c:v>
                </c:pt>
                <c:pt idx="6">
                  <c:v>5.000003242746784</c:v>
                </c:pt>
                <c:pt idx="7">
                  <c:v>4.2261862937855934</c:v>
                </c:pt>
                <c:pt idx="8">
                  <c:v>3.4202055382742951</c:v>
                </c:pt>
                <c:pt idx="9">
                  <c:v>2.5881949720430026</c:v>
                </c:pt>
                <c:pt idx="10">
                  <c:v>1.7364866933570666</c:v>
                </c:pt>
                <c:pt idx="11">
                  <c:v>0.87156271186027701</c:v>
                </c:pt>
                <c:pt idx="12">
                  <c:v>5.616602794579481E-6</c:v>
                </c:pt>
                <c:pt idx="13">
                  <c:v>-0.87155152140039605</c:v>
                </c:pt>
                <c:pt idx="14">
                  <c:v>-1.7364756308089915</c:v>
                </c:pt>
                <c:pt idx="15">
                  <c:v>-2.5881841215993417</c:v>
                </c:pt>
                <c:pt idx="16">
                  <c:v>-3.4201949825134155</c:v>
                </c:pt>
                <c:pt idx="17">
                  <c:v>-4.2261761130431541</c:v>
                </c:pt>
                <c:pt idx="18">
                  <c:v>-4.9999935145043271</c:v>
                </c:pt>
                <c:pt idx="19">
                  <c:v>-5.7357579734369635</c:v>
                </c:pt>
                <c:pt idx="20">
                  <c:v>-6.4278698820437574</c:v>
                </c:pt>
                <c:pt idx="21">
                  <c:v>-7.0710678118654746</c:v>
                </c:pt>
                <c:pt idx="22">
                  <c:v>-7.660444431189779</c:v>
                </c:pt>
                <c:pt idx="23">
                  <c:v>-8.1915204428899191</c:v>
                </c:pt>
                <c:pt idx="24">
                  <c:v>-8.6602540378443873</c:v>
                </c:pt>
                <c:pt idx="25">
                  <c:v>-9.0630778703664987</c:v>
                </c:pt>
                <c:pt idx="26">
                  <c:v>-9.3969262078590834</c:v>
                </c:pt>
                <c:pt idx="27">
                  <c:v>-9.6592582628906811</c:v>
                </c:pt>
                <c:pt idx="28">
                  <c:v>-9.8480775301220795</c:v>
                </c:pt>
                <c:pt idx="29">
                  <c:v>-9.961946980917455</c:v>
                </c:pt>
                <c:pt idx="30">
                  <c:v>-10</c:v>
                </c:pt>
              </c:numCache>
            </c:numRef>
          </c:yVal>
          <c:smooth val="1"/>
        </c:ser>
        <c:ser>
          <c:idx val="38"/>
          <c:order val="30"/>
          <c:spPr>
            <a:ln w="12700">
              <a:solidFill>
                <a:schemeClr val="bg1">
                  <a:lumMod val="50000"/>
                </a:schemeClr>
              </a:solidFill>
              <a:prstDash val="sysDash"/>
            </a:ln>
          </c:spPr>
          <c:marker>
            <c:symbol val="none"/>
          </c:marker>
          <c:xVal>
            <c:numRef>
              <c:f>'Graphics Grid'!$B$64:$AF$64</c:f>
              <c:numCache>
                <c:formatCode>0.000</c:formatCode>
                <c:ptCount val="31"/>
                <c:pt idx="0">
                  <c:v>9.9999967572526884</c:v>
                </c:pt>
                <c:pt idx="1">
                  <c:v>11.471525148580465</c:v>
                </c:pt>
                <c:pt idx="2">
                  <c:v>12.855748369226065</c:v>
                </c:pt>
                <c:pt idx="3">
                  <c:v>14.142131652192468</c:v>
                </c:pt>
                <c:pt idx="4">
                  <c:v>15.320884850953611</c:v>
                </c:pt>
                <c:pt idx="5">
                  <c:v>16.383036948327629</c:v>
                </c:pt>
                <c:pt idx="6">
                  <c:v>17.320504331285697</c:v>
                </c:pt>
                <c:pt idx="7">
                  <c:v>18.126152312084194</c:v>
                </c:pt>
                <c:pt idx="8">
                  <c:v>18.793849427507695</c:v>
                </c:pt>
                <c:pt idx="9">
                  <c:v>19.318514102972962</c:v>
                </c:pt>
                <c:pt idx="10">
                  <c:v>19.696153326352213</c:v>
                </c:pt>
                <c:pt idx="11">
                  <c:v>19.923893037184751</c:v>
                </c:pt>
                <c:pt idx="12">
                  <c:v>19.999999999996845</c:v>
                </c:pt>
                <c:pt idx="13">
                  <c:v>19.923894995260806</c:v>
                </c:pt>
                <c:pt idx="14">
                  <c:v>19.696157227602193</c:v>
                </c:pt>
                <c:pt idx="15">
                  <c:v>19.31851991770602</c:v>
                </c:pt>
                <c:pt idx="16">
                  <c:v>18.793857111470235</c:v>
                </c:pt>
                <c:pt idx="17">
                  <c:v>18.126161806796656</c:v>
                </c:pt>
                <c:pt idx="18">
                  <c:v>17.320515564487643</c:v>
                </c:pt>
                <c:pt idx="19">
                  <c:v>16.383049834527672</c:v>
                </c:pt>
                <c:pt idx="20">
                  <c:v>15.320899292080055</c:v>
                </c:pt>
                <c:pt idx="21">
                  <c:v>14.142135623730951</c:v>
                </c:pt>
                <c:pt idx="22">
                  <c:v>12.85575219373079</c:v>
                </c:pt>
                <c:pt idx="23">
                  <c:v>11.471528727020919</c:v>
                </c:pt>
                <c:pt idx="24">
                  <c:v>9.9999999999999982</c:v>
                </c:pt>
                <c:pt idx="25">
                  <c:v>8.452365234813989</c:v>
                </c:pt>
                <c:pt idx="26">
                  <c:v>6.8404028665133776</c:v>
                </c:pt>
                <c:pt idx="27">
                  <c:v>5.1763809020504201</c:v>
                </c:pt>
                <c:pt idx="28">
                  <c:v>3.4729635533386056</c:v>
                </c:pt>
                <c:pt idx="29">
                  <c:v>1.7431148549531639</c:v>
                </c:pt>
                <c:pt idx="30">
                  <c:v>2.45029690981724E-15</c:v>
                </c:pt>
              </c:numCache>
            </c:numRef>
          </c:xVal>
          <c:yVal>
            <c:numRef>
              <c:f>'Graphics Grid'!$B$65:$AF$65</c:f>
              <c:numCache>
                <c:formatCode>0.000</c:formatCode>
                <c:ptCount val="31"/>
                <c:pt idx="0">
                  <c:v>17.320509947889402</c:v>
                </c:pt>
                <c:pt idx="1">
                  <c:v>16.383043391430235</c:v>
                </c:pt>
                <c:pt idx="2">
                  <c:v>15.320892071519248</c:v>
                </c:pt>
                <c:pt idx="3">
                  <c:v>14.142139595268317</c:v>
                </c:pt>
                <c:pt idx="4">
                  <c:v>12.85575697436056</c:v>
                </c:pt>
                <c:pt idx="5">
                  <c:v>11.471534350283388</c:v>
                </c:pt>
                <c:pt idx="6">
                  <c:v>10.000006485493568</c:v>
                </c:pt>
                <c:pt idx="7">
                  <c:v>8.4523725875711868</c:v>
                </c:pt>
                <c:pt idx="8">
                  <c:v>6.8404110765485902</c:v>
                </c:pt>
                <c:pt idx="9">
                  <c:v>5.1763899440860053</c:v>
                </c:pt>
                <c:pt idx="10">
                  <c:v>3.4729733867141332</c:v>
                </c:pt>
                <c:pt idx="11">
                  <c:v>1.743125423720554</c:v>
                </c:pt>
                <c:pt idx="12">
                  <c:v>1.1233205589158962E-5</c:v>
                </c:pt>
                <c:pt idx="13">
                  <c:v>-1.7431030428007921</c:v>
                </c:pt>
                <c:pt idx="14">
                  <c:v>-3.472951261617983</c:v>
                </c:pt>
                <c:pt idx="15">
                  <c:v>-5.1763682431986835</c:v>
                </c:pt>
                <c:pt idx="16">
                  <c:v>-6.8403899650268309</c:v>
                </c:pt>
                <c:pt idx="17">
                  <c:v>-8.4523522260863082</c:v>
                </c:pt>
                <c:pt idx="18">
                  <c:v>-9.9999870290086541</c:v>
                </c:pt>
                <c:pt idx="19">
                  <c:v>-11.471515946873927</c:v>
                </c:pt>
                <c:pt idx="20">
                  <c:v>-12.855739764087515</c:v>
                </c:pt>
                <c:pt idx="21">
                  <c:v>-14.142135623730949</c:v>
                </c:pt>
                <c:pt idx="22">
                  <c:v>-15.320888862379558</c:v>
                </c:pt>
                <c:pt idx="23">
                  <c:v>-16.383040885779838</c:v>
                </c:pt>
                <c:pt idx="24">
                  <c:v>-17.320508075688775</c:v>
                </c:pt>
                <c:pt idx="25">
                  <c:v>-18.126155740732997</c:v>
                </c:pt>
                <c:pt idx="26">
                  <c:v>-18.793852415718167</c:v>
                </c:pt>
                <c:pt idx="27">
                  <c:v>-19.318516525781362</c:v>
                </c:pt>
                <c:pt idx="28">
                  <c:v>-19.696155060244159</c:v>
                </c:pt>
                <c:pt idx="29">
                  <c:v>-19.92389396183491</c:v>
                </c:pt>
                <c:pt idx="30">
                  <c:v>-20</c:v>
                </c:pt>
              </c:numCache>
            </c:numRef>
          </c:yVal>
          <c:smooth val="1"/>
        </c:ser>
        <c:ser>
          <c:idx val="39"/>
          <c:order val="31"/>
          <c:spPr>
            <a:ln w="12700">
              <a:solidFill>
                <a:schemeClr val="bg1">
                  <a:lumMod val="50000"/>
                </a:schemeClr>
              </a:solidFill>
              <a:prstDash val="sysDash"/>
            </a:ln>
          </c:spPr>
          <c:marker>
            <c:symbol val="none"/>
          </c:marker>
          <c:xVal>
            <c:numRef>
              <c:f>'Graphics Grid'!$B$66:$AF$66</c:f>
              <c:numCache>
                <c:formatCode>0.000</c:formatCode>
                <c:ptCount val="31"/>
                <c:pt idx="0">
                  <c:v>10.999996432977959</c:v>
                </c:pt>
                <c:pt idx="1">
                  <c:v>12.618677663438513</c:v>
                </c:pt>
                <c:pt idx="2">
                  <c:v>14.141323206148671</c:v>
                </c:pt>
                <c:pt idx="3">
                  <c:v>15.556344817411716</c:v>
                </c:pt>
                <c:pt idx="4">
                  <c:v>16.852973336048972</c:v>
                </c:pt>
                <c:pt idx="5">
                  <c:v>18.021340643160393</c:v>
                </c:pt>
                <c:pt idx="6">
                  <c:v>19.052554764414264</c:v>
                </c:pt>
                <c:pt idx="7">
                  <c:v>19.938767543292613</c:v>
                </c:pt>
                <c:pt idx="8">
                  <c:v>20.673234370258466</c:v>
                </c:pt>
                <c:pt idx="9">
                  <c:v>21.25036551327026</c:v>
                </c:pt>
                <c:pt idx="10">
                  <c:v>21.665768658987435</c:v>
                </c:pt>
                <c:pt idx="11">
                  <c:v>21.916282340903226</c:v>
                </c:pt>
                <c:pt idx="12">
                  <c:v>21.999999999996529</c:v>
                </c:pt>
                <c:pt idx="13">
                  <c:v>21.916284494786886</c:v>
                </c:pt>
                <c:pt idx="14">
                  <c:v>21.66577295036241</c:v>
                </c:pt>
                <c:pt idx="15">
                  <c:v>21.25037190947662</c:v>
                </c:pt>
                <c:pt idx="16">
                  <c:v>20.673242822617258</c:v>
                </c:pt>
                <c:pt idx="17">
                  <c:v>19.938777987476321</c:v>
                </c:pt>
                <c:pt idx="18">
                  <c:v>19.052567120936406</c:v>
                </c:pt>
                <c:pt idx="19">
                  <c:v>18.021354817980438</c:v>
                </c:pt>
                <c:pt idx="20">
                  <c:v>16.852989221288059</c:v>
                </c:pt>
                <c:pt idx="21">
                  <c:v>15.556349186104047</c:v>
                </c:pt>
                <c:pt idx="22">
                  <c:v>14.141327413103868</c:v>
                </c:pt>
                <c:pt idx="23">
                  <c:v>12.618681599723011</c:v>
                </c:pt>
                <c:pt idx="24">
                  <c:v>10.999999999999998</c:v>
                </c:pt>
                <c:pt idx="25">
                  <c:v>9.2976017582953894</c:v>
                </c:pt>
                <c:pt idx="26">
                  <c:v>7.5244431531647153</c:v>
                </c:pt>
                <c:pt idx="27">
                  <c:v>5.6940189922554625</c:v>
                </c:pt>
                <c:pt idx="28">
                  <c:v>3.8202599086724662</c:v>
                </c:pt>
                <c:pt idx="29">
                  <c:v>1.9174263404484804</c:v>
                </c:pt>
                <c:pt idx="30">
                  <c:v>2.695326600798964E-15</c:v>
                </c:pt>
              </c:numCache>
            </c:numRef>
          </c:xVal>
          <c:yVal>
            <c:numRef>
              <c:f>'Graphics Grid'!$B$67:$AF$67</c:f>
              <c:numCache>
                <c:formatCode>0.000</c:formatCode>
                <c:ptCount val="31"/>
                <c:pt idx="0">
                  <c:v>19.05256094267834</c:v>
                </c:pt>
                <c:pt idx="1">
                  <c:v>18.021347730573257</c:v>
                </c:pt>
                <c:pt idx="2">
                  <c:v>16.852981278671173</c:v>
                </c:pt>
                <c:pt idx="3">
                  <c:v>15.556353554795148</c:v>
                </c:pt>
                <c:pt idx="4">
                  <c:v>14.141332671796615</c:v>
                </c:pt>
                <c:pt idx="5">
                  <c:v>12.618687785311726</c:v>
                </c:pt>
                <c:pt idx="6">
                  <c:v>11.000007134042926</c:v>
                </c:pt>
                <c:pt idx="7">
                  <c:v>9.2976098463283066</c:v>
                </c:pt>
                <c:pt idx="8">
                  <c:v>7.5244521842034491</c:v>
                </c:pt>
                <c:pt idx="9">
                  <c:v>5.6940289384946059</c:v>
                </c:pt>
                <c:pt idx="10">
                  <c:v>3.8202707253855466</c:v>
                </c:pt>
                <c:pt idx="11">
                  <c:v>1.9174379660926095</c:v>
                </c:pt>
                <c:pt idx="12">
                  <c:v>1.2356526148074858E-5</c:v>
                </c:pt>
                <c:pt idx="13">
                  <c:v>-1.9174133470808714</c:v>
                </c:pt>
                <c:pt idx="14">
                  <c:v>-3.8202463877797812</c:v>
                </c:pt>
                <c:pt idx="15">
                  <c:v>-5.6940050675185514</c:v>
                </c:pt>
                <c:pt idx="16">
                  <c:v>-7.5244289615295141</c:v>
                </c:pt>
                <c:pt idx="17">
                  <c:v>-9.297587448694939</c:v>
                </c:pt>
                <c:pt idx="18">
                  <c:v>-10.99998573190952</c:v>
                </c:pt>
                <c:pt idx="19">
                  <c:v>-12.618667541561319</c:v>
                </c:pt>
                <c:pt idx="20">
                  <c:v>-14.141313740496265</c:v>
                </c:pt>
                <c:pt idx="21">
                  <c:v>-15.556349186104043</c:v>
                </c:pt>
                <c:pt idx="22">
                  <c:v>-16.852977748617512</c:v>
                </c:pt>
                <c:pt idx="23">
                  <c:v>-18.021344974357824</c:v>
                </c:pt>
                <c:pt idx="24">
                  <c:v>-19.052558883257653</c:v>
                </c:pt>
                <c:pt idx="25">
                  <c:v>-19.938771314806299</c:v>
                </c:pt>
                <c:pt idx="26">
                  <c:v>-20.673237657289985</c:v>
                </c:pt>
                <c:pt idx="27">
                  <c:v>-21.250368178359501</c:v>
                </c:pt>
                <c:pt idx="28">
                  <c:v>-21.665770566268577</c:v>
                </c:pt>
                <c:pt idx="29">
                  <c:v>-21.916283358018401</c:v>
                </c:pt>
                <c:pt idx="30">
                  <c:v>-22</c:v>
                </c:pt>
              </c:numCache>
            </c:numRef>
          </c:yVal>
          <c:smooth val="1"/>
        </c:ser>
        <c:ser>
          <c:idx val="3"/>
          <c:order val="32"/>
          <c:tx>
            <c:v>VMG UP</c:v>
          </c:tx>
          <c:spPr>
            <a:ln w="12700">
              <a:solidFill>
                <a:srgbClr val="0000FF"/>
              </a:solidFill>
              <a:prstDash val="solid"/>
            </a:ln>
          </c:spPr>
          <c:marker>
            <c:symbol val="x"/>
            <c:size val="9"/>
            <c:spPr>
              <a:noFill/>
              <a:ln>
                <a:solidFill>
                  <a:srgbClr val="0000FF"/>
                </a:solidFill>
                <a:prstDash val="solid"/>
              </a:ln>
            </c:spPr>
          </c:marker>
          <c:xVal>
            <c:numRef>
              <c:f>'Graphics Grid'!$L$4:$L$10</c:f>
              <c:numCache>
                <c:formatCode>General</c:formatCode>
                <c:ptCount val="7"/>
                <c:pt idx="0">
                  <c:v>3.1558439306122619</c:v>
                </c:pt>
                <c:pt idx="1">
                  <c:v>3.8518607390331949</c:v>
                </c:pt>
                <c:pt idx="2">
                  <c:v>3.9714571097140423</c:v>
                </c:pt>
                <c:pt idx="3">
                  <c:v>4.4416098734834142</c:v>
                </c:pt>
                <c:pt idx="4">
                  <c:v>4.58437539455654</c:v>
                </c:pt>
                <c:pt idx="5">
                  <c:v>4.5729897991326478</c:v>
                </c:pt>
                <c:pt idx="6">
                  <c:v>4.6208674458444019</c:v>
                </c:pt>
              </c:numCache>
            </c:numRef>
          </c:xVal>
          <c:yVal>
            <c:numRef>
              <c:f>'Graphics Grid'!$M$4:$M$10</c:f>
              <c:numCache>
                <c:formatCode>General</c:formatCode>
                <c:ptCount val="7"/>
                <c:pt idx="0">
                  <c:v>2.592239570181107</c:v>
                </c:pt>
                <c:pt idx="1">
                  <c:v>3.2781906190233414</c:v>
                </c:pt>
                <c:pt idx="2">
                  <c:v>3.7556204948649259</c:v>
                </c:pt>
                <c:pt idx="3">
                  <c:v>4.0842694285543351</c:v>
                </c:pt>
                <c:pt idx="4">
                  <c:v>4.5684010136876907</c:v>
                </c:pt>
                <c:pt idx="5">
                  <c:v>4.7686697970801291</c:v>
                </c:pt>
                <c:pt idx="6">
                  <c:v>4.7850483161798811</c:v>
                </c:pt>
              </c:numCache>
            </c:numRef>
          </c:yVal>
          <c:smooth val="1"/>
        </c:ser>
        <c:ser>
          <c:idx val="5"/>
          <c:order val="33"/>
          <c:tx>
            <c:v>VMG DN</c:v>
          </c:tx>
          <c:spPr>
            <a:ln w="12700">
              <a:solidFill>
                <a:srgbClr val="0000FF"/>
              </a:solidFill>
              <a:prstDash val="solid"/>
            </a:ln>
          </c:spPr>
          <c:marker>
            <c:symbol val="circle"/>
            <c:size val="9"/>
            <c:spPr>
              <a:noFill/>
              <a:ln>
                <a:solidFill>
                  <a:srgbClr val="0000FF"/>
                </a:solidFill>
                <a:prstDash val="solid"/>
              </a:ln>
            </c:spPr>
          </c:marker>
          <c:xVal>
            <c:numRef>
              <c:f>'Graphics Grid'!$L$12:$L$18</c:f>
              <c:numCache>
                <c:formatCode>General</c:formatCode>
                <c:ptCount val="7"/>
                <c:pt idx="0">
                  <c:v>2.3250344322169543</c:v>
                </c:pt>
                <c:pt idx="1">
                  <c:v>2.5907081034878274</c:v>
                </c:pt>
                <c:pt idx="2">
                  <c:v>2.3854671226460868</c:v>
                </c:pt>
                <c:pt idx="3">
                  <c:v>2.0933558301456596</c:v>
                </c:pt>
                <c:pt idx="4">
                  <c:v>0.5680055697602624</c:v>
                </c:pt>
                <c:pt idx="5">
                  <c:v>0.22222944082809024</c:v>
                </c:pt>
                <c:pt idx="6">
                  <c:v>0.18168060215438853</c:v>
                </c:pt>
              </c:numCache>
            </c:numRef>
          </c:xVal>
          <c:yVal>
            <c:numRef>
              <c:f>'Graphics Grid'!$M$12:$M$18</c:f>
              <c:numCache>
                <c:formatCode>General</c:formatCode>
                <c:ptCount val="7"/>
                <c:pt idx="0">
                  <c:v>-3.0410194696353705</c:v>
                </c:pt>
                <c:pt idx="1">
                  <c:v>-3.9741372805163864</c:v>
                </c:pt>
                <c:pt idx="2">
                  <c:v>-4.8054936427876536</c:v>
                </c:pt>
                <c:pt idx="3">
                  <c:v>-5.5107972330252517</c:v>
                </c:pt>
                <c:pt idx="4">
                  <c:v>-6.7641936047687583</c:v>
                </c:pt>
                <c:pt idx="5">
                  <c:v>-7.4877030993898126</c:v>
                </c:pt>
                <c:pt idx="6">
                  <c:v>-8.0059391795233932</c:v>
                </c:pt>
              </c:numCache>
            </c:numRef>
          </c:yVal>
          <c:smooth val="1"/>
        </c:ser>
        <c:ser>
          <c:idx val="40"/>
          <c:order val="34"/>
          <c:spPr>
            <a:ln w="12700">
              <a:solidFill>
                <a:schemeClr val="bg1">
                  <a:lumMod val="50000"/>
                </a:schemeClr>
              </a:solidFill>
              <a:prstDash val="sysDash"/>
            </a:ln>
          </c:spPr>
          <c:marker>
            <c:symbol val="none"/>
          </c:marker>
          <c:xVal>
            <c:numRef>
              <c:f>'Graphics Grid'!$B$68:$AF$68</c:f>
              <c:numCache>
                <c:formatCode>0.000</c:formatCode>
                <c:ptCount val="31"/>
                <c:pt idx="0">
                  <c:v>11.999996108703227</c:v>
                </c:pt>
                <c:pt idx="1">
                  <c:v>13.765830178296559</c:v>
                </c:pt>
                <c:pt idx="2">
                  <c:v>15.426898043071279</c:v>
                </c:pt>
                <c:pt idx="3">
                  <c:v>16.970557982630964</c:v>
                </c:pt>
                <c:pt idx="4">
                  <c:v>18.385061821144333</c:v>
                </c:pt>
                <c:pt idx="5">
                  <c:v>19.659644337993157</c:v>
                </c:pt>
                <c:pt idx="6">
                  <c:v>20.784605197542835</c:v>
                </c:pt>
                <c:pt idx="7">
                  <c:v>21.751382774501032</c:v>
                </c:pt>
                <c:pt idx="8">
                  <c:v>22.552619313009235</c:v>
                </c:pt>
                <c:pt idx="9">
                  <c:v>23.182216923567555</c:v>
                </c:pt>
                <c:pt idx="10">
                  <c:v>23.635383991622653</c:v>
                </c:pt>
                <c:pt idx="11">
                  <c:v>23.908671644621702</c:v>
                </c:pt>
                <c:pt idx="12">
                  <c:v>23.999999999996213</c:v>
                </c:pt>
                <c:pt idx="13">
                  <c:v>23.90867399431297</c:v>
                </c:pt>
                <c:pt idx="14">
                  <c:v>23.63538867312263</c:v>
                </c:pt>
                <c:pt idx="15">
                  <c:v>23.182223901247223</c:v>
                </c:pt>
                <c:pt idx="16">
                  <c:v>22.552628533764281</c:v>
                </c:pt>
                <c:pt idx="17">
                  <c:v>21.75139416815599</c:v>
                </c:pt>
                <c:pt idx="18">
                  <c:v>20.784618677385168</c:v>
                </c:pt>
                <c:pt idx="19">
                  <c:v>19.659659801433207</c:v>
                </c:pt>
                <c:pt idx="20">
                  <c:v>18.385079150496065</c:v>
                </c:pt>
                <c:pt idx="21">
                  <c:v>16.970562748477143</c:v>
                </c:pt>
                <c:pt idx="22">
                  <c:v>15.426902632476947</c:v>
                </c:pt>
                <c:pt idx="23">
                  <c:v>13.765834472425102</c:v>
                </c:pt>
                <c:pt idx="24">
                  <c:v>11.999999999999998</c:v>
                </c:pt>
                <c:pt idx="25">
                  <c:v>10.142838281776788</c:v>
                </c:pt>
                <c:pt idx="26">
                  <c:v>8.2084834398160531</c:v>
                </c:pt>
                <c:pt idx="27">
                  <c:v>6.2116570824605049</c:v>
                </c:pt>
                <c:pt idx="28">
                  <c:v>4.1675562640063264</c:v>
                </c:pt>
                <c:pt idx="29">
                  <c:v>2.0917378259437966</c:v>
                </c:pt>
                <c:pt idx="30">
                  <c:v>2.940356291780688E-15</c:v>
                </c:pt>
              </c:numCache>
            </c:numRef>
          </c:xVal>
          <c:yVal>
            <c:numRef>
              <c:f>'Graphics Grid'!$B$69:$AF$69</c:f>
              <c:numCache>
                <c:formatCode>0.000</c:formatCode>
                <c:ptCount val="31"/>
                <c:pt idx="0">
                  <c:v>20.784611937467282</c:v>
                </c:pt>
                <c:pt idx="1">
                  <c:v>19.65965206971628</c:v>
                </c:pt>
                <c:pt idx="2">
                  <c:v>18.385070485823096</c:v>
                </c:pt>
                <c:pt idx="3">
                  <c:v>16.970567514321981</c:v>
                </c:pt>
                <c:pt idx="4">
                  <c:v>15.42690836923267</c:v>
                </c:pt>
                <c:pt idx="5">
                  <c:v>13.765841220340064</c:v>
                </c:pt>
                <c:pt idx="6">
                  <c:v>12.000007782592283</c:v>
                </c:pt>
                <c:pt idx="7">
                  <c:v>10.142847105085425</c:v>
                </c:pt>
                <c:pt idx="8">
                  <c:v>8.2084932918583089</c:v>
                </c:pt>
                <c:pt idx="9">
                  <c:v>6.2116679329032056</c:v>
                </c:pt>
                <c:pt idx="10">
                  <c:v>4.1675680640569599</c:v>
                </c:pt>
                <c:pt idx="11">
                  <c:v>2.0917505084646648</c:v>
                </c:pt>
                <c:pt idx="12">
                  <c:v>1.3479846706990756E-5</c:v>
                </c:pt>
                <c:pt idx="13">
                  <c:v>-2.0917236513609505</c:v>
                </c:pt>
                <c:pt idx="14">
                  <c:v>-4.1675415139415799</c:v>
                </c:pt>
                <c:pt idx="15">
                  <c:v>-6.2116418918384202</c:v>
                </c:pt>
                <c:pt idx="16">
                  <c:v>-8.2084679580321964</c:v>
                </c:pt>
                <c:pt idx="17">
                  <c:v>-10.14282267130357</c:v>
                </c:pt>
                <c:pt idx="18">
                  <c:v>-11.999984434810386</c:v>
                </c:pt>
                <c:pt idx="19">
                  <c:v>-13.765819136248712</c:v>
                </c:pt>
                <c:pt idx="20">
                  <c:v>-15.426887716905018</c:v>
                </c:pt>
                <c:pt idx="21">
                  <c:v>-16.970562748477139</c:v>
                </c:pt>
                <c:pt idx="22">
                  <c:v>-18.38506663485547</c:v>
                </c:pt>
                <c:pt idx="23">
                  <c:v>-19.659649062935806</c:v>
                </c:pt>
                <c:pt idx="24">
                  <c:v>-20.784609690826528</c:v>
                </c:pt>
                <c:pt idx="25">
                  <c:v>-21.751386888879598</c:v>
                </c:pt>
                <c:pt idx="26">
                  <c:v>-22.552622898861799</c:v>
                </c:pt>
                <c:pt idx="27">
                  <c:v>-23.182219830937637</c:v>
                </c:pt>
                <c:pt idx="28">
                  <c:v>-23.635386072292992</c:v>
                </c:pt>
                <c:pt idx="29">
                  <c:v>-23.908672754201895</c:v>
                </c:pt>
                <c:pt idx="30">
                  <c:v>-24</c:v>
                </c:pt>
              </c:numCache>
            </c:numRef>
          </c:yVal>
          <c:smooth val="1"/>
        </c:ser>
        <c:ser>
          <c:idx val="6"/>
          <c:order val="35"/>
          <c:spPr>
            <a:ln w="12700">
              <a:solidFill>
                <a:srgbClr val="808080"/>
              </a:solidFill>
              <a:prstDash val="solid"/>
            </a:ln>
          </c:spPr>
          <c:marker>
            <c:symbol val="none"/>
          </c:marker>
          <c:xVal>
            <c:numRef>
              <c:f>'Graphics Grid'!$R$9:$R$32</c:f>
              <c:numCache>
                <c:formatCode>0.000</c:formatCode>
                <c:ptCount val="24"/>
                <c:pt idx="0">
                  <c:v>0.99999999999999978</c:v>
                </c:pt>
                <c:pt idx="1">
                  <c:v>0.96267210506462297</c:v>
                </c:pt>
                <c:pt idx="2">
                  <c:v>0.92534421012924606</c:v>
                </c:pt>
                <c:pt idx="3">
                  <c:v>0.88671727708819248</c:v>
                </c:pt>
                <c:pt idx="4">
                  <c:v>0.83899707730740225</c:v>
                </c:pt>
                <c:pt idx="5">
                  <c:v>0.78348264889255215</c:v>
                </c:pt>
                <c:pt idx="6">
                  <c:v>0.71887495373796551</c:v>
                </c:pt>
                <c:pt idx="7">
                  <c:v>0.63737976320958212</c:v>
                </c:pt>
                <c:pt idx="8">
                  <c:v>0.54938938215281563</c:v>
                </c:pt>
                <c:pt idx="9">
                  <c:v>0.46009996299037237</c:v>
                </c:pt>
                <c:pt idx="10">
                  <c:v>0.36691342951089917</c:v>
                </c:pt>
                <c:pt idx="11">
                  <c:v>0.24999999999999994</c:v>
                </c:pt>
                <c:pt idx="12">
                  <c:v>0.24999999999999994</c:v>
                </c:pt>
                <c:pt idx="13">
                  <c:v>0.13308657048910066</c:v>
                </c:pt>
                <c:pt idx="14">
                  <c:v>0.18990003700962743</c:v>
                </c:pt>
                <c:pt idx="15">
                  <c:v>0.25061061784718425</c:v>
                </c:pt>
                <c:pt idx="16">
                  <c:v>0.31262023679041762</c:v>
                </c:pt>
                <c:pt idx="17">
                  <c:v>0.38112504626203436</c:v>
                </c:pt>
                <c:pt idx="18">
                  <c:v>0.46651735110744763</c:v>
                </c:pt>
                <c:pt idx="19">
                  <c:v>0.56100292269259744</c:v>
                </c:pt>
                <c:pt idx="20">
                  <c:v>0.66328272291180734</c:v>
                </c:pt>
                <c:pt idx="21">
                  <c:v>0.77465578987075367</c:v>
                </c:pt>
                <c:pt idx="22">
                  <c:v>0.88732789493537678</c:v>
                </c:pt>
                <c:pt idx="23">
                  <c:v>0.99999999999999978</c:v>
                </c:pt>
              </c:numCache>
            </c:numRef>
          </c:xVal>
          <c:yVal>
            <c:numRef>
              <c:f>'Graphics Grid'!$S$9:$S$32</c:f>
              <c:numCache>
                <c:formatCode>0.000</c:formatCode>
                <c:ptCount val="24"/>
                <c:pt idx="0">
                  <c:v>1.7320508075688774</c:v>
                </c:pt>
                <c:pt idx="1">
                  <c:v>1.5803969970012117</c:v>
                </c:pt>
                <c:pt idx="2">
                  <c:v>1.4287431864335458</c:v>
                </c:pt>
                <c:pt idx="3">
                  <c:v>1.2778393758658801</c:v>
                </c:pt>
                <c:pt idx="4">
                  <c:v>1.1321855652982142</c:v>
                </c:pt>
                <c:pt idx="5">
                  <c:v>0.99103175473054839</c:v>
                </c:pt>
                <c:pt idx="6">
                  <c:v>0.85512794416288263</c:v>
                </c:pt>
                <c:pt idx="7">
                  <c:v>0.72897413359521679</c:v>
                </c:pt>
                <c:pt idx="8">
                  <c:v>0.60657032302755098</c:v>
                </c:pt>
                <c:pt idx="9">
                  <c:v>0.4849165124598851</c:v>
                </c:pt>
                <c:pt idx="10">
                  <c:v>0.3655127018922194</c:v>
                </c:pt>
                <c:pt idx="11">
                  <c:v>0.43301270189221941</c:v>
                </c:pt>
                <c:pt idx="12">
                  <c:v>0.43301270189221941</c:v>
                </c:pt>
                <c:pt idx="13">
                  <c:v>0.5005127018922193</c:v>
                </c:pt>
                <c:pt idx="14">
                  <c:v>0.64091651245988512</c:v>
                </c:pt>
                <c:pt idx="15">
                  <c:v>0.77907032302755097</c:v>
                </c:pt>
                <c:pt idx="16">
                  <c:v>0.91647413359521679</c:v>
                </c:pt>
                <c:pt idx="17">
                  <c:v>1.0501279441628826</c:v>
                </c:pt>
                <c:pt idx="18">
                  <c:v>1.1740317547305483</c:v>
                </c:pt>
                <c:pt idx="19">
                  <c:v>1.2926855652982143</c:v>
                </c:pt>
                <c:pt idx="20">
                  <c:v>1.4068393758658799</c:v>
                </c:pt>
                <c:pt idx="21">
                  <c:v>1.515743186433546</c:v>
                </c:pt>
                <c:pt idx="22">
                  <c:v>1.6238969970012116</c:v>
                </c:pt>
                <c:pt idx="23">
                  <c:v>1.7320508075688774</c:v>
                </c:pt>
              </c:numCache>
            </c:numRef>
          </c:yVal>
          <c:smooth val="0"/>
        </c:ser>
        <c:ser>
          <c:idx val="33"/>
          <c:order val="36"/>
          <c:spPr>
            <a:ln w="12700">
              <a:solidFill>
                <a:srgbClr val="808080"/>
              </a:solidFill>
              <a:prstDash val="solid"/>
            </a:ln>
          </c:spPr>
          <c:marker>
            <c:symbol val="none"/>
          </c:marker>
          <c:xVal>
            <c:numRef>
              <c:f>'Graphics Grid'!$U$9:$U$32</c:f>
              <c:numCache>
                <c:formatCode>0.000</c:formatCode>
                <c:ptCount val="24"/>
                <c:pt idx="0">
                  <c:v>1.7320508075688772</c:v>
                </c:pt>
                <c:pt idx="1">
                  <c:v>1.6238969970012114</c:v>
                </c:pt>
                <c:pt idx="2">
                  <c:v>1.5157431864335456</c:v>
                </c:pt>
                <c:pt idx="3">
                  <c:v>1.4068393758658799</c:v>
                </c:pt>
                <c:pt idx="4">
                  <c:v>1.2926855652982141</c:v>
                </c:pt>
                <c:pt idx="5">
                  <c:v>1.1740317547305481</c:v>
                </c:pt>
                <c:pt idx="6">
                  <c:v>1.0501279441628824</c:v>
                </c:pt>
                <c:pt idx="7">
                  <c:v>0.91647413359521668</c:v>
                </c:pt>
                <c:pt idx="8">
                  <c:v>0.77907032302755086</c:v>
                </c:pt>
                <c:pt idx="9">
                  <c:v>0.64091651245988501</c:v>
                </c:pt>
                <c:pt idx="10">
                  <c:v>0.50051270189221919</c:v>
                </c:pt>
                <c:pt idx="11">
                  <c:v>0.43301270189221919</c:v>
                </c:pt>
                <c:pt idx="12">
                  <c:v>0.43301270189221919</c:v>
                </c:pt>
                <c:pt idx="13">
                  <c:v>0.36551270189221929</c:v>
                </c:pt>
                <c:pt idx="14">
                  <c:v>0.48491651245988499</c:v>
                </c:pt>
                <c:pt idx="15">
                  <c:v>0.60657032302755087</c:v>
                </c:pt>
                <c:pt idx="16">
                  <c:v>0.72897413359521657</c:v>
                </c:pt>
                <c:pt idx="17">
                  <c:v>0.85512794416288229</c:v>
                </c:pt>
                <c:pt idx="18">
                  <c:v>0.99103175473054816</c:v>
                </c:pt>
                <c:pt idx="19">
                  <c:v>1.132185565298214</c:v>
                </c:pt>
                <c:pt idx="20">
                  <c:v>1.2778393758658797</c:v>
                </c:pt>
                <c:pt idx="21">
                  <c:v>1.4287431864335456</c:v>
                </c:pt>
                <c:pt idx="22">
                  <c:v>1.5803969970012113</c:v>
                </c:pt>
                <c:pt idx="23">
                  <c:v>1.7320508075688772</c:v>
                </c:pt>
              </c:numCache>
            </c:numRef>
          </c:xVal>
          <c:yVal>
            <c:numRef>
              <c:f>'Graphics Grid'!$V$9:$V$32</c:f>
              <c:numCache>
                <c:formatCode>0.000</c:formatCode>
                <c:ptCount val="24"/>
                <c:pt idx="0">
                  <c:v>1.0000000000000002</c:v>
                </c:pt>
                <c:pt idx="1">
                  <c:v>0.88732789493537712</c:v>
                </c:pt>
                <c:pt idx="2">
                  <c:v>0.77465578987075401</c:v>
                </c:pt>
                <c:pt idx="3">
                  <c:v>0.66328272291180757</c:v>
                </c:pt>
                <c:pt idx="4">
                  <c:v>0.56100292269259777</c:v>
                </c:pt>
                <c:pt idx="5">
                  <c:v>0.46651735110744785</c:v>
                </c:pt>
                <c:pt idx="6">
                  <c:v>0.38112504626203453</c:v>
                </c:pt>
                <c:pt idx="7">
                  <c:v>0.31262023679041784</c:v>
                </c:pt>
                <c:pt idx="8">
                  <c:v>0.25061061784718441</c:v>
                </c:pt>
                <c:pt idx="9">
                  <c:v>0.1899000370096276</c:v>
                </c:pt>
                <c:pt idx="10">
                  <c:v>0.13308657048910083</c:v>
                </c:pt>
                <c:pt idx="11">
                  <c:v>0.25</c:v>
                </c:pt>
                <c:pt idx="12">
                  <c:v>0.25</c:v>
                </c:pt>
                <c:pt idx="13">
                  <c:v>0.36691342951089922</c:v>
                </c:pt>
                <c:pt idx="14">
                  <c:v>0.46009996299037242</c:v>
                </c:pt>
                <c:pt idx="15">
                  <c:v>0.54938938215281574</c:v>
                </c:pt>
                <c:pt idx="16">
                  <c:v>0.63737976320958234</c:v>
                </c:pt>
                <c:pt idx="17">
                  <c:v>0.71887495373796562</c:v>
                </c:pt>
                <c:pt idx="18">
                  <c:v>0.78348264889255237</c:v>
                </c:pt>
                <c:pt idx="19">
                  <c:v>0.83899707730740247</c:v>
                </c:pt>
                <c:pt idx="20">
                  <c:v>0.8867172770881927</c:v>
                </c:pt>
                <c:pt idx="21">
                  <c:v>0.92534421012924628</c:v>
                </c:pt>
                <c:pt idx="22">
                  <c:v>0.96267210506462331</c:v>
                </c:pt>
                <c:pt idx="23">
                  <c:v>1.0000000000000002</c:v>
                </c:pt>
              </c:numCache>
            </c:numRef>
          </c:yVal>
          <c:smooth val="0"/>
        </c:ser>
        <c:ser>
          <c:idx val="34"/>
          <c:order val="37"/>
          <c:spPr>
            <a:ln w="12700">
              <a:solidFill>
                <a:srgbClr val="808080"/>
              </a:solidFill>
              <a:prstDash val="solid"/>
            </a:ln>
          </c:spPr>
          <c:marker>
            <c:symbol val="none"/>
          </c:marker>
          <c:xVal>
            <c:numRef>
              <c:f>'Graphics Grid'!$X$9:$X$32</c:f>
              <c:numCache>
                <c:formatCode>0.000</c:formatCode>
                <c:ptCount val="24"/>
                <c:pt idx="0">
                  <c:v>2</c:v>
                </c:pt>
                <c:pt idx="1">
                  <c:v>1.85</c:v>
                </c:pt>
                <c:pt idx="2">
                  <c:v>1.7</c:v>
                </c:pt>
                <c:pt idx="3">
                  <c:v>1.55</c:v>
                </c:pt>
                <c:pt idx="4">
                  <c:v>1.4</c:v>
                </c:pt>
                <c:pt idx="5">
                  <c:v>1.25</c:v>
                </c:pt>
                <c:pt idx="6">
                  <c:v>1.1000000000000001</c:v>
                </c:pt>
                <c:pt idx="7">
                  <c:v>0.95</c:v>
                </c:pt>
                <c:pt idx="8">
                  <c:v>0.8</c:v>
                </c:pt>
                <c:pt idx="9">
                  <c:v>0.64999999999999991</c:v>
                </c:pt>
                <c:pt idx="10">
                  <c:v>0.5</c:v>
                </c:pt>
                <c:pt idx="11">
                  <c:v>0.5</c:v>
                </c:pt>
                <c:pt idx="12">
                  <c:v>0.5</c:v>
                </c:pt>
                <c:pt idx="13">
                  <c:v>0.5</c:v>
                </c:pt>
                <c:pt idx="14">
                  <c:v>0.64999999999999991</c:v>
                </c:pt>
                <c:pt idx="15">
                  <c:v>0.8</c:v>
                </c:pt>
                <c:pt idx="16">
                  <c:v>0.95</c:v>
                </c:pt>
                <c:pt idx="17">
                  <c:v>1.1000000000000001</c:v>
                </c:pt>
                <c:pt idx="18">
                  <c:v>1.25</c:v>
                </c:pt>
                <c:pt idx="19">
                  <c:v>1.4</c:v>
                </c:pt>
                <c:pt idx="20">
                  <c:v>1.55</c:v>
                </c:pt>
                <c:pt idx="21">
                  <c:v>1.7</c:v>
                </c:pt>
                <c:pt idx="22">
                  <c:v>1.85</c:v>
                </c:pt>
                <c:pt idx="23">
                  <c:v>2</c:v>
                </c:pt>
              </c:numCache>
            </c:numRef>
          </c:xVal>
          <c:yVal>
            <c:numRef>
              <c:f>'Graphics Grid'!$Y$9:$Y$32</c:f>
              <c:numCache>
                <c:formatCode>0.000</c:formatCode>
                <c:ptCount val="24"/>
                <c:pt idx="0">
                  <c:v>1.22514845490862E-16</c:v>
                </c:pt>
                <c:pt idx="1">
                  <c:v>-4.3499999999999893E-2</c:v>
                </c:pt>
                <c:pt idx="2">
                  <c:v>-8.6999999999999883E-2</c:v>
                </c:pt>
                <c:pt idx="3">
                  <c:v>-0.12899999999999989</c:v>
                </c:pt>
                <c:pt idx="4">
                  <c:v>-0.16049999999999992</c:v>
                </c:pt>
                <c:pt idx="5">
                  <c:v>-0.18299999999999991</c:v>
                </c:pt>
                <c:pt idx="6">
                  <c:v>-0.19499999999999992</c:v>
                </c:pt>
                <c:pt idx="7">
                  <c:v>-0.18749999999999992</c:v>
                </c:pt>
                <c:pt idx="8">
                  <c:v>-0.17249999999999996</c:v>
                </c:pt>
                <c:pt idx="9">
                  <c:v>-0.15599999999999994</c:v>
                </c:pt>
                <c:pt idx="10">
                  <c:v>-0.13499999999999995</c:v>
                </c:pt>
                <c:pt idx="11">
                  <c:v>3.06287113727155E-17</c:v>
                </c:pt>
                <c:pt idx="12">
                  <c:v>3.06287113727155E-17</c:v>
                </c:pt>
                <c:pt idx="13">
                  <c:v>0.13500000000000004</c:v>
                </c:pt>
                <c:pt idx="14">
                  <c:v>0.15600000000000003</c:v>
                </c:pt>
                <c:pt idx="15">
                  <c:v>0.17250000000000007</c:v>
                </c:pt>
                <c:pt idx="16">
                  <c:v>0.18750000000000006</c:v>
                </c:pt>
                <c:pt idx="17">
                  <c:v>0.19500000000000009</c:v>
                </c:pt>
                <c:pt idx="18">
                  <c:v>0.18300000000000008</c:v>
                </c:pt>
                <c:pt idx="19">
                  <c:v>0.16050000000000009</c:v>
                </c:pt>
                <c:pt idx="20">
                  <c:v>0.12900000000000009</c:v>
                </c:pt>
                <c:pt idx="21">
                  <c:v>8.7000000000000119E-2</c:v>
                </c:pt>
                <c:pt idx="22">
                  <c:v>4.3500000000000115E-2</c:v>
                </c:pt>
                <c:pt idx="23">
                  <c:v>1.22514845490862E-16</c:v>
                </c:pt>
              </c:numCache>
            </c:numRef>
          </c:yVal>
          <c:smooth val="0"/>
        </c:ser>
        <c:ser>
          <c:idx val="35"/>
          <c:order val="38"/>
          <c:spPr>
            <a:ln w="12700">
              <a:solidFill>
                <a:srgbClr val="808080"/>
              </a:solidFill>
              <a:prstDash val="solid"/>
            </a:ln>
          </c:spPr>
          <c:marker>
            <c:symbol val="none"/>
          </c:marker>
          <c:xVal>
            <c:numRef>
              <c:f>'Graphics Grid'!$AA$9:$AA$32</c:f>
              <c:numCache>
                <c:formatCode>0.000</c:formatCode>
                <c:ptCount val="24"/>
                <c:pt idx="0">
                  <c:v>1.7320508075688774</c:v>
                </c:pt>
                <c:pt idx="1">
                  <c:v>1.5803969970012117</c:v>
                </c:pt>
                <c:pt idx="2">
                  <c:v>1.4287431864335458</c:v>
                </c:pt>
                <c:pt idx="3">
                  <c:v>1.2778393758658801</c:v>
                </c:pt>
                <c:pt idx="4">
                  <c:v>1.1321855652982142</c:v>
                </c:pt>
                <c:pt idx="5">
                  <c:v>0.9910317547305485</c:v>
                </c:pt>
                <c:pt idx="6">
                  <c:v>0.85512794416288263</c:v>
                </c:pt>
                <c:pt idx="7">
                  <c:v>0.72897413359521679</c:v>
                </c:pt>
                <c:pt idx="8">
                  <c:v>0.60657032302755098</c:v>
                </c:pt>
                <c:pt idx="9">
                  <c:v>0.4849165124598851</c:v>
                </c:pt>
                <c:pt idx="10">
                  <c:v>0.3655127018922194</c:v>
                </c:pt>
                <c:pt idx="11">
                  <c:v>0.43301270189221941</c:v>
                </c:pt>
                <c:pt idx="12">
                  <c:v>0.43301270189221941</c:v>
                </c:pt>
                <c:pt idx="13">
                  <c:v>0.5005127018922193</c:v>
                </c:pt>
                <c:pt idx="14">
                  <c:v>0.64091651245988512</c:v>
                </c:pt>
                <c:pt idx="15">
                  <c:v>0.77907032302755086</c:v>
                </c:pt>
                <c:pt idx="16">
                  <c:v>0.91647413359521668</c:v>
                </c:pt>
                <c:pt idx="17">
                  <c:v>1.0501279441628826</c:v>
                </c:pt>
                <c:pt idx="18">
                  <c:v>1.1740317547305483</c:v>
                </c:pt>
                <c:pt idx="19">
                  <c:v>1.2926855652982141</c:v>
                </c:pt>
                <c:pt idx="20">
                  <c:v>1.4068393758658799</c:v>
                </c:pt>
                <c:pt idx="21">
                  <c:v>1.5157431864335458</c:v>
                </c:pt>
                <c:pt idx="22">
                  <c:v>1.6238969970012116</c:v>
                </c:pt>
                <c:pt idx="23">
                  <c:v>1.7320508075688774</c:v>
                </c:pt>
              </c:numCache>
            </c:numRef>
          </c:xVal>
          <c:yVal>
            <c:numRef>
              <c:f>'Graphics Grid'!$AB$9:$AB$32</c:f>
              <c:numCache>
                <c:formatCode>0.000</c:formatCode>
                <c:ptCount val="24"/>
                <c:pt idx="0">
                  <c:v>-0.99999999999999956</c:v>
                </c:pt>
                <c:pt idx="1">
                  <c:v>-0.96267210506462275</c:v>
                </c:pt>
                <c:pt idx="2">
                  <c:v>-0.92534421012924584</c:v>
                </c:pt>
                <c:pt idx="3">
                  <c:v>-0.88671727708819226</c:v>
                </c:pt>
                <c:pt idx="4">
                  <c:v>-0.83899707730740214</c:v>
                </c:pt>
                <c:pt idx="5">
                  <c:v>-0.78348264889255204</c:v>
                </c:pt>
                <c:pt idx="6">
                  <c:v>-0.71887495373796539</c:v>
                </c:pt>
                <c:pt idx="7">
                  <c:v>-0.63737976320958212</c:v>
                </c:pt>
                <c:pt idx="8">
                  <c:v>-0.54938938215281552</c:v>
                </c:pt>
                <c:pt idx="9">
                  <c:v>-0.46009996299037231</c:v>
                </c:pt>
                <c:pt idx="10">
                  <c:v>-0.36691342951089911</c:v>
                </c:pt>
                <c:pt idx="11">
                  <c:v>-0.24999999999999994</c:v>
                </c:pt>
                <c:pt idx="12">
                  <c:v>-0.24999999999999994</c:v>
                </c:pt>
                <c:pt idx="13">
                  <c:v>-0.13308657048910078</c:v>
                </c:pt>
                <c:pt idx="14">
                  <c:v>-0.18990003700962743</c:v>
                </c:pt>
                <c:pt idx="15">
                  <c:v>-0.25061061784718419</c:v>
                </c:pt>
                <c:pt idx="16">
                  <c:v>-0.31262023679041756</c:v>
                </c:pt>
                <c:pt idx="17">
                  <c:v>-0.38112504626203425</c:v>
                </c:pt>
                <c:pt idx="18">
                  <c:v>-0.46651735110744752</c:v>
                </c:pt>
                <c:pt idx="19">
                  <c:v>-0.56100292269259733</c:v>
                </c:pt>
                <c:pt idx="20">
                  <c:v>-0.66328272291180712</c:v>
                </c:pt>
                <c:pt idx="21">
                  <c:v>-0.77465578987075356</c:v>
                </c:pt>
                <c:pt idx="22">
                  <c:v>-0.88732789493537656</c:v>
                </c:pt>
                <c:pt idx="23">
                  <c:v>-0.99999999999999956</c:v>
                </c:pt>
              </c:numCache>
            </c:numRef>
          </c:yVal>
          <c:smooth val="0"/>
        </c:ser>
        <c:ser>
          <c:idx val="36"/>
          <c:order val="39"/>
          <c:spPr>
            <a:ln w="12700">
              <a:solidFill>
                <a:srgbClr val="808080"/>
              </a:solidFill>
              <a:prstDash val="solid"/>
            </a:ln>
          </c:spPr>
          <c:marker>
            <c:symbol val="none"/>
          </c:marker>
          <c:xVal>
            <c:numRef>
              <c:f>'Graphics Grid'!$AD$9:$AD$32</c:f>
              <c:numCache>
                <c:formatCode>0.000</c:formatCode>
                <c:ptCount val="24"/>
                <c:pt idx="0">
                  <c:v>0.99999999999999978</c:v>
                </c:pt>
                <c:pt idx="1">
                  <c:v>0.88732789493537678</c:v>
                </c:pt>
                <c:pt idx="2">
                  <c:v>0.77465578987075367</c:v>
                </c:pt>
                <c:pt idx="3">
                  <c:v>0.66328272291180734</c:v>
                </c:pt>
                <c:pt idx="4">
                  <c:v>0.56100292269259744</c:v>
                </c:pt>
                <c:pt idx="5">
                  <c:v>0.46651735110744763</c:v>
                </c:pt>
                <c:pt idx="6">
                  <c:v>0.38112504626203436</c:v>
                </c:pt>
                <c:pt idx="7">
                  <c:v>0.31262023679041762</c:v>
                </c:pt>
                <c:pt idx="8">
                  <c:v>0.25061061784718425</c:v>
                </c:pt>
                <c:pt idx="9">
                  <c:v>0.18990003700962743</c:v>
                </c:pt>
                <c:pt idx="10">
                  <c:v>0.13308657048910066</c:v>
                </c:pt>
                <c:pt idx="11">
                  <c:v>0.24999999999999994</c:v>
                </c:pt>
                <c:pt idx="12">
                  <c:v>0.24999999999999994</c:v>
                </c:pt>
                <c:pt idx="13">
                  <c:v>0.36691342951089917</c:v>
                </c:pt>
                <c:pt idx="14">
                  <c:v>0.46009996299037237</c:v>
                </c:pt>
                <c:pt idx="15">
                  <c:v>0.54938938215281563</c:v>
                </c:pt>
                <c:pt idx="16">
                  <c:v>0.63737976320958212</c:v>
                </c:pt>
                <c:pt idx="17">
                  <c:v>0.71887495373796551</c:v>
                </c:pt>
                <c:pt idx="18">
                  <c:v>0.78348264889255215</c:v>
                </c:pt>
                <c:pt idx="19">
                  <c:v>0.83899707730740225</c:v>
                </c:pt>
                <c:pt idx="20">
                  <c:v>0.88671727708819248</c:v>
                </c:pt>
                <c:pt idx="21">
                  <c:v>0.92534421012924606</c:v>
                </c:pt>
                <c:pt idx="22">
                  <c:v>0.96267210506462297</c:v>
                </c:pt>
                <c:pt idx="23">
                  <c:v>0.99999999999999978</c:v>
                </c:pt>
              </c:numCache>
            </c:numRef>
          </c:xVal>
          <c:yVal>
            <c:numRef>
              <c:f>'Graphics Grid'!$AE$9:$AE$32</c:f>
              <c:numCache>
                <c:formatCode>0.000</c:formatCode>
                <c:ptCount val="24"/>
                <c:pt idx="0">
                  <c:v>-1.7320508075688774</c:v>
                </c:pt>
                <c:pt idx="1">
                  <c:v>-1.6238969970012116</c:v>
                </c:pt>
                <c:pt idx="2">
                  <c:v>-1.515743186433546</c:v>
                </c:pt>
                <c:pt idx="3">
                  <c:v>-1.4068393758658799</c:v>
                </c:pt>
                <c:pt idx="4">
                  <c:v>-1.2926855652982143</c:v>
                </c:pt>
                <c:pt idx="5">
                  <c:v>-1.1740317547305483</c:v>
                </c:pt>
                <c:pt idx="6">
                  <c:v>-1.0501279441628826</c:v>
                </c:pt>
                <c:pt idx="7">
                  <c:v>-0.91647413359521679</c:v>
                </c:pt>
                <c:pt idx="8">
                  <c:v>-0.77907032302755097</c:v>
                </c:pt>
                <c:pt idx="9">
                  <c:v>-0.64091651245988512</c:v>
                </c:pt>
                <c:pt idx="10">
                  <c:v>-0.5005127018922193</c:v>
                </c:pt>
                <c:pt idx="11">
                  <c:v>-0.43301270189221941</c:v>
                </c:pt>
                <c:pt idx="12">
                  <c:v>-0.43301270189221941</c:v>
                </c:pt>
                <c:pt idx="13">
                  <c:v>-0.3655127018922194</c:v>
                </c:pt>
                <c:pt idx="14">
                  <c:v>-0.4849165124598851</c:v>
                </c:pt>
                <c:pt idx="15">
                  <c:v>-0.60657032302755098</c:v>
                </c:pt>
                <c:pt idx="16">
                  <c:v>-0.72897413359521679</c:v>
                </c:pt>
                <c:pt idx="17">
                  <c:v>-0.85512794416288263</c:v>
                </c:pt>
                <c:pt idx="18">
                  <c:v>-0.99103175473054839</c:v>
                </c:pt>
                <c:pt idx="19">
                  <c:v>-1.1321855652982142</c:v>
                </c:pt>
                <c:pt idx="20">
                  <c:v>-1.2778393758658801</c:v>
                </c:pt>
                <c:pt idx="21">
                  <c:v>-1.4287431864335458</c:v>
                </c:pt>
                <c:pt idx="22">
                  <c:v>-1.5803969970012117</c:v>
                </c:pt>
                <c:pt idx="23">
                  <c:v>-1.7320508075688774</c:v>
                </c:pt>
              </c:numCache>
            </c:numRef>
          </c:yVal>
          <c:smooth val="0"/>
        </c:ser>
        <c:ser>
          <c:idx val="37"/>
          <c:order val="40"/>
          <c:spPr>
            <a:ln w="12700">
              <a:solidFill>
                <a:srgbClr val="969696"/>
              </a:solidFill>
              <a:prstDash val="solid"/>
            </a:ln>
          </c:spPr>
          <c:marker>
            <c:symbol val="none"/>
          </c:marker>
          <c:xVal>
            <c:numRef>
              <c:f>'Graphics Grid'!$AG$9:$AG$32</c:f>
              <c:numCache>
                <c:formatCode>0.000</c:formatCode>
                <c:ptCount val="24"/>
                <c:pt idx="0">
                  <c:v>2.45029690981724E-16</c:v>
                </c:pt>
                <c:pt idx="1">
                  <c:v>-4.3499999999999775E-2</c:v>
                </c:pt>
                <c:pt idx="2">
                  <c:v>-8.69999999999998E-2</c:v>
                </c:pt>
                <c:pt idx="3">
                  <c:v>-0.12899999999999978</c:v>
                </c:pt>
                <c:pt idx="4">
                  <c:v>-0.16049999999999981</c:v>
                </c:pt>
                <c:pt idx="5">
                  <c:v>-0.18299999999999983</c:v>
                </c:pt>
                <c:pt idx="6">
                  <c:v>-0.19499999999999984</c:v>
                </c:pt>
                <c:pt idx="7">
                  <c:v>-0.18749999999999989</c:v>
                </c:pt>
                <c:pt idx="8">
                  <c:v>-0.1724999999999999</c:v>
                </c:pt>
                <c:pt idx="9">
                  <c:v>-0.15599999999999992</c:v>
                </c:pt>
                <c:pt idx="10">
                  <c:v>-0.1349999999999999</c:v>
                </c:pt>
                <c:pt idx="11">
                  <c:v>6.1257422745431001E-17</c:v>
                </c:pt>
                <c:pt idx="12">
                  <c:v>6.1257422745431001E-17</c:v>
                </c:pt>
                <c:pt idx="13">
                  <c:v>0.13500000000000006</c:v>
                </c:pt>
                <c:pt idx="14">
                  <c:v>0.15600000000000008</c:v>
                </c:pt>
                <c:pt idx="15">
                  <c:v>0.1725000000000001</c:v>
                </c:pt>
                <c:pt idx="16">
                  <c:v>0.18750000000000011</c:v>
                </c:pt>
                <c:pt idx="17">
                  <c:v>0.19500000000000017</c:v>
                </c:pt>
                <c:pt idx="18">
                  <c:v>0.18300000000000016</c:v>
                </c:pt>
                <c:pt idx="19">
                  <c:v>0.1605000000000002</c:v>
                </c:pt>
                <c:pt idx="20">
                  <c:v>0.1290000000000002</c:v>
                </c:pt>
                <c:pt idx="21">
                  <c:v>8.7000000000000202E-2</c:v>
                </c:pt>
                <c:pt idx="22">
                  <c:v>4.3500000000000226E-2</c:v>
                </c:pt>
                <c:pt idx="23">
                  <c:v>2.45029690981724E-16</c:v>
                </c:pt>
              </c:numCache>
            </c:numRef>
          </c:xVal>
          <c:yVal>
            <c:numRef>
              <c:f>'Graphics Grid'!$AH$9:$AH$32</c:f>
              <c:numCache>
                <c:formatCode>0.000</c:formatCode>
                <c:ptCount val="24"/>
                <c:pt idx="0">
                  <c:v>-2</c:v>
                </c:pt>
                <c:pt idx="1">
                  <c:v>-1.85</c:v>
                </c:pt>
                <c:pt idx="2">
                  <c:v>-1.7</c:v>
                </c:pt>
                <c:pt idx="3">
                  <c:v>-1.55</c:v>
                </c:pt>
                <c:pt idx="4">
                  <c:v>-1.4</c:v>
                </c:pt>
                <c:pt idx="5">
                  <c:v>-1.25</c:v>
                </c:pt>
                <c:pt idx="6">
                  <c:v>-1.1000000000000001</c:v>
                </c:pt>
                <c:pt idx="7">
                  <c:v>-0.95</c:v>
                </c:pt>
                <c:pt idx="8">
                  <c:v>-0.8</c:v>
                </c:pt>
                <c:pt idx="9">
                  <c:v>-0.64999999999999991</c:v>
                </c:pt>
                <c:pt idx="10">
                  <c:v>-0.5</c:v>
                </c:pt>
                <c:pt idx="11">
                  <c:v>-0.5</c:v>
                </c:pt>
                <c:pt idx="12">
                  <c:v>-0.5</c:v>
                </c:pt>
                <c:pt idx="13">
                  <c:v>-0.5</c:v>
                </c:pt>
                <c:pt idx="14">
                  <c:v>-0.64999999999999991</c:v>
                </c:pt>
                <c:pt idx="15">
                  <c:v>-0.8</c:v>
                </c:pt>
                <c:pt idx="16">
                  <c:v>-0.95</c:v>
                </c:pt>
                <c:pt idx="17">
                  <c:v>-1.1000000000000001</c:v>
                </c:pt>
                <c:pt idx="18">
                  <c:v>-1.25</c:v>
                </c:pt>
                <c:pt idx="19">
                  <c:v>-1.4</c:v>
                </c:pt>
                <c:pt idx="20">
                  <c:v>-1.55</c:v>
                </c:pt>
                <c:pt idx="21">
                  <c:v>-1.7</c:v>
                </c:pt>
                <c:pt idx="22">
                  <c:v>-1.85</c:v>
                </c:pt>
                <c:pt idx="23">
                  <c:v>-2</c:v>
                </c:pt>
              </c:numCache>
            </c:numRef>
          </c:yVal>
          <c:smooth val="0"/>
        </c:ser>
        <c:dLbls>
          <c:showLegendKey val="0"/>
          <c:showVal val="0"/>
          <c:showCatName val="0"/>
          <c:showSerName val="0"/>
          <c:showPercent val="0"/>
          <c:showBubbleSize val="0"/>
        </c:dLbls>
        <c:axId val="104246656"/>
        <c:axId val="104277120"/>
      </c:scatterChart>
      <c:valAx>
        <c:axId val="104246656"/>
        <c:scaling>
          <c:orientation val="minMax"/>
          <c:max val="10"/>
          <c:min val="0"/>
        </c:scaling>
        <c:delete val="0"/>
        <c:axPos val="b"/>
        <c:numFmt formatCode="0" sourceLinked="0"/>
        <c:majorTickMark val="out"/>
        <c:minorTickMark val="out"/>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4277120"/>
        <c:crosses val="autoZero"/>
        <c:crossBetween val="midCat"/>
        <c:majorUnit val="1"/>
        <c:minorUnit val="0.1"/>
      </c:valAx>
      <c:valAx>
        <c:axId val="104277120"/>
        <c:scaling>
          <c:orientation val="minMax"/>
          <c:max val="5"/>
          <c:min val="-9"/>
        </c:scaling>
        <c:delete val="0"/>
        <c:axPos val="l"/>
        <c:numFmt formatCode="0" sourceLinked="0"/>
        <c:majorTickMark val="out"/>
        <c:minorTickMark val="in"/>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4246656"/>
        <c:crosses val="autoZero"/>
        <c:crossBetween val="midCat"/>
        <c:majorUnit val="1"/>
        <c:minorUnit val="0.1"/>
      </c:valAx>
      <c:spPr>
        <a:noFill/>
        <a:ln w="3175">
          <a:solidFill>
            <a:srgbClr val="000000"/>
          </a:solidFill>
          <a:prstDash val="solid"/>
        </a:ln>
      </c:spPr>
    </c:plotArea>
    <c:legend>
      <c:legendPos val="r"/>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0"/>
        <c:delete val="1"/>
      </c:legendEntry>
      <c:legendEntry>
        <c:idx val="21"/>
        <c:delete val="1"/>
      </c:legendEntry>
      <c:legendEntry>
        <c:idx val="22"/>
        <c:delete val="1"/>
      </c:legendEntry>
      <c:legendEntry>
        <c:idx val="23"/>
        <c:delete val="1"/>
      </c:legendEntry>
      <c:legendEntry>
        <c:idx val="24"/>
        <c:delete val="1"/>
      </c:legendEntry>
      <c:legendEntry>
        <c:idx val="25"/>
        <c:delete val="1"/>
      </c:legendEntry>
      <c:legendEntry>
        <c:idx val="26"/>
        <c:delete val="1"/>
      </c:legendEntry>
      <c:legendEntry>
        <c:idx val="27"/>
        <c:delete val="1"/>
      </c:legendEntry>
      <c:legendEntry>
        <c:idx val="28"/>
        <c:delete val="1"/>
      </c:legendEntry>
      <c:legendEntry>
        <c:idx val="29"/>
        <c:delete val="1"/>
      </c:legendEntry>
      <c:legendEntry>
        <c:idx val="30"/>
        <c:delete val="1"/>
      </c:legendEntry>
      <c:legendEntry>
        <c:idx val="31"/>
        <c:delete val="1"/>
      </c:legendEntry>
      <c:legendEntry>
        <c:idx val="34"/>
        <c:delete val="1"/>
      </c:legendEntry>
      <c:legendEntry>
        <c:idx val="35"/>
        <c:delete val="1"/>
      </c:legendEntry>
      <c:legendEntry>
        <c:idx val="36"/>
        <c:delete val="1"/>
      </c:legendEntry>
      <c:legendEntry>
        <c:idx val="37"/>
        <c:delete val="1"/>
      </c:legendEntry>
      <c:legendEntry>
        <c:idx val="38"/>
        <c:delete val="1"/>
      </c:legendEntry>
      <c:legendEntry>
        <c:idx val="39"/>
        <c:delete val="1"/>
      </c:legendEntry>
      <c:legendEntry>
        <c:idx val="40"/>
        <c:delete val="1"/>
      </c:legendEntry>
      <c:layout>
        <c:manualLayout>
          <c:xMode val="edge"/>
          <c:yMode val="edge"/>
          <c:x val="0.8235867446393762"/>
          <c:y val="7.0914746767765144E-2"/>
          <c:w val="0.13279734769995855"/>
          <c:h val="0.2326379572923755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en-US"/>
    </a:p>
  </c:txPr>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'Summary AW'!$BT$1</c:f>
          <c:strCache>
            <c:ptCount val="1"/>
            <c:pt idx="0">
              <c:v>ORR 2015 APPARENT WIND POLAR DIAGRAM</c:v>
            </c:pt>
          </c:strCache>
        </c:strRef>
      </c:tx>
      <c:layout>
        <c:manualLayout>
          <c:xMode val="edge"/>
          <c:yMode val="edge"/>
          <c:x val="0.18971251221334559"/>
          <c:y val="2.3295649194929772E-2"/>
        </c:manualLayout>
      </c:layout>
      <c:overlay val="0"/>
      <c:spPr>
        <a:noFill/>
        <a:ln w="25400">
          <a:noFill/>
        </a:ln>
      </c:spPr>
      <c:txPr>
        <a:bodyPr/>
        <a:lstStyle/>
        <a:p>
          <a:pPr>
            <a:defRPr sz="1400" b="1" i="0" u="none" strike="noStrike" baseline="0">
              <a:solidFill>
                <a:srgbClr val="000000"/>
              </a:solidFill>
              <a:latin typeface="Arial"/>
              <a:ea typeface="Arial"/>
              <a:cs typeface="Arial"/>
            </a:defRPr>
          </a:pPr>
          <a:endParaRPr lang="en-US"/>
        </a:p>
      </c:txPr>
    </c:title>
    <c:autoTitleDeleted val="0"/>
    <c:plotArea>
      <c:layout>
        <c:manualLayout>
          <c:layoutTarget val="inner"/>
          <c:xMode val="edge"/>
          <c:yMode val="edge"/>
          <c:x val="4.6604963853202563E-2"/>
          <c:y val="6.6803699897225163E-2"/>
          <c:w val="0.9312865497075995"/>
          <c:h val="0.92189105858170795"/>
        </c:manualLayout>
      </c:layout>
      <c:scatterChart>
        <c:scatterStyle val="smoothMarker"/>
        <c:varyColors val="0"/>
        <c:ser>
          <c:idx val="30"/>
          <c:order val="0"/>
          <c:tx>
            <c:strRef>
              <c:f>'Summary AW'!$BZ$188</c:f>
              <c:strCache>
                <c:ptCount val="1"/>
                <c:pt idx="0">
                  <c:v>TWS: 6</c:v>
                </c:pt>
              </c:strCache>
            </c:strRef>
          </c:tx>
          <c:spPr>
            <a:ln w="12700">
              <a:solidFill>
                <a:srgbClr val="000000"/>
              </a:solidFill>
              <a:prstDash val="solid"/>
            </a:ln>
          </c:spPr>
          <c:marker>
            <c:symbol val="none"/>
          </c:marker>
          <c:xVal>
            <c:numRef>
              <c:f>'Summary AW'!$BZ$190:$BZ$346</c:f>
              <c:numCache>
                <c:formatCode>General</c:formatCode>
                <c:ptCount val="157"/>
                <c:pt idx="0">
                  <c:v>3.153160721031302E-6</c:v>
                </c:pt>
                <c:pt idx="1">
                  <c:v>9.3168871694614283E-2</c:v>
                </c:pt>
                <c:pt idx="2">
                  <c:v>0.18698776916871296</c:v>
                </c:pt>
                <c:pt idx="3">
                  <c:v>0.28106428072031253</c:v>
                </c:pt>
                <c:pt idx="4">
                  <c:v>0.37584797619635207</c:v>
                </c:pt>
                <c:pt idx="5">
                  <c:v>0.4708406560107809</c:v>
                </c:pt>
                <c:pt idx="6">
                  <c:v>0.56651920821090296</c:v>
                </c:pt>
                <c:pt idx="7">
                  <c:v>0.66309688766240105</c:v>
                </c:pt>
                <c:pt idx="8">
                  <c:v>0.75990465722592881</c:v>
                </c:pt>
                <c:pt idx="9">
                  <c:v>0.85788217816323342</c:v>
                </c:pt>
                <c:pt idx="10">
                  <c:v>0.95603436282022503</c:v>
                </c:pt>
                <c:pt idx="11">
                  <c:v>1.0556442631807239</c:v>
                </c:pt>
                <c:pt idx="12">
                  <c:v>1.1554179164484659</c:v>
                </c:pt>
                <c:pt idx="13">
                  <c:v>1.2566741233051473</c:v>
                </c:pt>
                <c:pt idx="14">
                  <c:v>1.3585165214103225</c:v>
                </c:pt>
                <c:pt idx="15">
                  <c:v>1.4608784123525167</c:v>
                </c:pt>
                <c:pt idx="16">
                  <c:v>1.5636840282817717</c:v>
                </c:pt>
                <c:pt idx="17">
                  <c:v>1.6683921429024631</c:v>
                </c:pt>
                <c:pt idx="18">
                  <c:v>1.7728935639374408</c:v>
                </c:pt>
                <c:pt idx="19">
                  <c:v>1.8782128259299828</c:v>
                </c:pt>
                <c:pt idx="20">
                  <c:v>1.9847399838457715</c:v>
                </c:pt>
                <c:pt idx="21">
                  <c:v>2.0909216163122943</c:v>
                </c:pt>
                <c:pt idx="22">
                  <c:v>2.1981402429549011</c:v>
                </c:pt>
                <c:pt idx="23">
                  <c:v>2.3051870747221157</c:v>
                </c:pt>
                <c:pt idx="24">
                  <c:v>2.4118997473450414</c:v>
                </c:pt>
                <c:pt idx="25">
                  <c:v>2.5188718981323128</c:v>
                </c:pt>
                <c:pt idx="26">
                  <c:v>2.6259894604691092</c:v>
                </c:pt>
                <c:pt idx="27">
                  <c:v>2.7319663681279103</c:v>
                </c:pt>
                <c:pt idx="28">
                  <c:v>2.8363060435220704</c:v>
                </c:pt>
                <c:pt idx="29">
                  <c:v>2.9394996380552669</c:v>
                </c:pt>
                <c:pt idx="30">
                  <c:v>3.0413067835286078</c:v>
                </c:pt>
                <c:pt idx="31">
                  <c:v>3.1404662678960489</c:v>
                </c:pt>
                <c:pt idx="32">
                  <c:v>3.2371202533317347</c:v>
                </c:pt>
                <c:pt idx="33">
                  <c:v>3.3314251861462445</c:v>
                </c:pt>
                <c:pt idx="34">
                  <c:v>3.4239518155194029</c:v>
                </c:pt>
                <c:pt idx="35">
                  <c:v>3.5129653144837953</c:v>
                </c:pt>
                <c:pt idx="36">
                  <c:v>3.6000216998918915</c:v>
                </c:pt>
                <c:pt idx="37">
                  <c:v>3.684104341931266</c:v>
                </c:pt>
                <c:pt idx="38">
                  <c:v>3.7651367421707271</c:v>
                </c:pt>
                <c:pt idx="39">
                  <c:v>3.8440288260456561</c:v>
                </c:pt>
                <c:pt idx="40">
                  <c:v>3.9187517149523581</c:v>
                </c:pt>
                <c:pt idx="41">
                  <c:v>3.9921230855650727</c:v>
                </c:pt>
                <c:pt idx="42">
                  <c:v>4.0612390260103952</c:v>
                </c:pt>
                <c:pt idx="43">
                  <c:v>4.1279950550991362</c:v>
                </c:pt>
                <c:pt idx="44">
                  <c:v>4.1914115456023193</c:v>
                </c:pt>
                <c:pt idx="45">
                  <c:v>4.2515096444390128</c:v>
                </c:pt>
                <c:pt idx="46">
                  <c:v>4.3083179186546676</c:v>
                </c:pt>
                <c:pt idx="47">
                  <c:v>4.3609912398638215</c:v>
                </c:pt>
                <c:pt idx="48">
                  <c:v>4.4106353434893295</c:v>
                </c:pt>
                <c:pt idx="49">
                  <c:v>4.4563835843928841</c:v>
                </c:pt>
                <c:pt idx="50">
                  <c:v>4.4976520510396458</c:v>
                </c:pt>
                <c:pt idx="51">
                  <c:v>4.535424428042905</c:v>
                </c:pt>
                <c:pt idx="52">
                  <c:v>4.5700413464947625</c:v>
                </c:pt>
                <c:pt idx="53">
                  <c:v>4.6000004296516215</c:v>
                </c:pt>
                <c:pt idx="54">
                  <c:v>4.6271376762147476</c:v>
                </c:pt>
                <c:pt idx="55">
                  <c:v>4.6502100743158739</c:v>
                </c:pt>
                <c:pt idx="56">
                  <c:v>4.6699970662945809</c:v>
                </c:pt>
                <c:pt idx="57">
                  <c:v>4.6872852828469131</c:v>
                </c:pt>
                <c:pt idx="58">
                  <c:v>4.7002360730989539</c:v>
                </c:pt>
                <c:pt idx="59">
                  <c:v>4.7100989563718771</c:v>
                </c:pt>
                <c:pt idx="60">
                  <c:v>4.7171729044282911</c:v>
                </c:pt>
                <c:pt idx="61">
                  <c:v>4.7208370779428774</c:v>
                </c:pt>
                <c:pt idx="62">
                  <c:v>4.7214026470997199</c:v>
                </c:pt>
                <c:pt idx="63">
                  <c:v>4.7187763484359317</c:v>
                </c:pt>
                <c:pt idx="64">
                  <c:v>4.7140982019861992</c:v>
                </c:pt>
                <c:pt idx="65">
                  <c:v>4.7067042466886306</c:v>
                </c:pt>
                <c:pt idx="66">
                  <c:v>4.6977102648330877</c:v>
                </c:pt>
                <c:pt idx="67">
                  <c:v>4.6864054701559468</c:v>
                </c:pt>
                <c:pt idx="68">
                  <c:v>4.6729925392108882</c:v>
                </c:pt>
                <c:pt idx="69">
                  <c:v>4.6584331855334504</c:v>
                </c:pt>
                <c:pt idx="70">
                  <c:v>4.6419706836270489</c:v>
                </c:pt>
                <c:pt idx="71">
                  <c:v>4.6242297347031203</c:v>
                </c:pt>
                <c:pt idx="72">
                  <c:v>4.6043102976120309</c:v>
                </c:pt>
                <c:pt idx="73">
                  <c:v>4.5841876693156465</c:v>
                </c:pt>
                <c:pt idx="74">
                  <c:v>4.5620649871134962</c:v>
                </c:pt>
                <c:pt idx="75">
                  <c:v>4.5396501288156603</c:v>
                </c:pt>
                <c:pt idx="76">
                  <c:v>4.5153522250904414</c:v>
                </c:pt>
                <c:pt idx="77">
                  <c:v>4.4906240095347885</c:v>
                </c:pt>
                <c:pt idx="78">
                  <c:v>4.4641598156648836</c:v>
                </c:pt>
                <c:pt idx="79">
                  <c:v>4.4376131329252546</c:v>
                </c:pt>
                <c:pt idx="80">
                  <c:v>4.4102277073944771</c:v>
                </c:pt>
                <c:pt idx="81">
                  <c:v>4.3812720362164965</c:v>
                </c:pt>
                <c:pt idx="82">
                  <c:v>4.3523595463960039</c:v>
                </c:pt>
                <c:pt idx="83">
                  <c:v>4.3219835870428174</c:v>
                </c:pt>
                <c:pt idx="84">
                  <c:v>4.2903302350705541</c:v>
                </c:pt>
                <c:pt idx="85">
                  <c:v>4.2579616967667215</c:v>
                </c:pt>
                <c:pt idx="86">
                  <c:v>4.2269223769405411</c:v>
                </c:pt>
                <c:pt idx="87">
                  <c:v>4.1927196977152299</c:v>
                </c:pt>
                <c:pt idx="88">
                  <c:v>4.1573453983571227</c:v>
                </c:pt>
                <c:pt idx="89">
                  <c:v>4.1208583800882854</c:v>
                </c:pt>
                <c:pt idx="90">
                  <c:v>4.084082028887484</c:v>
                </c:pt>
                <c:pt idx="91">
                  <c:v>4.0455556323833104</c:v>
                </c:pt>
                <c:pt idx="92">
                  <c:v>4.007486267899421</c:v>
                </c:pt>
                <c:pt idx="93">
                  <c:v>3.9677789495208309</c:v>
                </c:pt>
                <c:pt idx="94">
                  <c:v>3.9272009225086562</c:v>
                </c:pt>
                <c:pt idx="95">
                  <c:v>3.8857868418761368</c:v>
                </c:pt>
                <c:pt idx="96">
                  <c:v>3.842901324047626</c:v>
                </c:pt>
                <c:pt idx="97">
                  <c:v>3.7999739147723743</c:v>
                </c:pt>
                <c:pt idx="98">
                  <c:v>3.7556443678915818</c:v>
                </c:pt>
                <c:pt idx="99">
                  <c:v>3.7099995880862933</c:v>
                </c:pt>
                <c:pt idx="100">
                  <c:v>3.6637657363062166</c:v>
                </c:pt>
                <c:pt idx="101">
                  <c:v>3.6169867929723596</c:v>
                </c:pt>
                <c:pt idx="102">
                  <c:v>3.5683287883260095</c:v>
                </c:pt>
                <c:pt idx="103">
                  <c:v>3.519938400875589</c:v>
                </c:pt>
                <c:pt idx="104">
                  <c:v>3.469766332827672</c:v>
                </c:pt>
                <c:pt idx="105">
                  <c:v>3.4185874779377023</c:v>
                </c:pt>
                <c:pt idx="106">
                  <c:v>3.3664503058611088</c:v>
                </c:pt>
                <c:pt idx="107">
                  <c:v>3.3126840584745723</c:v>
                </c:pt>
                <c:pt idx="108">
                  <c:v>3.2581482387459144</c:v>
                </c:pt>
                <c:pt idx="109">
                  <c:v>3.2027008680739963</c:v>
                </c:pt>
                <c:pt idx="110">
                  <c:v>3.1464728964116127</c:v>
                </c:pt>
                <c:pt idx="111">
                  <c:v>3.0499639428696055</c:v>
                </c:pt>
                <c:pt idx="112">
                  <c:v>3.0016288330790544</c:v>
                </c:pt>
                <c:pt idx="113">
                  <c:v>2.9517350964328006</c:v>
                </c:pt>
                <c:pt idx="114">
                  <c:v>2.9010490621136693</c:v>
                </c:pt>
                <c:pt idx="115">
                  <c:v>2.8500686343249737</c:v>
                </c:pt>
                <c:pt idx="116">
                  <c:v>2.7976768014374227</c:v>
                </c:pt>
                <c:pt idx="117">
                  <c:v>2.744631730675255</c:v>
                </c:pt>
                <c:pt idx="118">
                  <c:v>2.6920987760642023</c:v>
                </c:pt>
                <c:pt idx="119">
                  <c:v>2.6382899621585394</c:v>
                </c:pt>
                <c:pt idx="120">
                  <c:v>2.5832606479455489</c:v>
                </c:pt>
                <c:pt idx="121">
                  <c:v>2.5277524190192202</c:v>
                </c:pt>
                <c:pt idx="122">
                  <c:v>2.4716622918163473</c:v>
                </c:pt>
                <c:pt idx="123">
                  <c:v>2.4146404662917109</c:v>
                </c:pt>
                <c:pt idx="124">
                  <c:v>2.3565989569887265</c:v>
                </c:pt>
                <c:pt idx="125">
                  <c:v>2.2982509358039915</c:v>
                </c:pt>
                <c:pt idx="126">
                  <c:v>2.2391131353943616</c:v>
                </c:pt>
                <c:pt idx="127">
                  <c:v>2.179229328793721</c:v>
                </c:pt>
                <c:pt idx="128">
                  <c:v>2.118006208044847</c:v>
                </c:pt>
                <c:pt idx="129">
                  <c:v>2.0556329481641056</c:v>
                </c:pt>
                <c:pt idx="130">
                  <c:v>1.9920416928167943</c:v>
                </c:pt>
                <c:pt idx="131">
                  <c:v>1.9275158007259743</c:v>
                </c:pt>
                <c:pt idx="132">
                  <c:v>1.8619707917938708</c:v>
                </c:pt>
                <c:pt idx="133">
                  <c:v>1.7949592511374779</c:v>
                </c:pt>
                <c:pt idx="134">
                  <c:v>1.7269192660314796</c:v>
                </c:pt>
                <c:pt idx="135">
                  <c:v>1.6580449686372127</c:v>
                </c:pt>
                <c:pt idx="136">
                  <c:v>1.5872725101165954</c:v>
                </c:pt>
                <c:pt idx="137">
                  <c:v>1.5152259844880647</c:v>
                </c:pt>
                <c:pt idx="138">
                  <c:v>1.4414189887579942</c:v>
                </c:pt>
                <c:pt idx="139">
                  <c:v>1.3653634360936231</c:v>
                </c:pt>
                <c:pt idx="140">
                  <c:v>1.2856583641886425</c:v>
                </c:pt>
                <c:pt idx="141">
                  <c:v>1.2026095461638378</c:v>
                </c:pt>
                <c:pt idx="142">
                  <c:v>1.11179670509661</c:v>
                </c:pt>
              </c:numCache>
            </c:numRef>
          </c:xVal>
          <c:yVal>
            <c:numRef>
              <c:f>'Summary AW'!$CA$190:$CA$346</c:f>
              <c:numCache>
                <c:formatCode>General</c:formatCode>
                <c:ptCount val="157"/>
                <c:pt idx="0">
                  <c:v>-2.806999921796935</c:v>
                </c:pt>
                <c:pt idx="1">
                  <c:v>-2.8084549559799203</c:v>
                </c:pt>
                <c:pt idx="2">
                  <c:v>-2.8077804334227254</c:v>
                </c:pt>
                <c:pt idx="3">
                  <c:v>-2.8059583912796282</c:v>
                </c:pt>
                <c:pt idx="4">
                  <c:v>-2.801904129123177</c:v>
                </c:pt>
                <c:pt idx="5">
                  <c:v>-2.7956277100037252</c:v>
                </c:pt>
                <c:pt idx="6">
                  <c:v>-2.787004227073409</c:v>
                </c:pt>
                <c:pt idx="7">
                  <c:v>-2.7769277315915235</c:v>
                </c:pt>
                <c:pt idx="8">
                  <c:v>-2.7644591699842764</c:v>
                </c:pt>
                <c:pt idx="9">
                  <c:v>-2.7492615058538186</c:v>
                </c:pt>
                <c:pt idx="10">
                  <c:v>-2.7315260581256546</c:v>
                </c:pt>
                <c:pt idx="11">
                  <c:v>-2.7117735320539289</c:v>
                </c:pt>
                <c:pt idx="12">
                  <c:v>-2.6893007839073602</c:v>
                </c:pt>
                <c:pt idx="13">
                  <c:v>-2.6645237345905466</c:v>
                </c:pt>
                <c:pt idx="14">
                  <c:v>-2.6365866828647357</c:v>
                </c:pt>
                <c:pt idx="15">
                  <c:v>-2.6053796644549494</c:v>
                </c:pt>
                <c:pt idx="16">
                  <c:v>-2.5707924145065641</c:v>
                </c:pt>
                <c:pt idx="17">
                  <c:v>-2.5340921789473425</c:v>
                </c:pt>
                <c:pt idx="18">
                  <c:v>-2.492855692634949</c:v>
                </c:pt>
                <c:pt idx="19">
                  <c:v>-2.4486143772781586</c:v>
                </c:pt>
                <c:pt idx="20">
                  <c:v>-2.4008399063531485</c:v>
                </c:pt>
                <c:pt idx="21">
                  <c:v>-2.3492704557938309</c:v>
                </c:pt>
                <c:pt idx="22">
                  <c:v>-2.2937978906532304</c:v>
                </c:pt>
                <c:pt idx="23">
                  <c:v>-2.2338784200214792</c:v>
                </c:pt>
                <c:pt idx="24">
                  <c:v>-2.1693951545326207</c:v>
                </c:pt>
                <c:pt idx="25">
                  <c:v>-2.1008770009489406</c:v>
                </c:pt>
                <c:pt idx="26">
                  <c:v>-2.0281281696305462</c:v>
                </c:pt>
                <c:pt idx="27">
                  <c:v>-1.9508484100432797</c:v>
                </c:pt>
                <c:pt idx="28">
                  <c:v>-1.8694859006857267</c:v>
                </c:pt>
                <c:pt idx="29">
                  <c:v>-1.7830270970148776</c:v>
                </c:pt>
                <c:pt idx="30">
                  <c:v>-1.6934620387395651</c:v>
                </c:pt>
                <c:pt idx="31">
                  <c:v>-1.598764248667176</c:v>
                </c:pt>
                <c:pt idx="32">
                  <c:v>-1.5005589037135207</c:v>
                </c:pt>
                <c:pt idx="33">
                  <c:v>-1.3983471037909052</c:v>
                </c:pt>
                <c:pt idx="34">
                  <c:v>-1.2931181667898846</c:v>
                </c:pt>
                <c:pt idx="35">
                  <c:v>-1.1836062801892839</c:v>
                </c:pt>
                <c:pt idx="36">
                  <c:v>-1.0711582868668679</c:v>
                </c:pt>
                <c:pt idx="37">
                  <c:v>-0.9555161716093451</c:v>
                </c:pt>
                <c:pt idx="38">
                  <c:v>-0.83677666126629691</c:v>
                </c:pt>
                <c:pt idx="39">
                  <c:v>-0.71522238200859456</c:v>
                </c:pt>
                <c:pt idx="40">
                  <c:v>-0.59055437108276443</c:v>
                </c:pt>
                <c:pt idx="41">
                  <c:v>-0.46402014931888508</c:v>
                </c:pt>
                <c:pt idx="42">
                  <c:v>-0.33460576671814113</c:v>
                </c:pt>
                <c:pt idx="43">
                  <c:v>-0.20333463479035013</c:v>
                </c:pt>
                <c:pt idx="44">
                  <c:v>-7.0231900130078295E-2</c:v>
                </c:pt>
                <c:pt idx="45">
                  <c:v>6.4564003245064977E-2</c:v>
                </c:pt>
                <c:pt idx="46">
                  <c:v>0.20091653937598869</c:v>
                </c:pt>
                <c:pt idx="47">
                  <c:v>0.33709351800276077</c:v>
                </c:pt>
                <c:pt idx="48">
                  <c:v>0.47369897199274341</c:v>
                </c:pt>
                <c:pt idx="49">
                  <c:v>0.6104511878932527</c:v>
                </c:pt>
                <c:pt idx="50">
                  <c:v>0.74539061364394998</c:v>
                </c:pt>
                <c:pt idx="51">
                  <c:v>0.87995693080832971</c:v>
                </c:pt>
                <c:pt idx="52">
                  <c:v>1.0131560935183392</c:v>
                </c:pt>
                <c:pt idx="53">
                  <c:v>1.1435007115892613</c:v>
                </c:pt>
                <c:pt idx="54">
                  <c:v>1.2727905856817254</c:v>
                </c:pt>
                <c:pt idx="55">
                  <c:v>1.3986714217622374</c:v>
                </c:pt>
                <c:pt idx="56">
                  <c:v>1.5227846736004989</c:v>
                </c:pt>
                <c:pt idx="57">
                  <c:v>1.643303305235263</c:v>
                </c:pt>
                <c:pt idx="58">
                  <c:v>1.7601540822400652</c:v>
                </c:pt>
                <c:pt idx="59">
                  <c:v>1.8734263962342237</c:v>
                </c:pt>
                <c:pt idx="60">
                  <c:v>1.9829195252952381</c:v>
                </c:pt>
                <c:pt idx="61">
                  <c:v>2.0880476849242959</c:v>
                </c:pt>
                <c:pt idx="62">
                  <c:v>2.1886006954801953</c:v>
                </c:pt>
                <c:pt idx="63">
                  <c:v>2.2852131396106099</c:v>
                </c:pt>
                <c:pt idx="64">
                  <c:v>2.3781674368317089</c:v>
                </c:pt>
                <c:pt idx="65">
                  <c:v>2.46688721117357</c:v>
                </c:pt>
                <c:pt idx="66">
                  <c:v>2.5517124343871078</c:v>
                </c:pt>
                <c:pt idx="67">
                  <c:v>2.6341941822871662</c:v>
                </c:pt>
                <c:pt idx="68">
                  <c:v>2.7121114301200073</c:v>
                </c:pt>
                <c:pt idx="69">
                  <c:v>2.7880172486914652</c:v>
                </c:pt>
                <c:pt idx="70">
                  <c:v>2.8613489687912286</c:v>
                </c:pt>
                <c:pt idx="71">
                  <c:v>2.9312323886744531</c:v>
                </c:pt>
                <c:pt idx="72">
                  <c:v>2.9992249708213183</c:v>
                </c:pt>
                <c:pt idx="73">
                  <c:v>3.0642158441269571</c:v>
                </c:pt>
                <c:pt idx="74">
                  <c:v>3.1272233007074628</c:v>
                </c:pt>
                <c:pt idx="75">
                  <c:v>3.1893383548649061</c:v>
                </c:pt>
                <c:pt idx="76">
                  <c:v>3.2493946409775925</c:v>
                </c:pt>
                <c:pt idx="77">
                  <c:v>3.307147801249235</c:v>
                </c:pt>
                <c:pt idx="78">
                  <c:v>3.3627668155855526</c:v>
                </c:pt>
                <c:pt idx="79">
                  <c:v>3.4174242935683048</c:v>
                </c:pt>
                <c:pt idx="80">
                  <c:v>3.4705093920751127</c:v>
                </c:pt>
                <c:pt idx="81">
                  <c:v>3.5213767539573051</c:v>
                </c:pt>
                <c:pt idx="82">
                  <c:v>3.5712557549831576</c:v>
                </c:pt>
                <c:pt idx="83">
                  <c:v>3.6188710697514836</c:v>
                </c:pt>
                <c:pt idx="84">
                  <c:v>3.6655854777617285</c:v>
                </c:pt>
                <c:pt idx="85">
                  <c:v>3.709227592948467</c:v>
                </c:pt>
                <c:pt idx="86">
                  <c:v>3.7581198454527951</c:v>
                </c:pt>
                <c:pt idx="87">
                  <c:v>3.797729752115329</c:v>
                </c:pt>
                <c:pt idx="88">
                  <c:v>3.8349467782781121</c:v>
                </c:pt>
                <c:pt idx="89">
                  <c:v>3.8697459646763912</c:v>
                </c:pt>
                <c:pt idx="90">
                  <c:v>3.9041996694547119</c:v>
                </c:pt>
                <c:pt idx="91">
                  <c:v>3.9355071119407117</c:v>
                </c:pt>
                <c:pt idx="92">
                  <c:v>3.9657405287841452</c:v>
                </c:pt>
                <c:pt idx="93">
                  <c:v>3.9927901662980783</c:v>
                </c:pt>
                <c:pt idx="94">
                  <c:v>4.0187377922280412</c:v>
                </c:pt>
                <c:pt idx="95">
                  <c:v>4.042166276617996</c:v>
                </c:pt>
                <c:pt idx="96">
                  <c:v>4.0623359657911298</c:v>
                </c:pt>
                <c:pt idx="97">
                  <c:v>4.080683353235556</c:v>
                </c:pt>
                <c:pt idx="98">
                  <c:v>4.0971331876350163</c:v>
                </c:pt>
                <c:pt idx="99">
                  <c:v>4.110264473469508</c:v>
                </c:pt>
                <c:pt idx="100">
                  <c:v>4.120802829106589</c:v>
                </c:pt>
                <c:pt idx="101">
                  <c:v>4.12874385527559</c:v>
                </c:pt>
                <c:pt idx="102">
                  <c:v>4.133950929005656</c:v>
                </c:pt>
                <c:pt idx="103">
                  <c:v>4.1359155191554864</c:v>
                </c:pt>
                <c:pt idx="104">
                  <c:v>4.1351085889248935</c:v>
                </c:pt>
                <c:pt idx="105">
                  <c:v>4.1308962142567927</c:v>
                </c:pt>
                <c:pt idx="106">
                  <c:v>4.123268224458899</c:v>
                </c:pt>
                <c:pt idx="107">
                  <c:v>4.1127954944536729</c:v>
                </c:pt>
                <c:pt idx="108">
                  <c:v>4.0975232094831053</c:v>
                </c:pt>
                <c:pt idx="109">
                  <c:v>4.0801561308648022</c:v>
                </c:pt>
                <c:pt idx="110">
                  <c:v>4.0593356499203814</c:v>
                </c:pt>
                <c:pt idx="111">
                  <c:v>4.0725252758862567</c:v>
                </c:pt>
                <c:pt idx="112">
                  <c:v>4.0698249309848844</c:v>
                </c:pt>
                <c:pt idx="113">
                  <c:v>4.0642079848963295</c:v>
                </c:pt>
                <c:pt idx="114">
                  <c:v>4.0551339001137787</c:v>
                </c:pt>
                <c:pt idx="115">
                  <c:v>4.0447264835380468</c:v>
                </c:pt>
                <c:pt idx="116">
                  <c:v>4.0313340411252625</c:v>
                </c:pt>
                <c:pt idx="117">
                  <c:v>4.0144445253026175</c:v>
                </c:pt>
                <c:pt idx="118">
                  <c:v>3.9957135327823354</c:v>
                </c:pt>
                <c:pt idx="119">
                  <c:v>3.973955950134882</c:v>
                </c:pt>
                <c:pt idx="120">
                  <c:v>3.9491422016260569</c:v>
                </c:pt>
                <c:pt idx="121">
                  <c:v>3.9208025138013811</c:v>
                </c:pt>
                <c:pt idx="122">
                  <c:v>3.8902144431975327</c:v>
                </c:pt>
                <c:pt idx="123">
                  <c:v>3.8552445415309409</c:v>
                </c:pt>
                <c:pt idx="124">
                  <c:v>3.8171504952683057</c:v>
                </c:pt>
                <c:pt idx="125">
                  <c:v>3.7755057026197902</c:v>
                </c:pt>
                <c:pt idx="126">
                  <c:v>3.7294599524874625</c:v>
                </c:pt>
                <c:pt idx="127">
                  <c:v>3.679012874164076</c:v>
                </c:pt>
                <c:pt idx="128">
                  <c:v>3.6245349106257914</c:v>
                </c:pt>
                <c:pt idx="129">
                  <c:v>3.5647715633297863</c:v>
                </c:pt>
                <c:pt idx="130">
                  <c:v>3.5009360049394185</c:v>
                </c:pt>
                <c:pt idx="131">
                  <c:v>3.430584117555886</c:v>
                </c:pt>
                <c:pt idx="132">
                  <c:v>3.3549415718958335</c:v>
                </c:pt>
                <c:pt idx="133">
                  <c:v>3.2731346727260626</c:v>
                </c:pt>
                <c:pt idx="134">
                  <c:v>3.187220552238156</c:v>
                </c:pt>
                <c:pt idx="135">
                  <c:v>3.0948355862728056</c:v>
                </c:pt>
                <c:pt idx="136">
                  <c:v>2.9965725752155605</c:v>
                </c:pt>
                <c:pt idx="137">
                  <c:v>2.8909835380878044</c:v>
                </c:pt>
                <c:pt idx="138">
                  <c:v>2.777220188708633</c:v>
                </c:pt>
                <c:pt idx="139">
                  <c:v>2.6544315890790449</c:v>
                </c:pt>
                <c:pt idx="140">
                  <c:v>2.5199848311067718</c:v>
                </c:pt>
                <c:pt idx="141">
                  <c:v>2.3714997055571931</c:v>
                </c:pt>
                <c:pt idx="142">
                  <c:v>2.200030150564086</c:v>
                </c:pt>
              </c:numCache>
            </c:numRef>
          </c:yVal>
          <c:smooth val="1"/>
        </c:ser>
        <c:ser>
          <c:idx val="31"/>
          <c:order val="1"/>
          <c:tx>
            <c:strRef>
              <c:f>'Summary AW'!$CC$188</c:f>
              <c:strCache>
                <c:ptCount val="1"/>
                <c:pt idx="0">
                  <c:v>TWS: 8</c:v>
                </c:pt>
              </c:strCache>
            </c:strRef>
          </c:tx>
          <c:spPr>
            <a:ln w="12700">
              <a:solidFill>
                <a:srgbClr val="000000"/>
              </a:solidFill>
              <a:prstDash val="solid"/>
            </a:ln>
          </c:spPr>
          <c:marker>
            <c:symbol val="none"/>
          </c:marker>
          <c:xVal>
            <c:numRef>
              <c:f>'Summary AW'!$CC$190:$CC$346</c:f>
              <c:numCache>
                <c:formatCode>General</c:formatCode>
                <c:ptCount val="157"/>
                <c:pt idx="0">
                  <c:v>4.2146988420374104E-6</c:v>
                </c:pt>
                <c:pt idx="1">
                  <c:v>0.12515711844754318</c:v>
                </c:pt>
                <c:pt idx="2">
                  <c:v>0.25050405615609334</c:v>
                </c:pt>
                <c:pt idx="3">
                  <c:v>0.37610388299824221</c:v>
                </c:pt>
                <c:pt idx="4">
                  <c:v>0.50266980389988503</c:v>
                </c:pt>
                <c:pt idx="5">
                  <c:v>0.62943625452285834</c:v>
                </c:pt>
                <c:pt idx="6">
                  <c:v>0.75720334793074773</c:v>
                </c:pt>
                <c:pt idx="7">
                  <c:v>0.88578322879128701</c:v>
                </c:pt>
                <c:pt idx="8">
                  <c:v>1.0153776463687836</c:v>
                </c:pt>
                <c:pt idx="9">
                  <c:v>1.1453763793132583</c:v>
                </c:pt>
                <c:pt idx="10">
                  <c:v>1.2761199390243585</c:v>
                </c:pt>
                <c:pt idx="11">
                  <c:v>1.4078884222889874</c:v>
                </c:pt>
                <c:pt idx="12">
                  <c:v>1.540294015092055</c:v>
                </c:pt>
                <c:pt idx="13">
                  <c:v>1.540294015092055</c:v>
                </c:pt>
                <c:pt idx="14">
                  <c:v>1.6740929206170947</c:v>
                </c:pt>
                <c:pt idx="15">
                  <c:v>1.807379177176107</c:v>
                </c:pt>
                <c:pt idx="16">
                  <c:v>1.9426446298820814</c:v>
                </c:pt>
                <c:pt idx="17">
                  <c:v>2.0782873634455581</c:v>
                </c:pt>
                <c:pt idx="18">
                  <c:v>2.2147210367240748</c:v>
                </c:pt>
                <c:pt idx="19">
                  <c:v>2.3518876326395981</c:v>
                </c:pt>
                <c:pt idx="20">
                  <c:v>2.489144669250289</c:v>
                </c:pt>
                <c:pt idx="21">
                  <c:v>2.6269209714660935</c:v>
                </c:pt>
                <c:pt idx="22">
                  <c:v>2.7651160690573344</c:v>
                </c:pt>
                <c:pt idx="23">
                  <c:v>2.9030829476920559</c:v>
                </c:pt>
                <c:pt idx="24">
                  <c:v>3.041249929966936</c:v>
                </c:pt>
                <c:pt idx="25">
                  <c:v>3.1787355076777599</c:v>
                </c:pt>
                <c:pt idx="26">
                  <c:v>3.3150911785658588</c:v>
                </c:pt>
                <c:pt idx="27">
                  <c:v>3.4516565847824605</c:v>
                </c:pt>
                <c:pt idx="28">
                  <c:v>3.586020208447243</c:v>
                </c:pt>
                <c:pt idx="29">
                  <c:v>3.7188505194584285</c:v>
                </c:pt>
                <c:pt idx="30">
                  <c:v>3.8496149576175549</c:v>
                </c:pt>
                <c:pt idx="31">
                  <c:v>3.976823451486851</c:v>
                </c:pt>
                <c:pt idx="32">
                  <c:v>4.10165425501883</c:v>
                </c:pt>
                <c:pt idx="33">
                  <c:v>4.2222561855409886</c:v>
                </c:pt>
                <c:pt idx="34">
                  <c:v>4.3406548789899997</c:v>
                </c:pt>
                <c:pt idx="35">
                  <c:v>4.4542612202178686</c:v>
                </c:pt>
                <c:pt idx="36">
                  <c:v>4.5645354552787323</c:v>
                </c:pt>
                <c:pt idx="37">
                  <c:v>4.6720242081014876</c:v>
                </c:pt>
                <c:pt idx="38">
                  <c:v>4.775724377671148</c:v>
                </c:pt>
                <c:pt idx="39">
                  <c:v>4.8741786041984838</c:v>
                </c:pt>
                <c:pt idx="40">
                  <c:v>4.9688059547722263</c:v>
                </c:pt>
                <c:pt idx="41">
                  <c:v>5.058257567212479</c:v>
                </c:pt>
                <c:pt idx="42">
                  <c:v>5.142634854052953</c:v>
                </c:pt>
                <c:pt idx="43">
                  <c:v>5.2210621394572581</c:v>
                </c:pt>
                <c:pt idx="44">
                  <c:v>5.2945792899159096</c:v>
                </c:pt>
                <c:pt idx="45">
                  <c:v>5.3614163977453417</c:v>
                </c:pt>
                <c:pt idx="46">
                  <c:v>5.4228051049691732</c:v>
                </c:pt>
                <c:pt idx="47">
                  <c:v>5.4789960063033805</c:v>
                </c:pt>
                <c:pt idx="48">
                  <c:v>5.5302285822991681</c:v>
                </c:pt>
                <c:pt idx="49">
                  <c:v>5.57674990081044</c:v>
                </c:pt>
                <c:pt idx="50">
                  <c:v>5.6186926948270166</c:v>
                </c:pt>
                <c:pt idx="51">
                  <c:v>5.6572910322311909</c:v>
                </c:pt>
                <c:pt idx="52">
                  <c:v>5.6926359170286647</c:v>
                </c:pt>
                <c:pt idx="53">
                  <c:v>5.724870635824562</c:v>
                </c:pt>
                <c:pt idx="54">
                  <c:v>5.7549551667451233</c:v>
                </c:pt>
                <c:pt idx="55">
                  <c:v>5.7813873757636447</c:v>
                </c:pt>
                <c:pt idx="56">
                  <c:v>5.8059173439496705</c:v>
                </c:pt>
                <c:pt idx="57">
                  <c:v>5.8276427301502576</c:v>
                </c:pt>
                <c:pt idx="58">
                  <c:v>5.8469191122324089</c:v>
                </c:pt>
                <c:pt idx="59">
                  <c:v>5.8629451382858733</c:v>
                </c:pt>
                <c:pt idx="60">
                  <c:v>5.8752587310226545</c:v>
                </c:pt>
                <c:pt idx="61">
                  <c:v>5.8850762583312068</c:v>
                </c:pt>
                <c:pt idx="62">
                  <c:v>5.8903960013909265</c:v>
                </c:pt>
                <c:pt idx="63">
                  <c:v>5.8927551047509956</c:v>
                </c:pt>
                <c:pt idx="64">
                  <c:v>5.8924150392138879</c:v>
                </c:pt>
                <c:pt idx="65">
                  <c:v>5.8882876574449625</c:v>
                </c:pt>
                <c:pt idx="66">
                  <c:v>5.8805868549140543</c:v>
                </c:pt>
                <c:pt idx="67">
                  <c:v>5.8708964757257531</c:v>
                </c:pt>
                <c:pt idx="68">
                  <c:v>5.8585095586527878</c:v>
                </c:pt>
                <c:pt idx="69">
                  <c:v>5.8431527767873206</c:v>
                </c:pt>
                <c:pt idx="70">
                  <c:v>5.8254136571187587</c:v>
                </c:pt>
                <c:pt idx="71">
                  <c:v>5.8059488146849176</c:v>
                </c:pt>
                <c:pt idx="72">
                  <c:v>5.7838533143603472</c:v>
                </c:pt>
                <c:pt idx="73">
                  <c:v>5.7603202621532859</c:v>
                </c:pt>
                <c:pt idx="74">
                  <c:v>5.7343792896106045</c:v>
                </c:pt>
                <c:pt idx="75">
                  <c:v>5.7075575762158728</c:v>
                </c:pt>
                <c:pt idx="76">
                  <c:v>5.6785035178680561</c:v>
                </c:pt>
                <c:pt idx="77">
                  <c:v>5.6479076692308601</c:v>
                </c:pt>
                <c:pt idx="78">
                  <c:v>5.6161076900927105</c:v>
                </c:pt>
                <c:pt idx="79">
                  <c:v>5.583162052967773</c:v>
                </c:pt>
                <c:pt idx="80">
                  <c:v>5.549778343160475</c:v>
                </c:pt>
                <c:pt idx="81">
                  <c:v>5.5139040717032684</c:v>
                </c:pt>
                <c:pt idx="82">
                  <c:v>5.4770705631197645</c:v>
                </c:pt>
                <c:pt idx="83">
                  <c:v>5.43933404941414</c:v>
                </c:pt>
                <c:pt idx="84">
                  <c:v>5.4007505077310096</c:v>
                </c:pt>
                <c:pt idx="85">
                  <c:v>5.3606708934775851</c:v>
                </c:pt>
                <c:pt idx="86">
                  <c:v>5.3198329819078465</c:v>
                </c:pt>
                <c:pt idx="87">
                  <c:v>5.2807737741046648</c:v>
                </c:pt>
                <c:pt idx="88">
                  <c:v>5.2369692653887139</c:v>
                </c:pt>
                <c:pt idx="89">
                  <c:v>5.1926223399499065</c:v>
                </c:pt>
                <c:pt idx="90">
                  <c:v>5.1469560348701782</c:v>
                </c:pt>
                <c:pt idx="91">
                  <c:v>5.1008020106998337</c:v>
                </c:pt>
                <c:pt idx="92">
                  <c:v>5.0534406350645007</c:v>
                </c:pt>
                <c:pt idx="93">
                  <c:v>5.0041499236233404</c:v>
                </c:pt>
                <c:pt idx="94">
                  <c:v>4.9544998897987673</c:v>
                </c:pt>
                <c:pt idx="95">
                  <c:v>4.9045386308264938</c:v>
                </c:pt>
                <c:pt idx="96">
                  <c:v>4.8527876372106569</c:v>
                </c:pt>
                <c:pt idx="97">
                  <c:v>4.8000962157049587</c:v>
                </c:pt>
                <c:pt idx="98">
                  <c:v>4.7457184772902412</c:v>
                </c:pt>
                <c:pt idx="99">
                  <c:v>4.691225699054244</c:v>
                </c:pt>
                <c:pt idx="100">
                  <c:v>4.6351369414043457</c:v>
                </c:pt>
                <c:pt idx="101">
                  <c:v>4.5783251124073612</c:v>
                </c:pt>
                <c:pt idx="102">
                  <c:v>4.520161867234294</c:v>
                </c:pt>
                <c:pt idx="103">
                  <c:v>4.4614069893493937</c:v>
                </c:pt>
                <c:pt idx="104">
                  <c:v>4.4014409431108232</c:v>
                </c:pt>
                <c:pt idx="105">
                  <c:v>4.3396659586278048</c:v>
                </c:pt>
                <c:pt idx="106">
                  <c:v>4.2774980154696127</c:v>
                </c:pt>
                <c:pt idx="107">
                  <c:v>4.2136717715161751</c:v>
                </c:pt>
                <c:pt idx="108">
                  <c:v>4.1497625737205341</c:v>
                </c:pt>
                <c:pt idx="109">
                  <c:v>4.0835024506251525</c:v>
                </c:pt>
                <c:pt idx="110">
                  <c:v>4.0164484973603569</c:v>
                </c:pt>
                <c:pt idx="111">
                  <c:v>3.9480226051386782</c:v>
                </c:pt>
                <c:pt idx="112">
                  <c:v>3.8791297461377985</c:v>
                </c:pt>
                <c:pt idx="113">
                  <c:v>3.8094075075858704</c:v>
                </c:pt>
                <c:pt idx="114">
                  <c:v>3.7382777278839998</c:v>
                </c:pt>
                <c:pt idx="115">
                  <c:v>3.6442540527756062</c:v>
                </c:pt>
                <c:pt idx="116">
                  <c:v>3.5822001277337625</c:v>
                </c:pt>
                <c:pt idx="117">
                  <c:v>3.5198092882267913</c:v>
                </c:pt>
                <c:pt idx="118">
                  <c:v>3.4565213148803573</c:v>
                </c:pt>
                <c:pt idx="119">
                  <c:v>3.3929637384555109</c:v>
                </c:pt>
                <c:pt idx="120">
                  <c:v>3.3291641507789258</c:v>
                </c:pt>
                <c:pt idx="121">
                  <c:v>3.2654097223273388</c:v>
                </c:pt>
                <c:pt idx="122">
                  <c:v>3.2000931490502675</c:v>
                </c:pt>
                <c:pt idx="123">
                  <c:v>3.1349133104051532</c:v>
                </c:pt>
                <c:pt idx="124">
                  <c:v>3.0693616857338832</c:v>
                </c:pt>
                <c:pt idx="125">
                  <c:v>3.0018662722210969</c:v>
                </c:pt>
                <c:pt idx="126">
                  <c:v>2.9349380404520389</c:v>
                </c:pt>
                <c:pt idx="127">
                  <c:v>2.8659491669173662</c:v>
                </c:pt>
                <c:pt idx="128">
                  <c:v>2.7947607523423237</c:v>
                </c:pt>
                <c:pt idx="129">
                  <c:v>2.7222851242113024</c:v>
                </c:pt>
                <c:pt idx="130">
                  <c:v>2.6473197152800227</c:v>
                </c:pt>
                <c:pt idx="131">
                  <c:v>2.5697501405063785</c:v>
                </c:pt>
                <c:pt idx="132">
                  <c:v>2.490186395476913</c:v>
                </c:pt>
                <c:pt idx="133">
                  <c:v>2.407962909531856</c:v>
                </c:pt>
                <c:pt idx="134">
                  <c:v>2.3258642921887343</c:v>
                </c:pt>
                <c:pt idx="135">
                  <c:v>2.2412680821859317</c:v>
                </c:pt>
                <c:pt idx="136">
                  <c:v>2.156399096936608</c:v>
                </c:pt>
                <c:pt idx="137">
                  <c:v>2.0691539229021711</c:v>
                </c:pt>
                <c:pt idx="138">
                  <c:v>1.9800775959122414</c:v>
                </c:pt>
                <c:pt idx="139">
                  <c:v>1.8882968905630351</c:v>
                </c:pt>
                <c:pt idx="140">
                  <c:v>1.7946342429640609</c:v>
                </c:pt>
                <c:pt idx="141">
                  <c:v>1.6978502520648553</c:v>
                </c:pt>
                <c:pt idx="142">
                  <c:v>1.5967382723477159</c:v>
                </c:pt>
                <c:pt idx="143">
                  <c:v>1.4893094088115086</c:v>
                </c:pt>
                <c:pt idx="144">
                  <c:v>1.3698659671674689</c:v>
                </c:pt>
              </c:numCache>
            </c:numRef>
          </c:xVal>
          <c:yVal>
            <c:numRef>
              <c:f>'Summary AW'!$CD$190:$CD$346</c:f>
              <c:numCache>
                <c:formatCode>General</c:formatCode>
                <c:ptCount val="157"/>
                <c:pt idx="0">
                  <c:v>-3.7520000934577156</c:v>
                </c:pt>
                <c:pt idx="1">
                  <c:v>-3.7529137420347429</c:v>
                </c:pt>
                <c:pt idx="2">
                  <c:v>-3.7516459915793008</c:v>
                </c:pt>
                <c:pt idx="3">
                  <c:v>-3.7481774994554873</c:v>
                </c:pt>
                <c:pt idx="4">
                  <c:v>-3.7423921816264545</c:v>
                </c:pt>
                <c:pt idx="5">
                  <c:v>-3.7333103410497959</c:v>
                </c:pt>
                <c:pt idx="6">
                  <c:v>-3.7217533272345857</c:v>
                </c:pt>
                <c:pt idx="7">
                  <c:v>-3.7066305319315731</c:v>
                </c:pt>
                <c:pt idx="8">
                  <c:v>-3.6888052327981722</c:v>
                </c:pt>
                <c:pt idx="9">
                  <c:v>-3.6683458739976089</c:v>
                </c:pt>
                <c:pt idx="10">
                  <c:v>-3.6440141839100937</c:v>
                </c:pt>
                <c:pt idx="11">
                  <c:v>-3.6166298561079087</c:v>
                </c:pt>
                <c:pt idx="12">
                  <c:v>-3.5851217496847902</c:v>
                </c:pt>
                <c:pt idx="13">
                  <c:v>-3.5851217496847902</c:v>
                </c:pt>
                <c:pt idx="14">
                  <c:v>-3.5511814684246747</c:v>
                </c:pt>
                <c:pt idx="15">
                  <c:v>-3.5122472701408105</c:v>
                </c:pt>
                <c:pt idx="16">
                  <c:v>-3.4702537121685006</c:v>
                </c:pt>
                <c:pt idx="17">
                  <c:v>-3.4235577330628262</c:v>
                </c:pt>
                <c:pt idx="18">
                  <c:v>-3.3728674000185044</c:v>
                </c:pt>
                <c:pt idx="19">
                  <c:v>-3.317998319736724</c:v>
                </c:pt>
                <c:pt idx="20">
                  <c:v>-3.2591959804320494</c:v>
                </c:pt>
                <c:pt idx="21">
                  <c:v>-3.1946491988063208</c:v>
                </c:pt>
                <c:pt idx="22">
                  <c:v>-3.1253897271628048</c:v>
                </c:pt>
                <c:pt idx="23">
                  <c:v>-3.0517294275605988</c:v>
                </c:pt>
                <c:pt idx="24">
                  <c:v>-2.973012952200293</c:v>
                </c:pt>
                <c:pt idx="25">
                  <c:v>-2.8883673983054181</c:v>
                </c:pt>
                <c:pt idx="26">
                  <c:v>-2.7994809216937893</c:v>
                </c:pt>
                <c:pt idx="27">
                  <c:v>-2.7044951151779948</c:v>
                </c:pt>
                <c:pt idx="28">
                  <c:v>-2.604435540529662</c:v>
                </c:pt>
                <c:pt idx="29">
                  <c:v>-2.4999022651498484</c:v>
                </c:pt>
                <c:pt idx="30">
                  <c:v>-2.3896499581661592</c:v>
                </c:pt>
                <c:pt idx="31">
                  <c:v>-2.2738590265546881</c:v>
                </c:pt>
                <c:pt idx="32">
                  <c:v>-2.1543259776360091</c:v>
                </c:pt>
                <c:pt idx="33">
                  <c:v>-2.0302160396138063</c:v>
                </c:pt>
                <c:pt idx="34">
                  <c:v>-1.901797765041437</c:v>
                </c:pt>
                <c:pt idx="35">
                  <c:v>-1.7698610405874184</c:v>
                </c:pt>
                <c:pt idx="36">
                  <c:v>-1.6334382627875277</c:v>
                </c:pt>
                <c:pt idx="37">
                  <c:v>-1.4937258306441719</c:v>
                </c:pt>
                <c:pt idx="38">
                  <c:v>-1.3504902402007068</c:v>
                </c:pt>
                <c:pt idx="39">
                  <c:v>-1.2053310810732356</c:v>
                </c:pt>
                <c:pt idx="40">
                  <c:v>-1.0570556317779993</c:v>
                </c:pt>
                <c:pt idx="41">
                  <c:v>-0.90738677333227602</c:v>
                </c:pt>
                <c:pt idx="42">
                  <c:v>-0.75664409201992144</c:v>
                </c:pt>
                <c:pt idx="43">
                  <c:v>-0.60501783199099113</c:v>
                </c:pt>
                <c:pt idx="44">
                  <c:v>-0.45390254597440272</c:v>
                </c:pt>
                <c:pt idx="45">
                  <c:v>-0.30350120410291198</c:v>
                </c:pt>
                <c:pt idx="46">
                  <c:v>-0.15431092959858847</c:v>
                </c:pt>
                <c:pt idx="47">
                  <c:v>-6.6907508159922023E-3</c:v>
                </c:pt>
                <c:pt idx="48">
                  <c:v>0.13998766024229131</c:v>
                </c:pt>
                <c:pt idx="49">
                  <c:v>0.28446050566712422</c:v>
                </c:pt>
                <c:pt idx="50">
                  <c:v>0.42839232088806461</c:v>
                </c:pt>
                <c:pt idx="51">
                  <c:v>0.57065988267223977</c:v>
                </c:pt>
                <c:pt idx="52">
                  <c:v>0.71208509663220754</c:v>
                </c:pt>
                <c:pt idx="53">
                  <c:v>0.85252650370758476</c:v>
                </c:pt>
                <c:pt idx="54">
                  <c:v>0.99302205966443391</c:v>
                </c:pt>
                <c:pt idx="55">
                  <c:v>1.131122709675475</c:v>
                </c:pt>
                <c:pt idx="56">
                  <c:v>1.2690826966284652</c:v>
                </c:pt>
                <c:pt idx="57">
                  <c:v>1.4066285357478916</c:v>
                </c:pt>
                <c:pt idx="58">
                  <c:v>1.5426422347979178</c:v>
                </c:pt>
                <c:pt idx="59">
                  <c:v>1.6767465253468306</c:v>
                </c:pt>
                <c:pt idx="60">
                  <c:v>1.8074683474221358</c:v>
                </c:pt>
                <c:pt idx="61">
                  <c:v>1.9349171973267605</c:v>
                </c:pt>
                <c:pt idx="62">
                  <c:v>2.0593280676843415</c:v>
                </c:pt>
                <c:pt idx="63">
                  <c:v>2.1797995732544115</c:v>
                </c:pt>
                <c:pt idx="64">
                  <c:v>2.2961749737223829</c:v>
                </c:pt>
                <c:pt idx="65">
                  <c:v>2.4089649888627873</c:v>
                </c:pt>
                <c:pt idx="66">
                  <c:v>2.5179962555942925</c:v>
                </c:pt>
                <c:pt idx="67">
                  <c:v>2.6224935393143798</c:v>
                </c:pt>
                <c:pt idx="68">
                  <c:v>2.7244056796909399</c:v>
                </c:pt>
                <c:pt idx="69">
                  <c:v>2.8221772795715476</c:v>
                </c:pt>
                <c:pt idx="70">
                  <c:v>2.9171525472216184</c:v>
                </c:pt>
                <c:pt idx="71">
                  <c:v>3.0082353315949701</c:v>
                </c:pt>
                <c:pt idx="72">
                  <c:v>3.0973795595701996</c:v>
                </c:pt>
                <c:pt idx="73">
                  <c:v>3.1824942292600538</c:v>
                </c:pt>
                <c:pt idx="74">
                  <c:v>3.2655313290193271</c:v>
                </c:pt>
                <c:pt idx="75">
                  <c:v>3.3459295922180181</c:v>
                </c:pt>
                <c:pt idx="76">
                  <c:v>3.424143594251821</c:v>
                </c:pt>
                <c:pt idx="77">
                  <c:v>3.4991249862642801</c:v>
                </c:pt>
                <c:pt idx="78">
                  <c:v>3.5723482810899814</c:v>
                </c:pt>
                <c:pt idx="79">
                  <c:v>3.6437875965501045</c:v>
                </c:pt>
                <c:pt idx="80">
                  <c:v>3.7124506667543171</c:v>
                </c:pt>
                <c:pt idx="81">
                  <c:v>3.7796939192236967</c:v>
                </c:pt>
                <c:pt idx="82">
                  <c:v>3.8450696836755842</c:v>
                </c:pt>
                <c:pt idx="83">
                  <c:v>3.9085609225984648</c:v>
                </c:pt>
                <c:pt idx="84">
                  <c:v>3.9701516184851453</c:v>
                </c:pt>
                <c:pt idx="85">
                  <c:v>4.0307634021289349</c:v>
                </c:pt>
                <c:pt idx="86">
                  <c:v>4.0894348700691934</c:v>
                </c:pt>
                <c:pt idx="87">
                  <c:v>4.1510862974914975</c:v>
                </c:pt>
                <c:pt idx="88">
                  <c:v>4.2046176983637027</c:v>
                </c:pt>
                <c:pt idx="89">
                  <c:v>4.2576871989271998</c:v>
                </c:pt>
                <c:pt idx="90">
                  <c:v>4.3081070252810081</c:v>
                </c:pt>
                <c:pt idx="91">
                  <c:v>4.3564992028214045</c:v>
                </c:pt>
                <c:pt idx="92">
                  <c:v>4.4037424616337262</c:v>
                </c:pt>
                <c:pt idx="93">
                  <c:v>4.4491460832554823</c:v>
                </c:pt>
                <c:pt idx="94">
                  <c:v>4.4924689811204868</c:v>
                </c:pt>
                <c:pt idx="95">
                  <c:v>4.5337115582991947</c:v>
                </c:pt>
                <c:pt idx="96">
                  <c:v>4.5730382787330806</c:v>
                </c:pt>
                <c:pt idx="97">
                  <c:v>4.6095665861905193</c:v>
                </c:pt>
                <c:pt idx="98">
                  <c:v>4.6441096413881873</c:v>
                </c:pt>
                <c:pt idx="99">
                  <c:v>4.6765134877104861</c:v>
                </c:pt>
                <c:pt idx="100">
                  <c:v>4.7068822832987705</c:v>
                </c:pt>
                <c:pt idx="101">
                  <c:v>4.7343779647251854</c:v>
                </c:pt>
                <c:pt idx="102">
                  <c:v>4.7582673682551704</c:v>
                </c:pt>
                <c:pt idx="103">
                  <c:v>4.7792565396776805</c:v>
                </c:pt>
                <c:pt idx="104">
                  <c:v>4.7966051124049454</c:v>
                </c:pt>
                <c:pt idx="105">
                  <c:v>4.8095514856091741</c:v>
                </c:pt>
                <c:pt idx="106">
                  <c:v>4.8195584578528212</c:v>
                </c:pt>
                <c:pt idx="107">
                  <c:v>4.8251225851151398</c:v>
                </c:pt>
                <c:pt idx="108">
                  <c:v>4.8262503735387181</c:v>
                </c:pt>
                <c:pt idx="109">
                  <c:v>4.8236303657658315</c:v>
                </c:pt>
                <c:pt idx="110">
                  <c:v>4.8172734415262921</c:v>
                </c:pt>
                <c:pt idx="111">
                  <c:v>4.806403530634749</c:v>
                </c:pt>
                <c:pt idx="112">
                  <c:v>4.7903286772284419</c:v>
                </c:pt>
                <c:pt idx="113">
                  <c:v>4.7719649819500196</c:v>
                </c:pt>
                <c:pt idx="114">
                  <c:v>4.7505058206048174</c:v>
                </c:pt>
                <c:pt idx="115">
                  <c:v>4.7664884767330102</c:v>
                </c:pt>
                <c:pt idx="116">
                  <c:v>4.765845672201694</c:v>
                </c:pt>
                <c:pt idx="117">
                  <c:v>4.7637033810390612</c:v>
                </c:pt>
                <c:pt idx="118">
                  <c:v>4.7592419607295628</c:v>
                </c:pt>
                <c:pt idx="119">
                  <c:v>4.7532513979120221</c:v>
                </c:pt>
                <c:pt idx="120">
                  <c:v>4.7457216796891535</c:v>
                </c:pt>
                <c:pt idx="121">
                  <c:v>4.7352509624863153</c:v>
                </c:pt>
                <c:pt idx="122">
                  <c:v>4.7229681310472156</c:v>
                </c:pt>
                <c:pt idx="123">
                  <c:v>4.7077230260192051</c:v>
                </c:pt>
                <c:pt idx="124">
                  <c:v>4.6886923409701247</c:v>
                </c:pt>
                <c:pt idx="125">
                  <c:v>4.6669259168014321</c:v>
                </c:pt>
                <c:pt idx="126">
                  <c:v>4.6408212232088646</c:v>
                </c:pt>
                <c:pt idx="127">
                  <c:v>4.6097200655526995</c:v>
                </c:pt>
                <c:pt idx="128">
                  <c:v>4.5713755272888728</c:v>
                </c:pt>
                <c:pt idx="129">
                  <c:v>4.525276362054349</c:v>
                </c:pt>
                <c:pt idx="130">
                  <c:v>4.4710306815979681</c:v>
                </c:pt>
                <c:pt idx="131">
                  <c:v>4.4064252521738805</c:v>
                </c:pt>
                <c:pt idx="132">
                  <c:v>4.3323184196056683</c:v>
                </c:pt>
                <c:pt idx="133">
                  <c:v>4.2491374315581529</c:v>
                </c:pt>
                <c:pt idx="134">
                  <c:v>4.1599410249172939</c:v>
                </c:pt>
                <c:pt idx="135">
                  <c:v>4.0650809617261503</c:v>
                </c:pt>
                <c:pt idx="136">
                  <c:v>3.9633429945003762</c:v>
                </c:pt>
                <c:pt idx="137">
                  <c:v>3.852496893074099</c:v>
                </c:pt>
                <c:pt idx="138">
                  <c:v>3.7334122857683814</c:v>
                </c:pt>
                <c:pt idx="139">
                  <c:v>3.6043160182489049</c:v>
                </c:pt>
                <c:pt idx="140">
                  <c:v>3.4636814392427056</c:v>
                </c:pt>
                <c:pt idx="141">
                  <c:v>3.3121877445982473</c:v>
                </c:pt>
                <c:pt idx="142">
                  <c:v>3.1459834250315772</c:v>
                </c:pt>
                <c:pt idx="143">
                  <c:v>2.9560204847101583</c:v>
                </c:pt>
                <c:pt idx="144">
                  <c:v>2.7284200682718462</c:v>
                </c:pt>
              </c:numCache>
            </c:numRef>
          </c:yVal>
          <c:smooth val="1"/>
        </c:ser>
        <c:ser>
          <c:idx val="32"/>
          <c:order val="2"/>
          <c:tx>
            <c:strRef>
              <c:f>'Summary AW'!$CF$188</c:f>
              <c:strCache>
                <c:ptCount val="1"/>
                <c:pt idx="0">
                  <c:v>TWS: 10</c:v>
                </c:pt>
              </c:strCache>
            </c:strRef>
          </c:tx>
          <c:spPr>
            <a:ln w="12700">
              <a:solidFill>
                <a:srgbClr val="000000"/>
              </a:solidFill>
              <a:prstDash val="solid"/>
            </a:ln>
          </c:spPr>
          <c:marker>
            <c:symbol val="none"/>
          </c:marker>
          <c:xVal>
            <c:numRef>
              <c:f>'Summary AW'!$CF$190:$CF$346</c:f>
              <c:numCache>
                <c:formatCode>General</c:formatCode>
                <c:ptCount val="157"/>
                <c:pt idx="0">
                  <c:v>5.2178239747378752E-6</c:v>
                </c:pt>
                <c:pt idx="1">
                  <c:v>0.1533325852225953</c:v>
                </c:pt>
                <c:pt idx="2">
                  <c:v>0.30688868144541359</c:v>
                </c:pt>
                <c:pt idx="3">
                  <c:v>0.46151278409794239</c:v>
                </c:pt>
                <c:pt idx="4">
                  <c:v>0.61642233211037523</c:v>
                </c:pt>
                <c:pt idx="5">
                  <c:v>0.77244689966397573</c:v>
                </c:pt>
                <c:pt idx="6">
                  <c:v>0.92879617501144196</c:v>
                </c:pt>
                <c:pt idx="7">
                  <c:v>1.0860611671614164</c:v>
                </c:pt>
                <c:pt idx="8">
                  <c:v>1.2438719788776038</c:v>
                </c:pt>
                <c:pt idx="9">
                  <c:v>1.4025368320366394</c:v>
                </c:pt>
                <c:pt idx="10">
                  <c:v>1.5614887685035563</c:v>
                </c:pt>
                <c:pt idx="11">
                  <c:v>1.7222848670675786</c:v>
                </c:pt>
                <c:pt idx="12">
                  <c:v>1.8833284535344834</c:v>
                </c:pt>
                <c:pt idx="13">
                  <c:v>2.0441787018564481</c:v>
                </c:pt>
                <c:pt idx="14">
                  <c:v>2.2071406554215369</c:v>
                </c:pt>
                <c:pt idx="15">
                  <c:v>2.36975468810303</c:v>
                </c:pt>
                <c:pt idx="16">
                  <c:v>2.5331381889866509</c:v>
                </c:pt>
                <c:pt idx="17">
                  <c:v>2.6972096898364555</c:v>
                </c:pt>
                <c:pt idx="18">
                  <c:v>2.8611538426581622</c:v>
                </c:pt>
                <c:pt idx="19">
                  <c:v>3.0256022800157418</c:v>
                </c:pt>
                <c:pt idx="20">
                  <c:v>3.1897414131984307</c:v>
                </c:pt>
                <c:pt idx="21">
                  <c:v>3.3521686887151874</c:v>
                </c:pt>
                <c:pt idx="22">
                  <c:v>3.5153250524665807</c:v>
                </c:pt>
                <c:pt idx="23">
                  <c:v>3.6757220738857788</c:v>
                </c:pt>
                <c:pt idx="24">
                  <c:v>3.8352278546871252</c:v>
                </c:pt>
                <c:pt idx="25">
                  <c:v>3.9916003228340773</c:v>
                </c:pt>
                <c:pt idx="26">
                  <c:v>4.1454000195223184</c:v>
                </c:pt>
                <c:pt idx="27">
                  <c:v>4.2964851828522947</c:v>
                </c:pt>
                <c:pt idx="28">
                  <c:v>4.4419844011967236</c:v>
                </c:pt>
                <c:pt idx="29">
                  <c:v>4.5844992426486177</c:v>
                </c:pt>
                <c:pt idx="30">
                  <c:v>4.7211886761398363</c:v>
                </c:pt>
                <c:pt idx="31">
                  <c:v>4.8541869335398866</c:v>
                </c:pt>
                <c:pt idx="32">
                  <c:v>4.9825680568064277</c:v>
                </c:pt>
                <c:pt idx="33">
                  <c:v>5.1062533799428831</c:v>
                </c:pt>
                <c:pt idx="34">
                  <c:v>5.2256827733014948</c:v>
                </c:pt>
                <c:pt idx="35">
                  <c:v>5.3403702210140951</c:v>
                </c:pt>
                <c:pt idx="36">
                  <c:v>5.4521447232095195</c:v>
                </c:pt>
                <c:pt idx="37">
                  <c:v>5.5604152098897073</c:v>
                </c:pt>
                <c:pt idx="38">
                  <c:v>5.6647981264380443</c:v>
                </c:pt>
                <c:pt idx="39">
                  <c:v>5.7662605598329222</c:v>
                </c:pt>
                <c:pt idx="40">
                  <c:v>5.8650772871053194</c:v>
                </c:pt>
                <c:pt idx="41">
                  <c:v>5.9587987687027706</c:v>
                </c:pt>
                <c:pt idx="42">
                  <c:v>6.0486767679062234</c:v>
                </c:pt>
                <c:pt idx="43">
                  <c:v>6.1334183264836337</c:v>
                </c:pt>
                <c:pt idx="44">
                  <c:v>6.2123466506989491</c:v>
                </c:pt>
                <c:pt idx="45">
                  <c:v>6.286453239461137</c:v>
                </c:pt>
                <c:pt idx="46">
                  <c:v>6.35402369514585</c:v>
                </c:pt>
                <c:pt idx="47">
                  <c:v>6.4160817735614017</c:v>
                </c:pt>
                <c:pt idx="48">
                  <c:v>6.4719542110894039</c:v>
                </c:pt>
                <c:pt idx="49">
                  <c:v>6.5218710739133678</c:v>
                </c:pt>
                <c:pt idx="50">
                  <c:v>6.5670742299273668</c:v>
                </c:pt>
                <c:pt idx="51">
                  <c:v>6.6058734179898684</c:v>
                </c:pt>
                <c:pt idx="52">
                  <c:v>6.6395188500036806</c:v>
                </c:pt>
                <c:pt idx="53">
                  <c:v>6.6671633525599852</c:v>
                </c:pt>
                <c:pt idx="54">
                  <c:v>6.6911272959292463</c:v>
                </c:pt>
                <c:pt idx="55">
                  <c:v>6.7096911155829106</c:v>
                </c:pt>
                <c:pt idx="56">
                  <c:v>6.7249236657693245</c:v>
                </c:pt>
                <c:pt idx="57">
                  <c:v>6.7360300308240859</c:v>
                </c:pt>
                <c:pt idx="58">
                  <c:v>6.7432117225985779</c:v>
                </c:pt>
                <c:pt idx="59">
                  <c:v>6.7466699034890016</c:v>
                </c:pt>
                <c:pt idx="60">
                  <c:v>6.747305522249901</c:v>
                </c:pt>
                <c:pt idx="61">
                  <c:v>6.7452441194910993</c:v>
                </c:pt>
                <c:pt idx="62">
                  <c:v>6.7399635829843705</c:v>
                </c:pt>
                <c:pt idx="63">
                  <c:v>6.7319497538318496</c:v>
                </c:pt>
                <c:pt idx="64">
                  <c:v>6.7219836928935432</c:v>
                </c:pt>
                <c:pt idx="65">
                  <c:v>6.7089211592133315</c:v>
                </c:pt>
                <c:pt idx="66">
                  <c:v>6.6934510842077666</c:v>
                </c:pt>
                <c:pt idx="67">
                  <c:v>6.6760562589530306</c:v>
                </c:pt>
                <c:pt idx="68">
                  <c:v>6.6568595729908404</c:v>
                </c:pt>
                <c:pt idx="69">
                  <c:v>6.6355320622085348</c:v>
                </c:pt>
                <c:pt idx="70">
                  <c:v>6.6112141175004115</c:v>
                </c:pt>
                <c:pt idx="71">
                  <c:v>6.5863195849346852</c:v>
                </c:pt>
                <c:pt idx="72">
                  <c:v>6.5586168405753016</c:v>
                </c:pt>
                <c:pt idx="73">
                  <c:v>6.5305306200519695</c:v>
                </c:pt>
                <c:pt idx="74">
                  <c:v>6.4992793872592305</c:v>
                </c:pt>
                <c:pt idx="75">
                  <c:v>6.4663498482223396</c:v>
                </c:pt>
                <c:pt idx="76">
                  <c:v>6.4323792137608375</c:v>
                </c:pt>
                <c:pt idx="77">
                  <c:v>6.3971996195242253</c:v>
                </c:pt>
                <c:pt idx="78">
                  <c:v>6.3596530178679913</c:v>
                </c:pt>
                <c:pt idx="79">
                  <c:v>6.3198250038212223</c:v>
                </c:pt>
                <c:pt idx="80">
                  <c:v>6.2789092190301297</c:v>
                </c:pt>
                <c:pt idx="81">
                  <c:v>6.2366907597037242</c:v>
                </c:pt>
                <c:pt idx="82">
                  <c:v>6.1925815561577933</c:v>
                </c:pt>
                <c:pt idx="83">
                  <c:v>6.1487929110564172</c:v>
                </c:pt>
                <c:pt idx="84">
                  <c:v>6.1016816071022859</c:v>
                </c:pt>
                <c:pt idx="85">
                  <c:v>6.0541746281493261</c:v>
                </c:pt>
                <c:pt idx="86">
                  <c:v>6.0076891247682669</c:v>
                </c:pt>
                <c:pt idx="87">
                  <c:v>5.9574579595428716</c:v>
                </c:pt>
                <c:pt idx="88">
                  <c:v>5.9055992449476689</c:v>
                </c:pt>
                <c:pt idx="89">
                  <c:v>5.8521422077989396</c:v>
                </c:pt>
                <c:pt idx="90">
                  <c:v>5.7978711987838674</c:v>
                </c:pt>
                <c:pt idx="91">
                  <c:v>5.7436440239232471</c:v>
                </c:pt>
                <c:pt idx="92">
                  <c:v>5.6871596908817663</c:v>
                </c:pt>
                <c:pt idx="93">
                  <c:v>5.6299930103946405</c:v>
                </c:pt>
                <c:pt idx="94">
                  <c:v>5.5714075273878176</c:v>
                </c:pt>
                <c:pt idx="95">
                  <c:v>5.5130088287578829</c:v>
                </c:pt>
                <c:pt idx="96">
                  <c:v>5.4525005740507417</c:v>
                </c:pt>
                <c:pt idx="97">
                  <c:v>5.3906885801289794</c:v>
                </c:pt>
                <c:pt idx="98">
                  <c:v>5.3284409397788544</c:v>
                </c:pt>
                <c:pt idx="99">
                  <c:v>5.2649724432704685</c:v>
                </c:pt>
                <c:pt idx="100">
                  <c:v>5.1995872211466088</c:v>
                </c:pt>
                <c:pt idx="101">
                  <c:v>5.1339251177959007</c:v>
                </c:pt>
                <c:pt idx="102">
                  <c:v>5.0680432198860146</c:v>
                </c:pt>
                <c:pt idx="103">
                  <c:v>5.0004155376691335</c:v>
                </c:pt>
                <c:pt idx="104">
                  <c:v>4.9319814602662486</c:v>
                </c:pt>
                <c:pt idx="105">
                  <c:v>4.8626189077834852</c:v>
                </c:pt>
                <c:pt idx="106">
                  <c:v>4.7927881412428679</c:v>
                </c:pt>
                <c:pt idx="107">
                  <c:v>4.7214753543981276</c:v>
                </c:pt>
                <c:pt idx="108">
                  <c:v>4.6505475678490491</c:v>
                </c:pt>
                <c:pt idx="109">
                  <c:v>4.5782683029476079</c:v>
                </c:pt>
                <c:pt idx="110">
                  <c:v>4.5052124518304701</c:v>
                </c:pt>
                <c:pt idx="111">
                  <c:v>4.432787429931631</c:v>
                </c:pt>
                <c:pt idx="112">
                  <c:v>4.3613362428446552</c:v>
                </c:pt>
                <c:pt idx="113">
                  <c:v>4.2903073228500004</c:v>
                </c:pt>
                <c:pt idx="114">
                  <c:v>4.2185845634821657</c:v>
                </c:pt>
                <c:pt idx="115">
                  <c:v>4.1750462496290783</c:v>
                </c:pt>
                <c:pt idx="116">
                  <c:v>4.1042836904619877</c:v>
                </c:pt>
                <c:pt idx="117">
                  <c:v>4.0342606713962113</c:v>
                </c:pt>
                <c:pt idx="118">
                  <c:v>3.9620007508861805</c:v>
                </c:pt>
                <c:pt idx="119">
                  <c:v>3.8891153523936297</c:v>
                </c:pt>
                <c:pt idx="120">
                  <c:v>3.814507040553976</c:v>
                </c:pt>
                <c:pt idx="121">
                  <c:v>3.7385349984376957</c:v>
                </c:pt>
                <c:pt idx="122">
                  <c:v>3.6613869467706324</c:v>
                </c:pt>
                <c:pt idx="123">
                  <c:v>3.5828389796703068</c:v>
                </c:pt>
                <c:pt idx="124">
                  <c:v>3.5029949599657786</c:v>
                </c:pt>
                <c:pt idx="125">
                  <c:v>3.420499267349574</c:v>
                </c:pt>
                <c:pt idx="126">
                  <c:v>3.3378211182234847</c:v>
                </c:pt>
                <c:pt idx="127">
                  <c:v>3.2532549982840142</c:v>
                </c:pt>
                <c:pt idx="128">
                  <c:v>3.1692011237253292</c:v>
                </c:pt>
                <c:pt idx="129">
                  <c:v>3.0874578341180268</c:v>
                </c:pt>
                <c:pt idx="130">
                  <c:v>3.004884950595708</c:v>
                </c:pt>
                <c:pt idx="131">
                  <c:v>2.9222232862820618</c:v>
                </c:pt>
                <c:pt idx="132">
                  <c:v>2.8403654667144456</c:v>
                </c:pt>
                <c:pt idx="133">
                  <c:v>2.7566647633724704</c:v>
                </c:pt>
                <c:pt idx="134">
                  <c:v>2.6704160204479916</c:v>
                </c:pt>
                <c:pt idx="135">
                  <c:v>2.5793332716504609</c:v>
                </c:pt>
                <c:pt idx="136">
                  <c:v>2.484095782500181</c:v>
                </c:pt>
                <c:pt idx="137">
                  <c:v>2.3832794045615757</c:v>
                </c:pt>
                <c:pt idx="138">
                  <c:v>2.2787546769044047</c:v>
                </c:pt>
                <c:pt idx="139">
                  <c:v>2.1705238425236222</c:v>
                </c:pt>
                <c:pt idx="140">
                  <c:v>2.0582460823624364</c:v>
                </c:pt>
                <c:pt idx="141">
                  <c:v>1.9396111958661011</c:v>
                </c:pt>
                <c:pt idx="142">
                  <c:v>1.8124960834412889</c:v>
                </c:pt>
                <c:pt idx="143">
                  <c:v>1.674087865345093</c:v>
                </c:pt>
              </c:numCache>
            </c:numRef>
          </c:xVal>
          <c:yVal>
            <c:numRef>
              <c:f>'Summary AW'!$CG$190:$CG$346</c:f>
              <c:numCache>
                <c:formatCode>General</c:formatCode>
                <c:ptCount val="157"/>
                <c:pt idx="0">
                  <c:v>-4.6449999809235827</c:v>
                </c:pt>
                <c:pt idx="1">
                  <c:v>-4.6464708843322597</c:v>
                </c:pt>
                <c:pt idx="2">
                  <c:v>-4.6448731188824173</c:v>
                </c:pt>
                <c:pt idx="3">
                  <c:v>-4.6401051654287366</c:v>
                </c:pt>
                <c:pt idx="4">
                  <c:v>-4.632164849111664</c:v>
                </c:pt>
                <c:pt idx="5">
                  <c:v>-4.6208819776146433</c:v>
                </c:pt>
                <c:pt idx="6">
                  <c:v>-4.6062932553103755</c:v>
                </c:pt>
                <c:pt idx="7">
                  <c:v>-4.5871853312371211</c:v>
                </c:pt>
                <c:pt idx="8">
                  <c:v>-4.5655892619449903</c:v>
                </c:pt>
                <c:pt idx="9">
                  <c:v>-4.5392610352438227</c:v>
                </c:pt>
                <c:pt idx="10">
                  <c:v>-4.5092943195489061</c:v>
                </c:pt>
                <c:pt idx="11">
                  <c:v>-4.4750151472736883</c:v>
                </c:pt>
                <c:pt idx="12">
                  <c:v>-4.4368317064007643</c:v>
                </c:pt>
                <c:pt idx="13">
                  <c:v>-4.3937513949301756</c:v>
                </c:pt>
                <c:pt idx="14">
                  <c:v>-4.3467407476390161</c:v>
                </c:pt>
                <c:pt idx="15">
                  <c:v>-4.294565144043534</c:v>
                </c:pt>
                <c:pt idx="16">
                  <c:v>-4.2375910514326964</c:v>
                </c:pt>
                <c:pt idx="17">
                  <c:v>-4.1756320268031404</c:v>
                </c:pt>
                <c:pt idx="18">
                  <c:v>-4.1089959093480983</c:v>
                </c:pt>
                <c:pt idx="19">
                  <c:v>-4.0370480072658861</c:v>
                </c:pt>
                <c:pt idx="20">
                  <c:v>-3.9601483690490173</c:v>
                </c:pt>
                <c:pt idx="21">
                  <c:v>-3.8766725528986199</c:v>
                </c:pt>
                <c:pt idx="22">
                  <c:v>-3.7882338975261436</c:v>
                </c:pt>
                <c:pt idx="23">
                  <c:v>-3.6937227667676757</c:v>
                </c:pt>
                <c:pt idx="24">
                  <c:v>-3.5939621233025072</c:v>
                </c:pt>
                <c:pt idx="25">
                  <c:v>-3.4882272168677511</c:v>
                </c:pt>
                <c:pt idx="26">
                  <c:v>-3.3772872225447901</c:v>
                </c:pt>
                <c:pt idx="27">
                  <c:v>-3.2612040184067057</c:v>
                </c:pt>
                <c:pt idx="28">
                  <c:v>-3.1404418800677689</c:v>
                </c:pt>
                <c:pt idx="29">
                  <c:v>-3.0148856642610484</c:v>
                </c:pt>
                <c:pt idx="30">
                  <c:v>-2.8852151392681447</c:v>
                </c:pt>
                <c:pt idx="31">
                  <c:v>-2.7519571876775641</c:v>
                </c:pt>
                <c:pt idx="32">
                  <c:v>-2.6147930946691225</c:v>
                </c:pt>
                <c:pt idx="33">
                  <c:v>-2.4739543236744668</c:v>
                </c:pt>
                <c:pt idx="34">
                  <c:v>-2.3309922672099681</c:v>
                </c:pt>
                <c:pt idx="35">
                  <c:v>-2.1847987738915084</c:v>
                </c:pt>
                <c:pt idx="36">
                  <c:v>-2.0363005464118134</c:v>
                </c:pt>
                <c:pt idx="37">
                  <c:v>-1.8842562189921632</c:v>
                </c:pt>
                <c:pt idx="38">
                  <c:v>-1.7297368339474655</c:v>
                </c:pt>
                <c:pt idx="39">
                  <c:v>-1.5731404843085772</c:v>
                </c:pt>
                <c:pt idx="40">
                  <c:v>-1.4134911829314774</c:v>
                </c:pt>
                <c:pt idx="41">
                  <c:v>-1.2524539811801512</c:v>
                </c:pt>
                <c:pt idx="42">
                  <c:v>-1.089414628149133</c:v>
                </c:pt>
                <c:pt idx="43">
                  <c:v>-0.92649311071757146</c:v>
                </c:pt>
                <c:pt idx="44">
                  <c:v>-0.76277643837502052</c:v>
                </c:pt>
                <c:pt idx="45">
                  <c:v>-0.59977611719956148</c:v>
                </c:pt>
                <c:pt idx="46">
                  <c:v>-0.43651271117497348</c:v>
                </c:pt>
                <c:pt idx="47">
                  <c:v>-0.2756406955543621</c:v>
                </c:pt>
                <c:pt idx="48">
                  <c:v>-0.11635433626664796</c:v>
                </c:pt>
                <c:pt idx="49">
                  <c:v>4.0982381811519114E-2</c:v>
                </c:pt>
                <c:pt idx="50">
                  <c:v>0.19605691585455243</c:v>
                </c:pt>
                <c:pt idx="51">
                  <c:v>0.34735911876358211</c:v>
                </c:pt>
                <c:pt idx="52">
                  <c:v>0.49573514990646178</c:v>
                </c:pt>
                <c:pt idx="53">
                  <c:v>0.64197836183230372</c:v>
                </c:pt>
                <c:pt idx="54">
                  <c:v>0.78484670826403347</c:v>
                </c:pt>
                <c:pt idx="55">
                  <c:v>0.92388902455147925</c:v>
                </c:pt>
                <c:pt idx="56">
                  <c:v>1.0603145213646716</c:v>
                </c:pt>
                <c:pt idx="57">
                  <c:v>1.1938096665224807</c:v>
                </c:pt>
                <c:pt idx="58">
                  <c:v>1.3241913202681563</c:v>
                </c:pt>
                <c:pt idx="59">
                  <c:v>1.451291331627945</c:v>
                </c:pt>
                <c:pt idx="60">
                  <c:v>1.5763590374499281</c:v>
                </c:pt>
                <c:pt idx="61">
                  <c:v>1.6992985902242432</c:v>
                </c:pt>
                <c:pt idx="62">
                  <c:v>1.8185849318613756</c:v>
                </c:pt>
                <c:pt idx="63">
                  <c:v>1.9367186463708581</c:v>
                </c:pt>
                <c:pt idx="64">
                  <c:v>2.0512721703013916</c:v>
                </c:pt>
                <c:pt idx="65">
                  <c:v>2.1630475879651803</c:v>
                </c:pt>
                <c:pt idx="66">
                  <c:v>2.2734269932096676</c:v>
                </c:pt>
                <c:pt idx="67">
                  <c:v>2.3811791796645894</c:v>
                </c:pt>
                <c:pt idx="68">
                  <c:v>2.4862533793798103</c:v>
                </c:pt>
                <c:pt idx="69">
                  <c:v>2.5897577717773732</c:v>
                </c:pt>
                <c:pt idx="70">
                  <c:v>2.6912621678199824</c:v>
                </c:pt>
                <c:pt idx="71">
                  <c:v>2.7903049257684933</c:v>
                </c:pt>
                <c:pt idx="72">
                  <c:v>2.8872304294993612</c:v>
                </c:pt>
                <c:pt idx="73">
                  <c:v>2.9816454176354763</c:v>
                </c:pt>
                <c:pt idx="74">
                  <c:v>3.0749745152078054</c:v>
                </c:pt>
                <c:pt idx="75">
                  <c:v>3.1664359923758028</c:v>
                </c:pt>
                <c:pt idx="76">
                  <c:v>3.2548702347999035</c:v>
                </c:pt>
                <c:pt idx="77">
                  <c:v>3.3429567888003908</c:v>
                </c:pt>
                <c:pt idx="78">
                  <c:v>3.4286202931008809</c:v>
                </c:pt>
                <c:pt idx="79">
                  <c:v>3.5117961496759316</c:v>
                </c:pt>
                <c:pt idx="80">
                  <c:v>3.5945133121372481</c:v>
                </c:pt>
                <c:pt idx="81">
                  <c:v>3.6751608268794902</c:v>
                </c:pt>
                <c:pt idx="82">
                  <c:v>3.7547968203539797</c:v>
                </c:pt>
                <c:pt idx="83">
                  <c:v>3.8317579619142785</c:v>
                </c:pt>
                <c:pt idx="84">
                  <c:v>3.9081958570039257</c:v>
                </c:pt>
                <c:pt idx="85">
                  <c:v>3.9813920760239072</c:v>
                </c:pt>
                <c:pt idx="86">
                  <c:v>4.0583458921266296</c:v>
                </c:pt>
                <c:pt idx="87">
                  <c:v>4.1282200476231479</c:v>
                </c:pt>
                <c:pt idx="88">
                  <c:v>4.1968941968823374</c:v>
                </c:pt>
                <c:pt idx="89">
                  <c:v>4.2643305595301468</c:v>
                </c:pt>
                <c:pt idx="90">
                  <c:v>4.3294787729717887</c:v>
                </c:pt>
                <c:pt idx="91">
                  <c:v>4.3929390564969877</c:v>
                </c:pt>
                <c:pt idx="92">
                  <c:v>4.4561012412590264</c:v>
                </c:pt>
                <c:pt idx="93">
                  <c:v>4.5169349969570085</c:v>
                </c:pt>
                <c:pt idx="94">
                  <c:v>4.576408932104485</c:v>
                </c:pt>
                <c:pt idx="95">
                  <c:v>4.6341708737456946</c:v>
                </c:pt>
                <c:pt idx="96">
                  <c:v>4.6898934132826957</c:v>
                </c:pt>
                <c:pt idx="97">
                  <c:v>4.7441796945367347</c:v>
                </c:pt>
                <c:pt idx="98">
                  <c:v>4.7960692535031964</c:v>
                </c:pt>
                <c:pt idx="99">
                  <c:v>4.8464835847299339</c:v>
                </c:pt>
                <c:pt idx="100">
                  <c:v>4.8947084476695428</c:v>
                </c:pt>
                <c:pt idx="101">
                  <c:v>4.9404896401940119</c:v>
                </c:pt>
                <c:pt idx="102">
                  <c:v>4.9838337754605284</c:v>
                </c:pt>
                <c:pt idx="103">
                  <c:v>5.0249147894903698</c:v>
                </c:pt>
                <c:pt idx="104">
                  <c:v>5.0628233833265881</c:v>
                </c:pt>
                <c:pt idx="105">
                  <c:v>5.0991228080350517</c:v>
                </c:pt>
                <c:pt idx="106">
                  <c:v>5.1306550797708326</c:v>
                </c:pt>
                <c:pt idx="107">
                  <c:v>5.1598164590275148</c:v>
                </c:pt>
                <c:pt idx="108">
                  <c:v>5.1849430512516363</c:v>
                </c:pt>
                <c:pt idx="109">
                  <c:v>5.2076689178397384</c:v>
                </c:pt>
                <c:pt idx="110">
                  <c:v>5.2248697667808139</c:v>
                </c:pt>
                <c:pt idx="111">
                  <c:v>5.2380759295738937</c:v>
                </c:pt>
                <c:pt idx="112">
                  <c:v>5.2458012296677587</c:v>
                </c:pt>
                <c:pt idx="113">
                  <c:v>5.2473369837198875</c:v>
                </c:pt>
                <c:pt idx="114">
                  <c:v>5.244988518748313</c:v>
                </c:pt>
                <c:pt idx="115">
                  <c:v>5.2337382540593334</c:v>
                </c:pt>
                <c:pt idx="116">
                  <c:v>5.2475805641341031</c:v>
                </c:pt>
                <c:pt idx="117">
                  <c:v>5.2575534152251757</c:v>
                </c:pt>
                <c:pt idx="118">
                  <c:v>5.2634866474269852</c:v>
                </c:pt>
                <c:pt idx="119">
                  <c:v>5.2654437444263129</c:v>
                </c:pt>
                <c:pt idx="120">
                  <c:v>5.2617998802357944</c:v>
                </c:pt>
                <c:pt idx="121">
                  <c:v>5.2548030924284452</c:v>
                </c:pt>
                <c:pt idx="122">
                  <c:v>5.2406770779722143</c:v>
                </c:pt>
                <c:pt idx="123">
                  <c:v>5.2208702381704688</c:v>
                </c:pt>
                <c:pt idx="124">
                  <c:v>5.1953613665405358</c:v>
                </c:pt>
                <c:pt idx="125">
                  <c:v>5.1638956108171312</c:v>
                </c:pt>
                <c:pt idx="126">
                  <c:v>5.1260745646941688</c:v>
                </c:pt>
                <c:pt idx="127">
                  <c:v>5.0830655193892849</c:v>
                </c:pt>
                <c:pt idx="128">
                  <c:v>5.0345569646566526</c:v>
                </c:pt>
                <c:pt idx="129">
                  <c:v>4.9853884791712764</c:v>
                </c:pt>
                <c:pt idx="130">
                  <c:v>4.9363453267655046</c:v>
                </c:pt>
                <c:pt idx="131">
                  <c:v>4.8846160612990923</c:v>
                </c:pt>
                <c:pt idx="132">
                  <c:v>4.8296930392767665</c:v>
                </c:pt>
                <c:pt idx="133">
                  <c:v>4.7708387003396462</c:v>
                </c:pt>
                <c:pt idx="134">
                  <c:v>4.7026952054343454</c:v>
                </c:pt>
                <c:pt idx="135">
                  <c:v>4.6208551087183727</c:v>
                </c:pt>
                <c:pt idx="136">
                  <c:v>4.5204238810823902</c:v>
                </c:pt>
                <c:pt idx="137">
                  <c:v>4.4022739237708572</c:v>
                </c:pt>
                <c:pt idx="138">
                  <c:v>4.2677300040734574</c:v>
                </c:pt>
                <c:pt idx="139">
                  <c:v>4.1202519162119238</c:v>
                </c:pt>
                <c:pt idx="140">
                  <c:v>3.9555410566702918</c:v>
                </c:pt>
                <c:pt idx="141">
                  <c:v>3.7692211507007327</c:v>
                </c:pt>
                <c:pt idx="142">
                  <c:v>3.5556909940408095</c:v>
                </c:pt>
                <c:pt idx="143">
                  <c:v>3.30409530595669</c:v>
                </c:pt>
              </c:numCache>
            </c:numRef>
          </c:yVal>
          <c:smooth val="1"/>
        </c:ser>
        <c:ser>
          <c:idx val="0"/>
          <c:order val="3"/>
          <c:tx>
            <c:strRef>
              <c:f>'Summary AW'!$CI$188</c:f>
              <c:strCache>
                <c:ptCount val="1"/>
                <c:pt idx="0">
                  <c:v>TWS: 12</c:v>
                </c:pt>
              </c:strCache>
            </c:strRef>
          </c:tx>
          <c:spPr>
            <a:ln w="12700">
              <a:solidFill>
                <a:srgbClr val="000000"/>
              </a:solidFill>
              <a:prstDash val="solid"/>
            </a:ln>
          </c:spPr>
          <c:marker>
            <c:symbol val="none"/>
          </c:marker>
          <c:xVal>
            <c:numRef>
              <c:f>'Summary AW'!$CI$190:$CI$346</c:f>
              <c:numCache>
                <c:formatCode>General</c:formatCode>
                <c:ptCount val="157"/>
                <c:pt idx="0">
                  <c:v>6.1299600414656623E-6</c:v>
                </c:pt>
                <c:pt idx="1">
                  <c:v>0.17725610909249789</c:v>
                </c:pt>
                <c:pt idx="2">
                  <c:v>0.35375694826591353</c:v>
                </c:pt>
                <c:pt idx="3">
                  <c:v>0.53141990045009591</c:v>
                </c:pt>
                <c:pt idx="4">
                  <c:v>0.71024713997315325</c:v>
                </c:pt>
                <c:pt idx="5">
                  <c:v>0.88818063729771812</c:v>
                </c:pt>
                <c:pt idx="6">
                  <c:v>1.0672128113105019</c:v>
                </c:pt>
                <c:pt idx="7">
                  <c:v>1.2463919737957159</c:v>
                </c:pt>
                <c:pt idx="8">
                  <c:v>1.4254559012870078</c:v>
                </c:pt>
                <c:pt idx="9">
                  <c:v>1.6055148728883339</c:v>
                </c:pt>
                <c:pt idx="10">
                  <c:v>1.7856177354983993</c:v>
                </c:pt>
                <c:pt idx="11">
                  <c:v>1.7856177354983993</c:v>
                </c:pt>
                <c:pt idx="12">
                  <c:v>1.9653924950100541</c:v>
                </c:pt>
                <c:pt idx="13">
                  <c:v>2.146011294715386</c:v>
                </c:pt>
                <c:pt idx="14">
                  <c:v>2.3252117627502598</c:v>
                </c:pt>
                <c:pt idx="15">
                  <c:v>2.505114850461339</c:v>
                </c:pt>
                <c:pt idx="16">
                  <c:v>2.6847729351867002</c:v>
                </c:pt>
                <c:pt idx="17">
                  <c:v>2.8636391850140837</c:v>
                </c:pt>
                <c:pt idx="18">
                  <c:v>3.042630827192383</c:v>
                </c:pt>
                <c:pt idx="19">
                  <c:v>3.2209443528161428</c:v>
                </c:pt>
                <c:pt idx="20">
                  <c:v>3.3984037667532228</c:v>
                </c:pt>
                <c:pt idx="21">
                  <c:v>3.5754627480201076</c:v>
                </c:pt>
                <c:pt idx="22">
                  <c:v>3.7515933532172605</c:v>
                </c:pt>
                <c:pt idx="23">
                  <c:v>3.9277277915841058</c:v>
                </c:pt>
                <c:pt idx="24">
                  <c:v>4.1022696300693138</c:v>
                </c:pt>
                <c:pt idx="25">
                  <c:v>4.2764572025399232</c:v>
                </c:pt>
                <c:pt idx="26">
                  <c:v>4.4480552733423728</c:v>
                </c:pt>
                <c:pt idx="27">
                  <c:v>4.6190908126009882</c:v>
                </c:pt>
                <c:pt idx="28">
                  <c:v>4.7865528802472044</c:v>
                </c:pt>
                <c:pt idx="29">
                  <c:v>4.951029722097859</c:v>
                </c:pt>
                <c:pt idx="30">
                  <c:v>5.1115760770908336</c:v>
                </c:pt>
                <c:pt idx="31">
                  <c:v>5.2673966203949121</c:v>
                </c:pt>
                <c:pt idx="32">
                  <c:v>5.4183908274429706</c:v>
                </c:pt>
                <c:pt idx="33">
                  <c:v>5.5630439978282693</c:v>
                </c:pt>
                <c:pt idx="34">
                  <c:v>5.7013150069955945</c:v>
                </c:pt>
                <c:pt idx="35">
                  <c:v>5.8331843960366285</c:v>
                </c:pt>
                <c:pt idx="36">
                  <c:v>5.9586533127103349</c:v>
                </c:pt>
                <c:pt idx="37">
                  <c:v>6.0763707011328583</c:v>
                </c:pt>
                <c:pt idx="38">
                  <c:v>6.1877833364383985</c:v>
                </c:pt>
                <c:pt idx="39">
                  <c:v>6.2925543092203915</c:v>
                </c:pt>
                <c:pt idx="40">
                  <c:v>6.3902655675297648</c:v>
                </c:pt>
                <c:pt idx="41">
                  <c:v>6.481942984088632</c:v>
                </c:pt>
                <c:pt idx="42">
                  <c:v>6.5676952959129142</c:v>
                </c:pt>
                <c:pt idx="43">
                  <c:v>6.6463864070648384</c:v>
                </c:pt>
                <c:pt idx="44">
                  <c:v>6.7194496799281556</c:v>
                </c:pt>
                <c:pt idx="45">
                  <c:v>6.7867986845129487</c:v>
                </c:pt>
                <c:pt idx="46">
                  <c:v>6.8490766002734196</c:v>
                </c:pt>
                <c:pt idx="47">
                  <c:v>6.9061855876183076</c:v>
                </c:pt>
                <c:pt idx="48">
                  <c:v>6.9582934319941314</c:v>
                </c:pt>
                <c:pt idx="49">
                  <c:v>7.0056966869721791</c:v>
                </c:pt>
                <c:pt idx="50">
                  <c:v>7.0483992133364701</c:v>
                </c:pt>
                <c:pt idx="51">
                  <c:v>7.0875826806438287</c:v>
                </c:pt>
                <c:pt idx="52">
                  <c:v>7.1224830398332957</c:v>
                </c:pt>
                <c:pt idx="53">
                  <c:v>7.15321263497722</c:v>
                </c:pt>
                <c:pt idx="54">
                  <c:v>7.1798878241647168</c:v>
                </c:pt>
                <c:pt idx="55">
                  <c:v>7.2036603704085751</c:v>
                </c:pt>
                <c:pt idx="56">
                  <c:v>7.2236131196717928</c:v>
                </c:pt>
                <c:pt idx="57">
                  <c:v>7.2399592562600565</c:v>
                </c:pt>
                <c:pt idx="58">
                  <c:v>7.2526867401664239</c:v>
                </c:pt>
                <c:pt idx="59">
                  <c:v>7.2631069700854063</c:v>
                </c:pt>
                <c:pt idx="60">
                  <c:v>7.2701149599388426</c:v>
                </c:pt>
                <c:pt idx="61">
                  <c:v>7.2749384778609647</c:v>
                </c:pt>
                <c:pt idx="62">
                  <c:v>7.2757259929581632</c:v>
                </c:pt>
                <c:pt idx="63">
                  <c:v>7.2743661472648311</c:v>
                </c:pt>
                <c:pt idx="64">
                  <c:v>7.2711591914143368</c:v>
                </c:pt>
                <c:pt idx="65">
                  <c:v>7.2640052429500113</c:v>
                </c:pt>
                <c:pt idx="66">
                  <c:v>7.2552213125722655</c:v>
                </c:pt>
                <c:pt idx="67">
                  <c:v>7.2436493771251795</c:v>
                </c:pt>
                <c:pt idx="68">
                  <c:v>7.2293583718768462</c:v>
                </c:pt>
                <c:pt idx="69">
                  <c:v>7.212771746309401</c:v>
                </c:pt>
                <c:pt idx="70">
                  <c:v>7.1946103290487979</c:v>
                </c:pt>
                <c:pt idx="71">
                  <c:v>7.1730236604210145</c:v>
                </c:pt>
                <c:pt idx="72">
                  <c:v>7.1499979219362819</c:v>
                </c:pt>
                <c:pt idx="73">
                  <c:v>7.1232704704940613</c:v>
                </c:pt>
                <c:pt idx="74">
                  <c:v>7.0956556904332055</c:v>
                </c:pt>
                <c:pt idx="75">
                  <c:v>7.0644599794847691</c:v>
                </c:pt>
                <c:pt idx="76">
                  <c:v>7.0320658595695376</c:v>
                </c:pt>
                <c:pt idx="77">
                  <c:v>6.9976097402633499</c:v>
                </c:pt>
                <c:pt idx="78">
                  <c:v>6.9606415626580871</c:v>
                </c:pt>
                <c:pt idx="79">
                  <c:v>6.9217286305870234</c:v>
                </c:pt>
                <c:pt idx="80">
                  <c:v>6.8809474633219221</c:v>
                </c:pt>
                <c:pt idx="81">
                  <c:v>6.8377962409823079</c:v>
                </c:pt>
                <c:pt idx="82">
                  <c:v>6.7937910605812615</c:v>
                </c:pt>
                <c:pt idx="83">
                  <c:v>6.7466029799311622</c:v>
                </c:pt>
                <c:pt idx="84">
                  <c:v>6.6986701900501098</c:v>
                </c:pt>
                <c:pt idx="85">
                  <c:v>6.647657591841079</c:v>
                </c:pt>
                <c:pt idx="86">
                  <c:v>6.5960107268185508</c:v>
                </c:pt>
                <c:pt idx="87">
                  <c:v>6.5432926794382542</c:v>
                </c:pt>
                <c:pt idx="88">
                  <c:v>6.4872594669896682</c:v>
                </c:pt>
                <c:pt idx="89">
                  <c:v>6.4283755690404476</c:v>
                </c:pt>
                <c:pt idx="90">
                  <c:v>6.3690957914850435</c:v>
                </c:pt>
                <c:pt idx="91">
                  <c:v>6.3070765107671765</c:v>
                </c:pt>
                <c:pt idx="92">
                  <c:v>6.243949547358528</c:v>
                </c:pt>
                <c:pt idx="93">
                  <c:v>6.1790284856731326</c:v>
                </c:pt>
                <c:pt idx="94">
                  <c:v>6.1131267720811504</c:v>
                </c:pt>
                <c:pt idx="95">
                  <c:v>6.044741926462101</c:v>
                </c:pt>
                <c:pt idx="96">
                  <c:v>5.9754872458301653</c:v>
                </c:pt>
                <c:pt idx="97">
                  <c:v>5.9046265633966035</c:v>
                </c:pt>
                <c:pt idx="98">
                  <c:v>5.8322383009370347</c:v>
                </c:pt>
                <c:pt idx="99">
                  <c:v>5.758352257760575</c:v>
                </c:pt>
                <c:pt idx="100">
                  <c:v>5.6830108533925436</c:v>
                </c:pt>
                <c:pt idx="101">
                  <c:v>5.6073256860731977</c:v>
                </c:pt>
                <c:pt idx="102">
                  <c:v>5.5389093159582616</c:v>
                </c:pt>
                <c:pt idx="103">
                  <c:v>5.4686582920499855</c:v>
                </c:pt>
                <c:pt idx="104">
                  <c:v>5.3989698719076982</c:v>
                </c:pt>
                <c:pt idx="105">
                  <c:v>5.3289891581108257</c:v>
                </c:pt>
                <c:pt idx="106">
                  <c:v>5.2572973620976704</c:v>
                </c:pt>
                <c:pt idx="107">
                  <c:v>5.1862689014991075</c:v>
                </c:pt>
                <c:pt idx="108">
                  <c:v>5.1136251107274697</c:v>
                </c:pt>
                <c:pt idx="109">
                  <c:v>5.0417233340972345</c:v>
                </c:pt>
                <c:pt idx="110">
                  <c:v>4.9683009854406315</c:v>
                </c:pt>
                <c:pt idx="111">
                  <c:v>4.8966214505084338</c:v>
                </c:pt>
                <c:pt idx="112">
                  <c:v>4.823523213538885</c:v>
                </c:pt>
                <c:pt idx="113">
                  <c:v>4.7499962904641704</c:v>
                </c:pt>
                <c:pt idx="114">
                  <c:v>4.7126584678400771</c:v>
                </c:pt>
                <c:pt idx="115">
                  <c:v>4.6386314129112884</c:v>
                </c:pt>
                <c:pt idx="116">
                  <c:v>4.5640799667965917</c:v>
                </c:pt>
                <c:pt idx="117">
                  <c:v>4.4890817858323437</c:v>
                </c:pt>
                <c:pt idx="118">
                  <c:v>4.4127604760151353</c:v>
                </c:pt>
                <c:pt idx="119">
                  <c:v>4.3361344870496872</c:v>
                </c:pt>
                <c:pt idx="120">
                  <c:v>4.2583171030848206</c:v>
                </c:pt>
                <c:pt idx="121">
                  <c:v>4.1812960926948248</c:v>
                </c:pt>
                <c:pt idx="122">
                  <c:v>4.102025799311253</c:v>
                </c:pt>
                <c:pt idx="123">
                  <c:v>4.0231354198559375</c:v>
                </c:pt>
                <c:pt idx="124">
                  <c:v>3.9460630972942075</c:v>
                </c:pt>
                <c:pt idx="125">
                  <c:v>3.8670511866630091</c:v>
                </c:pt>
                <c:pt idx="126">
                  <c:v>3.787161961447556</c:v>
                </c:pt>
                <c:pt idx="127">
                  <c:v>3.705370347311304</c:v>
                </c:pt>
                <c:pt idx="128">
                  <c:v>3.6227640633282223</c:v>
                </c:pt>
                <c:pt idx="129">
                  <c:v>3.5364653470177303</c:v>
                </c:pt>
                <c:pt idx="130">
                  <c:v>3.4485383919268964</c:v>
                </c:pt>
                <c:pt idx="131">
                  <c:v>3.3580498548748783</c:v>
                </c:pt>
                <c:pt idx="132">
                  <c:v>3.2652799825178991</c:v>
                </c:pt>
                <c:pt idx="133">
                  <c:v>3.1698421468098759</c:v>
                </c:pt>
                <c:pt idx="134">
                  <c:v>3.0744458018556293</c:v>
                </c:pt>
                <c:pt idx="135">
                  <c:v>2.9783818607552006</c:v>
                </c:pt>
                <c:pt idx="136">
                  <c:v>2.882870239029776</c:v>
                </c:pt>
                <c:pt idx="137">
                  <c:v>2.7877045716068141</c:v>
                </c:pt>
                <c:pt idx="138">
                  <c:v>2.6909896998864049</c:v>
                </c:pt>
                <c:pt idx="139">
                  <c:v>2.5903247864418875</c:v>
                </c:pt>
                <c:pt idx="140">
                  <c:v>2.4837471769511033</c:v>
                </c:pt>
                <c:pt idx="141">
                  <c:v>2.3663181201156234</c:v>
                </c:pt>
                <c:pt idx="142">
                  <c:v>2.2382859883567447</c:v>
                </c:pt>
                <c:pt idx="143">
                  <c:v>2.0995709527510109</c:v>
                </c:pt>
                <c:pt idx="144">
                  <c:v>1.9445909861012947</c:v>
                </c:pt>
                <c:pt idx="145">
                  <c:v>1.7565535829527117</c:v>
                </c:pt>
              </c:numCache>
            </c:numRef>
          </c:xVal>
          <c:yVal>
            <c:numRef>
              <c:f>'Summary AW'!$CJ$190:$CJ$346</c:f>
              <c:numCache>
                <c:formatCode>General</c:formatCode>
                <c:ptCount val="157"/>
                <c:pt idx="0">
                  <c:v>-5.4569997787441151</c:v>
                </c:pt>
                <c:pt idx="1">
                  <c:v>-5.4581224699352688</c:v>
                </c:pt>
                <c:pt idx="2">
                  <c:v>-5.455542604083794</c:v>
                </c:pt>
                <c:pt idx="3">
                  <c:v>-5.4491482678609735</c:v>
                </c:pt>
                <c:pt idx="4">
                  <c:v>-5.4388211466100804</c:v>
                </c:pt>
                <c:pt idx="5">
                  <c:v>-5.4237578394414871</c:v>
                </c:pt>
                <c:pt idx="6">
                  <c:v>-5.4046402176259045</c:v>
                </c:pt>
                <c:pt idx="7">
                  <c:v>-5.3815504180512672</c:v>
                </c:pt>
                <c:pt idx="8">
                  <c:v>-5.3534731764357977</c:v>
                </c:pt>
                <c:pt idx="9">
                  <c:v>-5.3210606995438781</c:v>
                </c:pt>
                <c:pt idx="10">
                  <c:v>-5.2844729225056399</c:v>
                </c:pt>
                <c:pt idx="11">
                  <c:v>-5.2844729225056399</c:v>
                </c:pt>
                <c:pt idx="12">
                  <c:v>-5.2427123785552334</c:v>
                </c:pt>
                <c:pt idx="13">
                  <c:v>-5.1962988720650038</c:v>
                </c:pt>
                <c:pt idx="14">
                  <c:v>-5.1449689235751812</c:v>
                </c:pt>
                <c:pt idx="15">
                  <c:v>-5.0888095667913733</c:v>
                </c:pt>
                <c:pt idx="16">
                  <c:v>-5.0281201370006645</c:v>
                </c:pt>
                <c:pt idx="17">
                  <c:v>-4.9619565361924636</c:v>
                </c:pt>
                <c:pt idx="18">
                  <c:v>-4.8919853282168821</c:v>
                </c:pt>
                <c:pt idx="19">
                  <c:v>-4.8150149573487973</c:v>
                </c:pt>
                <c:pt idx="20">
                  <c:v>-4.7345999449237013</c:v>
                </c:pt>
                <c:pt idx="21">
                  <c:v>-4.6478554520586135</c:v>
                </c:pt>
                <c:pt idx="22">
                  <c:v>-4.5575163050650707</c:v>
                </c:pt>
                <c:pt idx="23">
                  <c:v>-4.4613997387503295</c:v>
                </c:pt>
                <c:pt idx="24">
                  <c:v>-4.3593096486627179</c:v>
                </c:pt>
                <c:pt idx="25">
                  <c:v>-4.2526317088725252</c:v>
                </c:pt>
                <c:pt idx="26">
                  <c:v>-4.1406201227295476</c:v>
                </c:pt>
                <c:pt idx="27">
                  <c:v>-4.0223904664944126</c:v>
                </c:pt>
                <c:pt idx="28">
                  <c:v>-3.8996390713474822</c:v>
                </c:pt>
                <c:pt idx="29">
                  <c:v>-3.7716681198100512</c:v>
                </c:pt>
                <c:pt idx="30">
                  <c:v>-3.6379758265074895</c:v>
                </c:pt>
                <c:pt idx="31">
                  <c:v>-3.4996438887057142</c:v>
                </c:pt>
                <c:pt idx="32">
                  <c:v>-3.3569208756012316</c:v>
                </c:pt>
                <c:pt idx="33">
                  <c:v>-3.2105246713105382</c:v>
                </c:pt>
                <c:pt idx="34">
                  <c:v>-3.0608578387222218</c:v>
                </c:pt>
                <c:pt idx="35">
                  <c:v>-2.9083131610732358</c:v>
                </c:pt>
                <c:pt idx="36">
                  <c:v>-2.7532795720057055</c:v>
                </c:pt>
                <c:pt idx="37">
                  <c:v>-2.5968019718169093</c:v>
                </c:pt>
                <c:pt idx="38">
                  <c:v>-2.4386756007624104</c:v>
                </c:pt>
                <c:pt idx="39">
                  <c:v>-2.2803524115459273</c:v>
                </c:pt>
                <c:pt idx="40">
                  <c:v>-2.1207999210841257</c:v>
                </c:pt>
                <c:pt idx="41">
                  <c:v>-1.9607133725700479</c:v>
                </c:pt>
                <c:pt idx="42">
                  <c:v>-1.8004104311797169</c:v>
                </c:pt>
                <c:pt idx="43">
                  <c:v>-1.641117421684495</c:v>
                </c:pt>
                <c:pt idx="44">
                  <c:v>-1.4822812069205735</c:v>
                </c:pt>
                <c:pt idx="45">
                  <c:v>-1.3253633797267355</c:v>
                </c:pt>
                <c:pt idx="46">
                  <c:v>-1.1682692701080093</c:v>
                </c:pt>
                <c:pt idx="47">
                  <c:v>-1.0124232788903273</c:v>
                </c:pt>
                <c:pt idx="48">
                  <c:v>-0.85806509505074313</c:v>
                </c:pt>
                <c:pt idx="49">
                  <c:v>-0.70419696982350821</c:v>
                </c:pt>
                <c:pt idx="50">
                  <c:v>-0.55224175569195078</c:v>
                </c:pt>
                <c:pt idx="51">
                  <c:v>-0.402457973049616</c:v>
                </c:pt>
                <c:pt idx="52">
                  <c:v>-0.25369722317887972</c:v>
                </c:pt>
                <c:pt idx="53">
                  <c:v>-0.10612358450028302</c:v>
                </c:pt>
                <c:pt idx="54">
                  <c:v>4.0104455536900348E-2</c:v>
                </c:pt>
                <c:pt idx="55">
                  <c:v>0.18360589229582969</c:v>
                </c:pt>
                <c:pt idx="56">
                  <c:v>0.32676249012306396</c:v>
                </c:pt>
                <c:pt idx="57">
                  <c:v>0.46692250773770039</c:v>
                </c:pt>
                <c:pt idx="58">
                  <c:v>0.60647940786037835</c:v>
                </c:pt>
                <c:pt idx="59">
                  <c:v>0.74288617423216463</c:v>
                </c:pt>
                <c:pt idx="60">
                  <c:v>0.87849689745199389</c:v>
                </c:pt>
                <c:pt idx="61">
                  <c:v>1.0120731501494236</c:v>
                </c:pt>
                <c:pt idx="62">
                  <c:v>1.1432553975221642</c:v>
                </c:pt>
                <c:pt idx="63">
                  <c:v>1.2735091425318388</c:v>
                </c:pt>
                <c:pt idx="64">
                  <c:v>1.4015249267753027</c:v>
                </c:pt>
                <c:pt idx="65">
                  <c:v>1.5281213089849712</c:v>
                </c:pt>
                <c:pt idx="66">
                  <c:v>1.6523451450940472</c:v>
                </c:pt>
                <c:pt idx="67">
                  <c:v>1.7751930690702931</c:v>
                </c:pt>
                <c:pt idx="68">
                  <c:v>1.896589884197843</c:v>
                </c:pt>
                <c:pt idx="69">
                  <c:v>2.015202816850675</c:v>
                </c:pt>
                <c:pt idx="70">
                  <c:v>2.1325104966780888</c:v>
                </c:pt>
                <c:pt idx="71">
                  <c:v>2.2478931356380358</c:v>
                </c:pt>
                <c:pt idx="72">
                  <c:v>2.3618706306698161</c:v>
                </c:pt>
                <c:pt idx="73">
                  <c:v>2.4750145728303639</c:v>
                </c:pt>
                <c:pt idx="74">
                  <c:v>2.5854158300414887</c:v>
                </c:pt>
                <c:pt idx="75">
                  <c:v>2.694832877367185</c:v>
                </c:pt>
                <c:pt idx="76">
                  <c:v>2.8026687898554514</c:v>
                </c:pt>
                <c:pt idx="77">
                  <c:v>2.9085293472219651</c:v>
                </c:pt>
                <c:pt idx="78">
                  <c:v>3.0135850103964805</c:v>
                </c:pt>
                <c:pt idx="79">
                  <c:v>3.1165614033292073</c:v>
                </c:pt>
                <c:pt idx="80">
                  <c:v>3.2174183692209772</c:v>
                </c:pt>
                <c:pt idx="81">
                  <c:v>3.3173093188943463</c:v>
                </c:pt>
                <c:pt idx="82">
                  <c:v>3.4154385395583002</c:v>
                </c:pt>
                <c:pt idx="83">
                  <c:v>3.5120625590634789</c:v>
                </c:pt>
                <c:pt idx="84">
                  <c:v>3.6068654905088309</c:v>
                </c:pt>
                <c:pt idx="85">
                  <c:v>3.7000418272402227</c:v>
                </c:pt>
                <c:pt idx="86">
                  <c:v>3.7913458657031156</c:v>
                </c:pt>
                <c:pt idx="87">
                  <c:v>3.8835814715312975</c:v>
                </c:pt>
                <c:pt idx="88">
                  <c:v>3.9707303856525544</c:v>
                </c:pt>
                <c:pt idx="89">
                  <c:v>4.0560061626874671</c:v>
                </c:pt>
                <c:pt idx="90">
                  <c:v>4.1393040181272589</c:v>
                </c:pt>
                <c:pt idx="91">
                  <c:v>4.2206291359699</c:v>
                </c:pt>
                <c:pt idx="92">
                  <c:v>4.2993781869407686</c:v>
                </c:pt>
                <c:pt idx="93">
                  <c:v>4.376618715130256</c:v>
                </c:pt>
                <c:pt idx="94">
                  <c:v>4.4512382558913002</c:v>
                </c:pt>
                <c:pt idx="95">
                  <c:v>4.5253395263082261</c:v>
                </c:pt>
                <c:pt idx="96">
                  <c:v>4.5951058513609429</c:v>
                </c:pt>
                <c:pt idx="97">
                  <c:v>4.6648699426791174</c:v>
                </c:pt>
                <c:pt idx="98">
                  <c:v>4.7312894478026095</c:v>
                </c:pt>
                <c:pt idx="99">
                  <c:v>4.7959790081507006</c:v>
                </c:pt>
                <c:pt idx="100">
                  <c:v>4.8589011285486716</c:v>
                </c:pt>
                <c:pt idx="101">
                  <c:v>4.915764879501956</c:v>
                </c:pt>
                <c:pt idx="102">
                  <c:v>4.9628066235126518</c:v>
                </c:pt>
                <c:pt idx="103">
                  <c:v>5.0075943245308245</c:v>
                </c:pt>
                <c:pt idx="104">
                  <c:v>5.0505024684251714</c:v>
                </c:pt>
                <c:pt idx="105">
                  <c:v>5.0924957336418277</c:v>
                </c:pt>
                <c:pt idx="106">
                  <c:v>5.1321764622996024</c:v>
                </c:pt>
                <c:pt idx="107">
                  <c:v>5.1700041790024276</c:v>
                </c:pt>
                <c:pt idx="108">
                  <c:v>5.2054823239395436</c:v>
                </c:pt>
                <c:pt idx="109">
                  <c:v>5.2391283140480169</c:v>
                </c:pt>
                <c:pt idx="110">
                  <c:v>5.2703922776343015</c:v>
                </c:pt>
                <c:pt idx="111">
                  <c:v>5.2989928828282054</c:v>
                </c:pt>
                <c:pt idx="112">
                  <c:v>5.3252087270071877</c:v>
                </c:pt>
                <c:pt idx="113">
                  <c:v>5.3481718833858309</c:v>
                </c:pt>
                <c:pt idx="114">
                  <c:v>5.3398255835446999</c:v>
                </c:pt>
                <c:pt idx="115">
                  <c:v>5.3739091255980682</c:v>
                </c:pt>
                <c:pt idx="116">
                  <c:v>5.4046876305301481</c:v>
                </c:pt>
                <c:pt idx="117">
                  <c:v>5.4321591243583915</c:v>
                </c:pt>
                <c:pt idx="118">
                  <c:v>5.4570936173242153</c:v>
                </c:pt>
                <c:pt idx="119">
                  <c:v>5.4786956979100969</c:v>
                </c:pt>
                <c:pt idx="120">
                  <c:v>5.4977132879516812</c:v>
                </c:pt>
                <c:pt idx="121">
                  <c:v>5.5126514531519639</c:v>
                </c:pt>
                <c:pt idx="122">
                  <c:v>5.5233853673713487</c:v>
                </c:pt>
                <c:pt idx="123">
                  <c:v>5.5292515715528836</c:v>
                </c:pt>
                <c:pt idx="124">
                  <c:v>5.5280961953341761</c:v>
                </c:pt>
                <c:pt idx="125">
                  <c:v>5.5227240116212055</c:v>
                </c:pt>
                <c:pt idx="126">
                  <c:v>5.512417888922287</c:v>
                </c:pt>
                <c:pt idx="127">
                  <c:v>5.4955083210665254</c:v>
                </c:pt>
                <c:pt idx="128">
                  <c:v>5.4713272510480513</c:v>
                </c:pt>
                <c:pt idx="129">
                  <c:v>5.4394444348989825</c:v>
                </c:pt>
                <c:pt idx="130">
                  <c:v>5.3985572812434546</c:v>
                </c:pt>
                <c:pt idx="131">
                  <c:v>5.3469709939387862</c:v>
                </c:pt>
                <c:pt idx="132">
                  <c:v>5.286941027938779</c:v>
                </c:pt>
                <c:pt idx="133">
                  <c:v>5.2175785568781832</c:v>
                </c:pt>
                <c:pt idx="134">
                  <c:v>5.1431360322050859</c:v>
                </c:pt>
                <c:pt idx="135">
                  <c:v>5.0663960354163242</c:v>
                </c:pt>
                <c:pt idx="136">
                  <c:v>4.9912678230388643</c:v>
                </c:pt>
                <c:pt idx="137">
                  <c:v>4.9132378446167539</c:v>
                </c:pt>
                <c:pt idx="138">
                  <c:v>4.828804933469141</c:v>
                </c:pt>
                <c:pt idx="139">
                  <c:v>4.7313268833262994</c:v>
                </c:pt>
                <c:pt idx="140">
                  <c:v>4.6128211890556878</c:v>
                </c:pt>
                <c:pt idx="141">
                  <c:v>4.4635460137582186</c:v>
                </c:pt>
                <c:pt idx="142">
                  <c:v>4.2778102455988831</c:v>
                </c:pt>
                <c:pt idx="143">
                  <c:v>4.0591505741163667</c:v>
                </c:pt>
                <c:pt idx="144">
                  <c:v>3.7902727931966704</c:v>
                </c:pt>
                <c:pt idx="145">
                  <c:v>3.4281807851281378</c:v>
                </c:pt>
              </c:numCache>
            </c:numRef>
          </c:yVal>
          <c:smooth val="1"/>
        </c:ser>
        <c:ser>
          <c:idx val="1"/>
          <c:order val="4"/>
          <c:tx>
            <c:strRef>
              <c:f>'Summary AW'!$CL$188</c:f>
              <c:strCache>
                <c:ptCount val="1"/>
                <c:pt idx="0">
                  <c:v>TWS: 16</c:v>
                </c:pt>
              </c:strCache>
            </c:strRef>
          </c:tx>
          <c:spPr>
            <a:ln w="12700">
              <a:solidFill>
                <a:srgbClr val="000000"/>
              </a:solidFill>
              <a:prstDash val="solid"/>
            </a:ln>
          </c:spPr>
          <c:marker>
            <c:symbol val="none"/>
          </c:marker>
          <c:xVal>
            <c:numRef>
              <c:f>'Summary AW'!$CL$190:$CL$346</c:f>
              <c:numCache>
                <c:formatCode>General</c:formatCode>
                <c:ptCount val="157"/>
                <c:pt idx="0">
                  <c:v>7.5914002214539763E-6</c:v>
                </c:pt>
                <c:pt idx="1">
                  <c:v>0.20647841001238226</c:v>
                </c:pt>
                <c:pt idx="2">
                  <c:v>0.41312291894261255</c:v>
                </c:pt>
                <c:pt idx="3">
                  <c:v>0.61974779692204518</c:v>
                </c:pt>
                <c:pt idx="4">
                  <c:v>0.82640330080731161</c:v>
                </c:pt>
                <c:pt idx="5">
                  <c:v>1.0330770719597147</c:v>
                </c:pt>
                <c:pt idx="6">
                  <c:v>1.2395731273677795</c:v>
                </c:pt>
                <c:pt idx="7">
                  <c:v>1.4457856565616123</c:v>
                </c:pt>
                <c:pt idx="8">
                  <c:v>1.6516076777610276</c:v>
                </c:pt>
                <c:pt idx="9">
                  <c:v>1.8572023099911121</c:v>
                </c:pt>
                <c:pt idx="10">
                  <c:v>2.0619462612490786</c:v>
                </c:pt>
                <c:pt idx="11">
                  <c:v>2.2663000297858775</c:v>
                </c:pt>
                <c:pt idx="12">
                  <c:v>2.4683976069837423</c:v>
                </c:pt>
                <c:pt idx="13">
                  <c:v>2.6699539129246492</c:v>
                </c:pt>
                <c:pt idx="14">
                  <c:v>2.8701139452236237</c:v>
                </c:pt>
                <c:pt idx="15">
                  <c:v>3.0680297712323434</c:v>
                </c:pt>
                <c:pt idx="16">
                  <c:v>3.2642322456714399</c:v>
                </c:pt>
                <c:pt idx="17">
                  <c:v>3.4573961617167002</c:v>
                </c:pt>
                <c:pt idx="18">
                  <c:v>3.6496663001084912</c:v>
                </c:pt>
                <c:pt idx="19">
                  <c:v>3.8377170967748149</c:v>
                </c:pt>
                <c:pt idx="20">
                  <c:v>4.0246240870023904</c:v>
                </c:pt>
                <c:pt idx="21">
                  <c:v>4.2075700358793418</c:v>
                </c:pt>
                <c:pt idx="22">
                  <c:v>4.3866130644683619</c:v>
                </c:pt>
                <c:pt idx="23">
                  <c:v>4.56303024572727</c:v>
                </c:pt>
                <c:pt idx="24">
                  <c:v>4.7354371525234615</c:v>
                </c:pt>
                <c:pt idx="25">
                  <c:v>4.9049946477040125</c:v>
                </c:pt>
                <c:pt idx="26">
                  <c:v>5.0697505769565838</c:v>
                </c:pt>
                <c:pt idx="27">
                  <c:v>5.2296715038807005</c:v>
                </c:pt>
                <c:pt idx="28">
                  <c:v>5.3863264875246628</c:v>
                </c:pt>
                <c:pt idx="29">
                  <c:v>5.5381704076672422</c:v>
                </c:pt>
                <c:pt idx="30">
                  <c:v>5.6850471967160692</c:v>
                </c:pt>
                <c:pt idx="31">
                  <c:v>5.8285354768141646</c:v>
                </c:pt>
                <c:pt idx="32">
                  <c:v>5.965497237814346</c:v>
                </c:pt>
                <c:pt idx="33">
                  <c:v>6.0989866993820456</c:v>
                </c:pt>
                <c:pt idx="34">
                  <c:v>6.2267801031586645</c:v>
                </c:pt>
                <c:pt idx="35">
                  <c:v>6.3496672710119002</c:v>
                </c:pt>
                <c:pt idx="36">
                  <c:v>6.4683409986879532</c:v>
                </c:pt>
                <c:pt idx="37">
                  <c:v>6.5812745057196711</c:v>
                </c:pt>
                <c:pt idx="38">
                  <c:v>6.6884923886010039</c:v>
                </c:pt>
                <c:pt idx="39">
                  <c:v>6.7923999768698149</c:v>
                </c:pt>
                <c:pt idx="40">
                  <c:v>6.8901197846889373</c:v>
                </c:pt>
                <c:pt idx="41">
                  <c:v>6.9837294636063723</c:v>
                </c:pt>
                <c:pt idx="42">
                  <c:v>7.0713342727906703</c:v>
                </c:pt>
                <c:pt idx="43">
                  <c:v>7.155874318991815</c:v>
                </c:pt>
                <c:pt idx="44">
                  <c:v>7.2354945913100162</c:v>
                </c:pt>
                <c:pt idx="45">
                  <c:v>7.309388954186077</c:v>
                </c:pt>
                <c:pt idx="46">
                  <c:v>7.3803928094058753</c:v>
                </c:pt>
                <c:pt idx="47">
                  <c:v>7.4462746071923949</c:v>
                </c:pt>
                <c:pt idx="48">
                  <c:v>7.5084195366778692</c:v>
                </c:pt>
                <c:pt idx="49">
                  <c:v>7.5655945574547632</c:v>
                </c:pt>
                <c:pt idx="50">
                  <c:v>7.6198687504647014</c:v>
                </c:pt>
                <c:pt idx="51">
                  <c:v>7.6696411546478735</c:v>
                </c:pt>
                <c:pt idx="52">
                  <c:v>7.7147360069764543</c:v>
                </c:pt>
                <c:pt idx="53">
                  <c:v>7.757434255517091</c:v>
                </c:pt>
                <c:pt idx="54">
                  <c:v>7.7946570618383424</c:v>
                </c:pt>
                <c:pt idx="55">
                  <c:v>7.8296367169140497</c:v>
                </c:pt>
                <c:pt idx="56">
                  <c:v>7.8603364574010337</c:v>
                </c:pt>
                <c:pt idx="57">
                  <c:v>7.8879575760213196</c:v>
                </c:pt>
                <c:pt idx="58">
                  <c:v>7.9125552290419625</c:v>
                </c:pt>
                <c:pt idx="59">
                  <c:v>7.9331676126069279</c:v>
                </c:pt>
                <c:pt idx="60">
                  <c:v>7.9499241115666193</c:v>
                </c:pt>
                <c:pt idx="61">
                  <c:v>7.9638538774573826</c:v>
                </c:pt>
                <c:pt idx="62">
                  <c:v>7.9740572843639423</c:v>
                </c:pt>
                <c:pt idx="63">
                  <c:v>7.9815921890920771</c:v>
                </c:pt>
                <c:pt idx="64">
                  <c:v>7.9865229842849788</c:v>
                </c:pt>
                <c:pt idx="65">
                  <c:v>7.9877847755423295</c:v>
                </c:pt>
                <c:pt idx="66">
                  <c:v>7.9855330533490099</c:v>
                </c:pt>
                <c:pt idx="67">
                  <c:v>7.9808318511967808</c:v>
                </c:pt>
                <c:pt idx="68">
                  <c:v>7.9727621633284036</c:v>
                </c:pt>
                <c:pt idx="69">
                  <c:v>7.9611666535974042</c:v>
                </c:pt>
                <c:pt idx="70">
                  <c:v>7.9472911464610076</c:v>
                </c:pt>
                <c:pt idx="71">
                  <c:v>7.9289651798260081</c:v>
                </c:pt>
                <c:pt idx="72">
                  <c:v>7.9081608628615427</c:v>
                </c:pt>
                <c:pt idx="73">
                  <c:v>7.8832676011637686</c:v>
                </c:pt>
                <c:pt idx="74">
                  <c:v>7.8559642555651932</c:v>
                </c:pt>
                <c:pt idx="75">
                  <c:v>7.8243281279208636</c:v>
                </c:pt>
                <c:pt idx="76">
                  <c:v>7.7887963241587634</c:v>
                </c:pt>
                <c:pt idx="77">
                  <c:v>7.7495758136021013</c:v>
                </c:pt>
                <c:pt idx="78">
                  <c:v>7.7061245902968487</c:v>
                </c:pt>
                <c:pt idx="79">
                  <c:v>7.658017899343883</c:v>
                </c:pt>
                <c:pt idx="80">
                  <c:v>7.6062731431185799</c:v>
                </c:pt>
                <c:pt idx="81">
                  <c:v>7.5481710808597988</c:v>
                </c:pt>
                <c:pt idx="82">
                  <c:v>7.4876624505360985</c:v>
                </c:pt>
                <c:pt idx="83">
                  <c:v>7.4290057174521609</c:v>
                </c:pt>
                <c:pt idx="84">
                  <c:v>7.3695702108103118</c:v>
                </c:pt>
                <c:pt idx="85">
                  <c:v>7.3094227445609272</c:v>
                </c:pt>
                <c:pt idx="86">
                  <c:v>7.2492234903691477</c:v>
                </c:pt>
                <c:pt idx="87">
                  <c:v>7.1853985101202378</c:v>
                </c:pt>
                <c:pt idx="88">
                  <c:v>7.1204153434377071</c:v>
                </c:pt>
                <c:pt idx="89">
                  <c:v>7.054946368744262</c:v>
                </c:pt>
                <c:pt idx="90">
                  <c:v>6.9883876748134446</c:v>
                </c:pt>
                <c:pt idx="91">
                  <c:v>6.9205699502865077</c:v>
                </c:pt>
                <c:pt idx="92">
                  <c:v>6.8517407147719238</c:v>
                </c:pt>
                <c:pt idx="93">
                  <c:v>6.7817743368574943</c:v>
                </c:pt>
                <c:pt idx="94">
                  <c:v>6.7116010010806697</c:v>
                </c:pt>
                <c:pt idx="95">
                  <c:v>6.6397997368169683</c:v>
                </c:pt>
                <c:pt idx="96">
                  <c:v>6.5686087558543322</c:v>
                </c:pt>
                <c:pt idx="97">
                  <c:v>6.4949964326672029</c:v>
                </c:pt>
                <c:pt idx="98">
                  <c:v>6.4213426062709908</c:v>
                </c:pt>
                <c:pt idx="99">
                  <c:v>6.346890051535639</c:v>
                </c:pt>
                <c:pt idx="100">
                  <c:v>6.2717181048543544</c:v>
                </c:pt>
                <c:pt idx="101">
                  <c:v>6.1966585473422562</c:v>
                </c:pt>
                <c:pt idx="102">
                  <c:v>6.1201469057153606</c:v>
                </c:pt>
                <c:pt idx="103">
                  <c:v>6.0430061736888314</c:v>
                </c:pt>
                <c:pt idx="104">
                  <c:v>5.9661021676085628</c:v>
                </c:pt>
                <c:pt idx="105">
                  <c:v>5.8870895638437695</c:v>
                </c:pt>
                <c:pt idx="106">
                  <c:v>5.8083145237098206</c:v>
                </c:pt>
                <c:pt idx="107">
                  <c:v>5.7283905746343065</c:v>
                </c:pt>
                <c:pt idx="108">
                  <c:v>5.6218041907734495</c:v>
                </c:pt>
                <c:pt idx="109">
                  <c:v>5.5445087614182356</c:v>
                </c:pt>
                <c:pt idx="110">
                  <c:v>5.466216670119076</c:v>
                </c:pt>
                <c:pt idx="111">
                  <c:v>5.3875309866300363</c:v>
                </c:pt>
                <c:pt idx="112">
                  <c:v>5.3093944397909931</c:v>
                </c:pt>
                <c:pt idx="113">
                  <c:v>5.2302124198823714</c:v>
                </c:pt>
                <c:pt idx="114">
                  <c:v>5.1500263594587743</c:v>
                </c:pt>
                <c:pt idx="115">
                  <c:v>5.0698253128603055</c:v>
                </c:pt>
                <c:pt idx="116">
                  <c:v>4.989669725424192</c:v>
                </c:pt>
                <c:pt idx="117">
                  <c:v>4.9102860350644306</c:v>
                </c:pt>
                <c:pt idx="118">
                  <c:v>4.8303917709899444</c:v>
                </c:pt>
                <c:pt idx="119">
                  <c:v>4.7494220715879152</c:v>
                </c:pt>
                <c:pt idx="120">
                  <c:v>4.6680494669407304</c:v>
                </c:pt>
                <c:pt idx="121">
                  <c:v>4.5869845093906729</c:v>
                </c:pt>
                <c:pt idx="122">
                  <c:v>4.5046720221223104</c:v>
                </c:pt>
                <c:pt idx="123">
                  <c:v>4.4227803300826372</c:v>
                </c:pt>
                <c:pt idx="124">
                  <c:v>4.3387695563183284</c:v>
                </c:pt>
                <c:pt idx="125">
                  <c:v>4.2556791715767854</c:v>
                </c:pt>
                <c:pt idx="126">
                  <c:v>4.1715968632614624</c:v>
                </c:pt>
                <c:pt idx="127">
                  <c:v>4.0870029029286261</c:v>
                </c:pt>
                <c:pt idx="128">
                  <c:v>4.0009929026340254</c:v>
                </c:pt>
                <c:pt idx="129">
                  <c:v>3.9135253837899602</c:v>
                </c:pt>
                <c:pt idx="130">
                  <c:v>3.8252951122740226</c:v>
                </c:pt>
                <c:pt idx="131">
                  <c:v>3.7343210407397898</c:v>
                </c:pt>
                <c:pt idx="132">
                  <c:v>3.6422082454077302</c:v>
                </c:pt>
                <c:pt idx="133">
                  <c:v>3.547519929555274</c:v>
                </c:pt>
                <c:pt idx="134">
                  <c:v>3.4489692793538178</c:v>
                </c:pt>
                <c:pt idx="135">
                  <c:v>3.3451821687929715</c:v>
                </c:pt>
                <c:pt idx="136">
                  <c:v>3.2364000305907359</c:v>
                </c:pt>
                <c:pt idx="137">
                  <c:v>3.1213826013261161</c:v>
                </c:pt>
                <c:pt idx="138">
                  <c:v>3.0004862781495398</c:v>
                </c:pt>
                <c:pt idx="139">
                  <c:v>2.8784770465171992</c:v>
                </c:pt>
                <c:pt idx="140">
                  <c:v>2.7584645681456061</c:v>
                </c:pt>
                <c:pt idx="141">
                  <c:v>2.6351979022625538</c:v>
                </c:pt>
                <c:pt idx="142">
                  <c:v>2.4998682802909955</c:v>
                </c:pt>
                <c:pt idx="143">
                  <c:v>2.3370718707030953</c:v>
                </c:pt>
                <c:pt idx="144">
                  <c:v>2.1349031406010832</c:v>
                </c:pt>
              </c:numCache>
            </c:numRef>
          </c:xVal>
          <c:yVal>
            <c:numRef>
              <c:f>'Summary AW'!$CM$190:$CM$346</c:f>
              <c:numCache>
                <c:formatCode>General</c:formatCode>
                <c:ptCount val="157"/>
                <c:pt idx="0">
                  <c:v>-6.7579998969989097</c:v>
                </c:pt>
                <c:pt idx="1">
                  <c:v>-6.757846534294381</c:v>
                </c:pt>
                <c:pt idx="2">
                  <c:v>-6.7543779238732444</c:v>
                </c:pt>
                <c:pt idx="3">
                  <c:v>-6.7445858630778215</c:v>
                </c:pt>
                <c:pt idx="4">
                  <c:v>-6.7304546983745519</c:v>
                </c:pt>
                <c:pt idx="5">
                  <c:v>-6.7119618041870464</c:v>
                </c:pt>
                <c:pt idx="6">
                  <c:v>-6.6880986150511692</c:v>
                </c:pt>
                <c:pt idx="7">
                  <c:v>-6.6588513726338974</c:v>
                </c:pt>
                <c:pt idx="8">
                  <c:v>-6.6242073492560811</c:v>
                </c:pt>
                <c:pt idx="9">
                  <c:v>-6.5851168314741617</c:v>
                </c:pt>
                <c:pt idx="10">
                  <c:v>-6.5396349201873596</c:v>
                </c:pt>
                <c:pt idx="11">
                  <c:v>-6.4896657210858892</c:v>
                </c:pt>
                <c:pt idx="12">
                  <c:v>-6.4337307539896678</c:v>
                </c:pt>
                <c:pt idx="13">
                  <c:v>-6.3733385281258776</c:v>
                </c:pt>
                <c:pt idx="14">
                  <c:v>-6.3066223580429295</c:v>
                </c:pt>
                <c:pt idx="15">
                  <c:v>-6.2350455234356934</c:v>
                </c:pt>
                <c:pt idx="16">
                  <c:v>-6.1572515729199981</c:v>
                </c:pt>
                <c:pt idx="17">
                  <c:v>-6.0762237643501189</c:v>
                </c:pt>
                <c:pt idx="18">
                  <c:v>-5.9884977296787234</c:v>
                </c:pt>
                <c:pt idx="19">
                  <c:v>-5.8960283529008475</c:v>
                </c:pt>
                <c:pt idx="20">
                  <c:v>-5.7993001451678428</c:v>
                </c:pt>
                <c:pt idx="21">
                  <c:v>-5.6965845257795289</c:v>
                </c:pt>
                <c:pt idx="22">
                  <c:v>-5.5904258392033785</c:v>
                </c:pt>
                <c:pt idx="23">
                  <c:v>-5.4786546348994873</c:v>
                </c:pt>
                <c:pt idx="24">
                  <c:v>-5.3637359160251377</c:v>
                </c:pt>
                <c:pt idx="25">
                  <c:v>-5.243417305625945</c:v>
                </c:pt>
                <c:pt idx="26">
                  <c:v>-5.1195364036260775</c:v>
                </c:pt>
                <c:pt idx="27">
                  <c:v>-4.9923377527267503</c:v>
                </c:pt>
                <c:pt idx="28">
                  <c:v>-4.8617922187952445</c:v>
                </c:pt>
                <c:pt idx="29">
                  <c:v>-4.7266935097830549</c:v>
                </c:pt>
                <c:pt idx="30">
                  <c:v>-4.5888863323547868</c:v>
                </c:pt>
                <c:pt idx="31">
                  <c:v>-4.4481900758705137</c:v>
                </c:pt>
                <c:pt idx="32">
                  <c:v>-4.3056114378050179</c:v>
                </c:pt>
                <c:pt idx="33">
                  <c:v>-4.1588802327308461</c:v>
                </c:pt>
                <c:pt idx="34">
                  <c:v>-4.0113413601429029</c:v>
                </c:pt>
                <c:pt idx="35">
                  <c:v>-3.8621693293937849</c:v>
                </c:pt>
                <c:pt idx="36">
                  <c:v>-3.7104461220901284</c:v>
                </c:pt>
                <c:pt idx="37">
                  <c:v>-3.5569911556408584</c:v>
                </c:pt>
                <c:pt idx="38">
                  <c:v>-3.4020711886914312</c:v>
                </c:pt>
                <c:pt idx="39">
                  <c:v>-3.2456254738229311</c:v>
                </c:pt>
                <c:pt idx="40">
                  <c:v>-3.0893125673091726</c:v>
                </c:pt>
                <c:pt idx="41">
                  <c:v>-2.93138141288714</c:v>
                </c:pt>
                <c:pt idx="42">
                  <c:v>-2.7740675114447022</c:v>
                </c:pt>
                <c:pt idx="43">
                  <c:v>-2.6158408000835038</c:v>
                </c:pt>
                <c:pt idx="44">
                  <c:v>-2.4561139776338874</c:v>
                </c:pt>
                <c:pt idx="45">
                  <c:v>-2.2976248309666167</c:v>
                </c:pt>
                <c:pt idx="46">
                  <c:v>-2.1386112815018796</c:v>
                </c:pt>
                <c:pt idx="47">
                  <c:v>-1.9799036084092698</c:v>
                </c:pt>
                <c:pt idx="48">
                  <c:v>-1.8206343585869253</c:v>
                </c:pt>
                <c:pt idx="49">
                  <c:v>-1.6620144693845782</c:v>
                </c:pt>
                <c:pt idx="50">
                  <c:v>-1.5046236430024387</c:v>
                </c:pt>
                <c:pt idx="51">
                  <c:v>-1.3468393932485607</c:v>
                </c:pt>
                <c:pt idx="52">
                  <c:v>-1.1901630037601252</c:v>
                </c:pt>
                <c:pt idx="53">
                  <c:v>-1.0336794062754502</c:v>
                </c:pt>
                <c:pt idx="54">
                  <c:v>-0.87843903255418809</c:v>
                </c:pt>
                <c:pt idx="55">
                  <c:v>-0.72357208443453969</c:v>
                </c:pt>
                <c:pt idx="56">
                  <c:v>-0.57032660629854093</c:v>
                </c:pt>
                <c:pt idx="57">
                  <c:v>-0.41752716142754531</c:v>
                </c:pt>
                <c:pt idx="58">
                  <c:v>-0.26524676825313953</c:v>
                </c:pt>
                <c:pt idx="59">
                  <c:v>-0.11492550809529488</c:v>
                </c:pt>
                <c:pt idx="60">
                  <c:v>3.4692760734891394E-2</c:v>
                </c:pt>
                <c:pt idx="61">
                  <c:v>0.18490185179688398</c:v>
                </c:pt>
                <c:pt idx="62">
                  <c:v>0.3328221345096834</c:v>
                </c:pt>
                <c:pt idx="63">
                  <c:v>0.47979072291685948</c:v>
                </c:pt>
                <c:pt idx="64">
                  <c:v>0.62575273669811071</c:v>
                </c:pt>
                <c:pt idx="65">
                  <c:v>0.7719541806514173</c:v>
                </c:pt>
                <c:pt idx="66">
                  <c:v>0.91690106934854199</c:v>
                </c:pt>
                <c:pt idx="67">
                  <c:v>1.0606216050237229</c:v>
                </c:pt>
                <c:pt idx="68">
                  <c:v>1.2029247931025815</c:v>
                </c:pt>
                <c:pt idx="69">
                  <c:v>1.3451049416397198</c:v>
                </c:pt>
                <c:pt idx="70">
                  <c:v>1.4858630657698679</c:v>
                </c:pt>
                <c:pt idx="71">
                  <c:v>1.6261441984102278</c:v>
                </c:pt>
                <c:pt idx="72">
                  <c:v>1.7662377240293547</c:v>
                </c:pt>
                <c:pt idx="73">
                  <c:v>1.9042548043123546</c:v>
                </c:pt>
                <c:pt idx="74">
                  <c:v>2.0419374491786506</c:v>
                </c:pt>
                <c:pt idx="75">
                  <c:v>2.1787081339505718</c:v>
                </c:pt>
                <c:pt idx="76">
                  <c:v>2.3130665404979021</c:v>
                </c:pt>
                <c:pt idx="77">
                  <c:v>2.4478973330346085</c:v>
                </c:pt>
                <c:pt idx="78">
                  <c:v>2.5814279851792969</c:v>
                </c:pt>
                <c:pt idx="79">
                  <c:v>2.7118501587148107</c:v>
                </c:pt>
                <c:pt idx="80">
                  <c:v>2.8423594096722709</c:v>
                </c:pt>
                <c:pt idx="81">
                  <c:v>2.9687430545913074</c:v>
                </c:pt>
                <c:pt idx="82">
                  <c:v>3.0816102939272523</c:v>
                </c:pt>
                <c:pt idx="83">
                  <c:v>3.1825452822762297</c:v>
                </c:pt>
                <c:pt idx="84">
                  <c:v>3.281147693363196</c:v>
                </c:pt>
                <c:pt idx="85">
                  <c:v>3.3774315505244537</c:v>
                </c:pt>
                <c:pt idx="86">
                  <c:v>3.4748054149961911</c:v>
                </c:pt>
                <c:pt idx="87">
                  <c:v>3.566866589796736</c:v>
                </c:pt>
                <c:pt idx="88">
                  <c:v>3.6578288873505267</c:v>
                </c:pt>
                <c:pt idx="89">
                  <c:v>3.7464482371151053</c:v>
                </c:pt>
                <c:pt idx="90">
                  <c:v>3.8339642418813296</c:v>
                </c:pt>
                <c:pt idx="91">
                  <c:v>3.9186632485287309</c:v>
                </c:pt>
                <c:pt idx="92">
                  <c:v>4.0022335350961278</c:v>
                </c:pt>
                <c:pt idx="93">
                  <c:v>4.0829635183903834</c:v>
                </c:pt>
                <c:pt idx="94">
                  <c:v>4.1613721789299074</c:v>
                </c:pt>
                <c:pt idx="95">
                  <c:v>4.2398042441858408</c:v>
                </c:pt>
                <c:pt idx="96">
                  <c:v>4.3147726765522751</c:v>
                </c:pt>
                <c:pt idx="97">
                  <c:v>4.3891851029824389</c:v>
                </c:pt>
                <c:pt idx="98">
                  <c:v>4.4612908999504324</c:v>
                </c:pt>
                <c:pt idx="99">
                  <c:v>4.5305395343644523</c:v>
                </c:pt>
                <c:pt idx="100">
                  <c:v>4.5986172097601994</c:v>
                </c:pt>
                <c:pt idx="101">
                  <c:v>4.6644356034315226</c:v>
                </c:pt>
                <c:pt idx="102">
                  <c:v>4.7284840106288355</c:v>
                </c:pt>
                <c:pt idx="103">
                  <c:v>4.7913483214328876</c:v>
                </c:pt>
                <c:pt idx="104">
                  <c:v>4.8519816369919484</c:v>
                </c:pt>
                <c:pt idx="105">
                  <c:v>4.9101660635013733</c:v>
                </c:pt>
                <c:pt idx="106">
                  <c:v>4.967789580682723</c:v>
                </c:pt>
                <c:pt idx="107">
                  <c:v>5.021898633923894</c:v>
                </c:pt>
                <c:pt idx="108">
                  <c:v>5.1082811782632955</c:v>
                </c:pt>
                <c:pt idx="109">
                  <c:v>5.1613026170651226</c:v>
                </c:pt>
                <c:pt idx="110">
                  <c:v>5.2108713289351698</c:v>
                </c:pt>
                <c:pt idx="111">
                  <c:v>5.2593105953702652</c:v>
                </c:pt>
                <c:pt idx="112">
                  <c:v>5.3056919730271828</c:v>
                </c:pt>
                <c:pt idx="113">
                  <c:v>5.3502523453725921</c:v>
                </c:pt>
                <c:pt idx="114">
                  <c:v>5.3929652508727459</c:v>
                </c:pt>
                <c:pt idx="115">
                  <c:v>5.4329214751749211</c:v>
                </c:pt>
                <c:pt idx="116">
                  <c:v>5.4701379461852166</c:v>
                </c:pt>
                <c:pt idx="117">
                  <c:v>5.5053808147242282</c:v>
                </c:pt>
                <c:pt idx="118">
                  <c:v>5.5371852115983007</c:v>
                </c:pt>
                <c:pt idx="119">
                  <c:v>5.5687294403393093</c:v>
                </c:pt>
                <c:pt idx="120">
                  <c:v>5.5968079948376959</c:v>
                </c:pt>
                <c:pt idx="121">
                  <c:v>5.6221979438256851</c:v>
                </c:pt>
                <c:pt idx="122">
                  <c:v>5.6449283198542117</c:v>
                </c:pt>
                <c:pt idx="123">
                  <c:v>5.6649783976387642</c:v>
                </c:pt>
                <c:pt idx="124">
                  <c:v>5.6830959961027885</c:v>
                </c:pt>
                <c:pt idx="125">
                  <c:v>5.6969743422846415</c:v>
                </c:pt>
                <c:pt idx="126">
                  <c:v>5.7081242135853207</c:v>
                </c:pt>
                <c:pt idx="127">
                  <c:v>5.7149876284273562</c:v>
                </c:pt>
                <c:pt idx="128">
                  <c:v>5.7182600562553318</c:v>
                </c:pt>
                <c:pt idx="129">
                  <c:v>5.7155619762729746</c:v>
                </c:pt>
                <c:pt idx="130">
                  <c:v>5.7076926805282353</c:v>
                </c:pt>
                <c:pt idx="131">
                  <c:v>5.6936216569493165</c:v>
                </c:pt>
                <c:pt idx="132">
                  <c:v>5.6711476802986569</c:v>
                </c:pt>
                <c:pt idx="133">
                  <c:v>5.6377318445509426</c:v>
                </c:pt>
                <c:pt idx="134">
                  <c:v>5.5930897734190852</c:v>
                </c:pt>
                <c:pt idx="135">
                  <c:v>5.5322674583348741</c:v>
                </c:pt>
                <c:pt idx="136">
                  <c:v>5.4528888543532679</c:v>
                </c:pt>
                <c:pt idx="137">
                  <c:v>5.3523254651789962</c:v>
                </c:pt>
                <c:pt idx="138">
                  <c:v>5.2327914994756819</c:v>
                </c:pt>
                <c:pt idx="139">
                  <c:v>5.1043091067707156</c:v>
                </c:pt>
                <c:pt idx="140">
                  <c:v>4.9743561921391501</c:v>
                </c:pt>
                <c:pt idx="141">
                  <c:v>4.8332968330018335</c:v>
                </c:pt>
                <c:pt idx="142">
                  <c:v>4.6563807799986634</c:v>
                </c:pt>
                <c:pt idx="143">
                  <c:v>4.4009524076352129</c:v>
                </c:pt>
                <c:pt idx="144">
                  <c:v>4.044071854156523</c:v>
                </c:pt>
              </c:numCache>
            </c:numRef>
          </c:yVal>
          <c:smooth val="1"/>
        </c:ser>
        <c:ser>
          <c:idx val="2"/>
          <c:order val="5"/>
          <c:tx>
            <c:strRef>
              <c:f>'Summary AW'!$CO$188</c:f>
              <c:strCache>
                <c:ptCount val="1"/>
                <c:pt idx="0">
                  <c:v>TWS: 20</c:v>
                </c:pt>
              </c:strCache>
            </c:strRef>
          </c:tx>
          <c:spPr>
            <a:ln w="12700">
              <a:solidFill>
                <a:srgbClr val="000000"/>
              </a:solidFill>
              <a:prstDash val="solid"/>
            </a:ln>
          </c:spPr>
          <c:marker>
            <c:symbol val="none"/>
          </c:marker>
          <c:xVal>
            <c:numRef>
              <c:f>'Summary AW'!$CO$190:$CO$346</c:f>
              <c:numCache>
                <c:formatCode>General</c:formatCode>
                <c:ptCount val="157"/>
                <c:pt idx="0">
                  <c:v>8.4091777726051188E-6</c:v>
                </c:pt>
                <c:pt idx="1">
                  <c:v>0.21039203084852851</c:v>
                </c:pt>
                <c:pt idx="2">
                  <c:v>0.42083423098157546</c:v>
                </c:pt>
                <c:pt idx="3">
                  <c:v>0.63125278180933708</c:v>
                </c:pt>
                <c:pt idx="4">
                  <c:v>0.84275320085477312</c:v>
                </c:pt>
                <c:pt idx="5">
                  <c:v>1.0528447572687398</c:v>
                </c:pt>
                <c:pt idx="6">
                  <c:v>1.2612020424173276</c:v>
                </c:pt>
                <c:pt idx="7">
                  <c:v>1.4704437527848719</c:v>
                </c:pt>
                <c:pt idx="8">
                  <c:v>1.6791881571358456</c:v>
                </c:pt>
                <c:pt idx="9">
                  <c:v>1.8860741740480778</c:v>
                </c:pt>
                <c:pt idx="10">
                  <c:v>2.0923089689489638</c:v>
                </c:pt>
                <c:pt idx="11">
                  <c:v>2.2975006859870835</c:v>
                </c:pt>
                <c:pt idx="12">
                  <c:v>2.5018182361447185</c:v>
                </c:pt>
                <c:pt idx="13">
                  <c:v>2.7039349010111557</c:v>
                </c:pt>
                <c:pt idx="14">
                  <c:v>2.9050273773879662</c:v>
                </c:pt>
                <c:pt idx="15">
                  <c:v>3.1033835303730886</c:v>
                </c:pt>
                <c:pt idx="16">
                  <c:v>3.3005191797147946</c:v>
                </c:pt>
                <c:pt idx="17">
                  <c:v>3.4947043444574923</c:v>
                </c:pt>
                <c:pt idx="18">
                  <c:v>3.6874763100344072</c:v>
                </c:pt>
                <c:pt idx="19">
                  <c:v>3.8775985152829269</c:v>
                </c:pt>
                <c:pt idx="20">
                  <c:v>4.0656433488229888</c:v>
                </c:pt>
                <c:pt idx="21">
                  <c:v>4.2492127009052103</c:v>
                </c:pt>
                <c:pt idx="22">
                  <c:v>4.4310495500046656</c:v>
                </c:pt>
                <c:pt idx="23">
                  <c:v>4.611071737201665</c:v>
                </c:pt>
                <c:pt idx="24">
                  <c:v>4.7864484083738432</c:v>
                </c:pt>
                <c:pt idx="25">
                  <c:v>4.9592491044148508</c:v>
                </c:pt>
                <c:pt idx="26">
                  <c:v>5.1272825942977445</c:v>
                </c:pt>
                <c:pt idx="27">
                  <c:v>5.2932284329467265</c:v>
                </c:pt>
                <c:pt idx="28">
                  <c:v>5.4553337446443093</c:v>
                </c:pt>
                <c:pt idx="29">
                  <c:v>5.6132855833125781</c:v>
                </c:pt>
                <c:pt idx="30">
                  <c:v>5.7675669340213718</c:v>
                </c:pt>
                <c:pt idx="31">
                  <c:v>5.9176677142113476</c:v>
                </c:pt>
                <c:pt idx="32">
                  <c:v>6.0646843941551225</c:v>
                </c:pt>
                <c:pt idx="33">
                  <c:v>6.2059869674515831</c:v>
                </c:pt>
                <c:pt idx="34">
                  <c:v>6.3440001823152983</c:v>
                </c:pt>
                <c:pt idx="35">
                  <c:v>6.4779297554617772</c:v>
                </c:pt>
                <c:pt idx="36">
                  <c:v>6.6077512117620909</c:v>
                </c:pt>
                <c:pt idx="37">
                  <c:v>6.7326772991852728</c:v>
                </c:pt>
                <c:pt idx="38">
                  <c:v>6.8535101060276213</c:v>
                </c:pt>
                <c:pt idx="39">
                  <c:v>6.9693773696073444</c:v>
                </c:pt>
                <c:pt idx="40">
                  <c:v>7.080428332513133</c:v>
                </c:pt>
                <c:pt idx="41">
                  <c:v>7.1874007635130051</c:v>
                </c:pt>
                <c:pt idx="42">
                  <c:v>7.2903024990659402</c:v>
                </c:pt>
                <c:pt idx="43">
                  <c:v>7.3891408197510122</c:v>
                </c:pt>
                <c:pt idx="44">
                  <c:v>7.4824389781716185</c:v>
                </c:pt>
                <c:pt idx="45">
                  <c:v>7.5717420402577398</c:v>
                </c:pt>
                <c:pt idx="46">
                  <c:v>7.6565530196795368</c:v>
                </c:pt>
                <c:pt idx="47">
                  <c:v>7.7374733728488918</c:v>
                </c:pt>
                <c:pt idx="48">
                  <c:v>7.8135855558036029</c:v>
                </c:pt>
                <c:pt idx="49">
                  <c:v>7.8868070408394093</c:v>
                </c:pt>
                <c:pt idx="50">
                  <c:v>7.953501747551381</c:v>
                </c:pt>
                <c:pt idx="51">
                  <c:v>8.0178741687358084</c:v>
                </c:pt>
                <c:pt idx="52">
                  <c:v>8.0776051482803322</c:v>
                </c:pt>
                <c:pt idx="53">
                  <c:v>8.1333805452717218</c:v>
                </c:pt>
                <c:pt idx="54">
                  <c:v>8.1849377056500323</c:v>
                </c:pt>
                <c:pt idx="55">
                  <c:v>8.2326856568415305</c:v>
                </c:pt>
                <c:pt idx="56">
                  <c:v>8.2772324526630143</c:v>
                </c:pt>
                <c:pt idx="57">
                  <c:v>8.3171436198334412</c:v>
                </c:pt>
                <c:pt idx="58">
                  <c:v>8.3539028880127546</c:v>
                </c:pt>
                <c:pt idx="59">
                  <c:v>8.3863397038552563</c:v>
                </c:pt>
                <c:pt idx="60">
                  <c:v>8.4156284814444149</c:v>
                </c:pt>
                <c:pt idx="61">
                  <c:v>8.4406554465351515</c:v>
                </c:pt>
                <c:pt idx="62">
                  <c:v>8.4614812339351371</c:v>
                </c:pt>
                <c:pt idx="63">
                  <c:v>8.4782089195593695</c:v>
                </c:pt>
                <c:pt idx="64">
                  <c:v>8.4908134648474487</c:v>
                </c:pt>
                <c:pt idx="65">
                  <c:v>8.4993473313655716</c:v>
                </c:pt>
                <c:pt idx="66">
                  <c:v>8.5028486356704054</c:v>
                </c:pt>
                <c:pt idx="67">
                  <c:v>8.5012488464244207</c:v>
                </c:pt>
                <c:pt idx="68">
                  <c:v>8.4946705278143728</c:v>
                </c:pt>
                <c:pt idx="69">
                  <c:v>8.4820776152719262</c:v>
                </c:pt>
                <c:pt idx="70">
                  <c:v>8.4598271511084207</c:v>
                </c:pt>
                <c:pt idx="71">
                  <c:v>8.4285003293061678</c:v>
                </c:pt>
                <c:pt idx="72">
                  <c:v>8.3946185376358766</c:v>
                </c:pt>
                <c:pt idx="73">
                  <c:v>8.3576474692901943</c:v>
                </c:pt>
                <c:pt idx="74">
                  <c:v>8.3186699140891704</c:v>
                </c:pt>
                <c:pt idx="75">
                  <c:v>8.2774985525835447</c:v>
                </c:pt>
                <c:pt idx="76">
                  <c:v>8.2347575110614972</c:v>
                </c:pt>
                <c:pt idx="77">
                  <c:v>8.189953879631652</c:v>
                </c:pt>
                <c:pt idx="78">
                  <c:v>8.1421359212769779</c:v>
                </c:pt>
                <c:pt idx="79">
                  <c:v>8.0930427905053843</c:v>
                </c:pt>
                <c:pt idx="80">
                  <c:v>8.0420450572607134</c:v>
                </c:pt>
                <c:pt idx="81">
                  <c:v>7.9882048443886076</c:v>
                </c:pt>
                <c:pt idx="82">
                  <c:v>7.9343320085233371</c:v>
                </c:pt>
                <c:pt idx="83">
                  <c:v>7.8777531611357698</c:v>
                </c:pt>
                <c:pt idx="84">
                  <c:v>7.8194486647901522</c:v>
                </c:pt>
                <c:pt idx="85">
                  <c:v>7.7594876047271901</c:v>
                </c:pt>
                <c:pt idx="86">
                  <c:v>7.701159386690196</c:v>
                </c:pt>
                <c:pt idx="87">
                  <c:v>7.6370672100706942</c:v>
                </c:pt>
                <c:pt idx="88">
                  <c:v>7.5719911487908007</c:v>
                </c:pt>
                <c:pt idx="89">
                  <c:v>7.5050914995474116</c:v>
                </c:pt>
                <c:pt idx="90">
                  <c:v>7.4376990242311631</c:v>
                </c:pt>
                <c:pt idx="91">
                  <c:v>7.368613343053954</c:v>
                </c:pt>
                <c:pt idx="92">
                  <c:v>7.2982061313859177</c:v>
                </c:pt>
                <c:pt idx="93">
                  <c:v>7.2271379712434767</c:v>
                </c:pt>
                <c:pt idx="94">
                  <c:v>7.1539419820531673</c:v>
                </c:pt>
                <c:pt idx="95">
                  <c:v>7.0802118748690797</c:v>
                </c:pt>
                <c:pt idx="96">
                  <c:v>7.0060169257839435</c:v>
                </c:pt>
                <c:pt idx="97">
                  <c:v>6.9300248986534161</c:v>
                </c:pt>
                <c:pt idx="98">
                  <c:v>6.8527886686021295</c:v>
                </c:pt>
                <c:pt idx="99">
                  <c:v>6.775247617372937</c:v>
                </c:pt>
                <c:pt idx="100">
                  <c:v>6.6967232694638774</c:v>
                </c:pt>
                <c:pt idx="101">
                  <c:v>6.617162405820431</c:v>
                </c:pt>
                <c:pt idx="102">
                  <c:v>6.5367068996807065</c:v>
                </c:pt>
                <c:pt idx="103">
                  <c:v>6.455379455436459</c:v>
                </c:pt>
                <c:pt idx="104">
                  <c:v>6.3483619671856681</c:v>
                </c:pt>
                <c:pt idx="105">
                  <c:v>6.2689419118860652</c:v>
                </c:pt>
                <c:pt idx="106">
                  <c:v>6.1887276763790142</c:v>
                </c:pt>
                <c:pt idx="107">
                  <c:v>6.1077977859257215</c:v>
                </c:pt>
                <c:pt idx="108">
                  <c:v>6.0262330981537042</c:v>
                </c:pt>
                <c:pt idx="109">
                  <c:v>5.943149735363825</c:v>
                </c:pt>
                <c:pt idx="110">
                  <c:v>5.8611643289572237</c:v>
                </c:pt>
                <c:pt idx="111">
                  <c:v>5.7769496670762219</c:v>
                </c:pt>
                <c:pt idx="112">
                  <c:v>5.6923140997375192</c:v>
                </c:pt>
                <c:pt idx="113">
                  <c:v>5.6080682979070975</c:v>
                </c:pt>
                <c:pt idx="114">
                  <c:v>5.523344537820102</c:v>
                </c:pt>
                <c:pt idx="115">
                  <c:v>5.4367303477619657</c:v>
                </c:pt>
                <c:pt idx="116">
                  <c:v>5.3506465069938915</c:v>
                </c:pt>
                <c:pt idx="117">
                  <c:v>5.2634988387552877</c:v>
                </c:pt>
                <c:pt idx="118">
                  <c:v>5.1769722698029064</c:v>
                </c:pt>
                <c:pt idx="119">
                  <c:v>5.088792540220048</c:v>
                </c:pt>
                <c:pt idx="120">
                  <c:v>5.0003758019956779</c:v>
                </c:pt>
                <c:pt idx="121">
                  <c:v>4.9120496213678608</c:v>
                </c:pt>
                <c:pt idx="122">
                  <c:v>4.8222515240277568</c:v>
                </c:pt>
                <c:pt idx="123">
                  <c:v>4.7333258992164504</c:v>
                </c:pt>
                <c:pt idx="124">
                  <c:v>4.6434040008520974</c:v>
                </c:pt>
                <c:pt idx="125">
                  <c:v>4.5524971324754748</c:v>
                </c:pt>
                <c:pt idx="126">
                  <c:v>4.4617482329850224</c:v>
                </c:pt>
                <c:pt idx="127">
                  <c:v>4.3688951859990652</c:v>
                </c:pt>
                <c:pt idx="128">
                  <c:v>4.2770078250177503</c:v>
                </c:pt>
                <c:pt idx="129">
                  <c:v>4.1855875761910903</c:v>
                </c:pt>
                <c:pt idx="130">
                  <c:v>4.0931604385763976</c:v>
                </c:pt>
                <c:pt idx="131">
                  <c:v>3.9994221894288531</c:v>
                </c:pt>
                <c:pt idx="132">
                  <c:v>3.9043508968855316</c:v>
                </c:pt>
                <c:pt idx="133">
                  <c:v>3.8069915325816215</c:v>
                </c:pt>
                <c:pt idx="134">
                  <c:v>3.7079939141347076</c:v>
                </c:pt>
                <c:pt idx="135">
                  <c:v>3.605497068943158</c:v>
                </c:pt>
                <c:pt idx="136">
                  <c:v>3.4986318523480655</c:v>
                </c:pt>
                <c:pt idx="137">
                  <c:v>3.3855692412930183</c:v>
                </c:pt>
                <c:pt idx="138">
                  <c:v>3.264063938148912</c:v>
                </c:pt>
                <c:pt idx="139">
                  <c:v>3.1309897947563607</c:v>
                </c:pt>
                <c:pt idx="140">
                  <c:v>2.9866920796764211</c:v>
                </c:pt>
                <c:pt idx="141">
                  <c:v>2.8384194419246747</c:v>
                </c:pt>
                <c:pt idx="142">
                  <c:v>2.6829501710792631</c:v>
                </c:pt>
                <c:pt idx="143">
                  <c:v>2.476418982450475</c:v>
                </c:pt>
              </c:numCache>
            </c:numRef>
          </c:xVal>
          <c:yVal>
            <c:numRef>
              <c:f>'Summary AW'!$CP$190:$CP$346</c:f>
              <c:numCache>
                <c:formatCode>General</c:formatCode>
                <c:ptCount val="157"/>
                <c:pt idx="0">
                  <c:v>-7.4860000610304329</c:v>
                </c:pt>
                <c:pt idx="1">
                  <c:v>-7.4850436162068892</c:v>
                </c:pt>
                <c:pt idx="2">
                  <c:v>-7.480171394649898</c:v>
                </c:pt>
                <c:pt idx="3">
                  <c:v>-7.4703769774837703</c:v>
                </c:pt>
                <c:pt idx="4">
                  <c:v>-7.4545133219742645</c:v>
                </c:pt>
                <c:pt idx="5">
                  <c:v>-7.4348232179246923</c:v>
                </c:pt>
                <c:pt idx="6">
                  <c:v>-7.4094279341731788</c:v>
                </c:pt>
                <c:pt idx="7">
                  <c:v>-7.378914127136377</c:v>
                </c:pt>
                <c:pt idx="8">
                  <c:v>-7.3434607657418756</c:v>
                </c:pt>
                <c:pt idx="9">
                  <c:v>-7.3033948645683422</c:v>
                </c:pt>
                <c:pt idx="10">
                  <c:v>-7.2584542211143086</c:v>
                </c:pt>
                <c:pt idx="11">
                  <c:v>-7.2076845424612221</c:v>
                </c:pt>
                <c:pt idx="12">
                  <c:v>-7.152051219907956</c:v>
                </c:pt>
                <c:pt idx="13">
                  <c:v>-7.0920263935900572</c:v>
                </c:pt>
                <c:pt idx="14">
                  <c:v>-7.0272066519322163</c:v>
                </c:pt>
                <c:pt idx="15">
                  <c:v>-6.95722179669262</c:v>
                </c:pt>
                <c:pt idx="16">
                  <c:v>-6.8825330055136851</c:v>
                </c:pt>
                <c:pt idx="17">
                  <c:v>-6.8028627743880152</c:v>
                </c:pt>
                <c:pt idx="18">
                  <c:v>-6.7185872762940386</c:v>
                </c:pt>
                <c:pt idx="19">
                  <c:v>-6.6303841765737701</c:v>
                </c:pt>
                <c:pt idx="20">
                  <c:v>-6.536799481045632</c:v>
                </c:pt>
                <c:pt idx="21">
                  <c:v>-6.4393647805429559</c:v>
                </c:pt>
                <c:pt idx="22">
                  <c:v>-6.3375930618415284</c:v>
                </c:pt>
                <c:pt idx="23">
                  <c:v>-6.2314941376000288</c:v>
                </c:pt>
                <c:pt idx="24">
                  <c:v>-6.1219564855577762</c:v>
                </c:pt>
                <c:pt idx="25">
                  <c:v>-6.0074909676195656</c:v>
                </c:pt>
                <c:pt idx="26">
                  <c:v>-5.8899451980916737</c:v>
                </c:pt>
                <c:pt idx="27">
                  <c:v>-5.7684463850255048</c:v>
                </c:pt>
                <c:pt idx="28">
                  <c:v>-5.643237933602161</c:v>
                </c:pt>
                <c:pt idx="29">
                  <c:v>-5.5161511182050784</c:v>
                </c:pt>
                <c:pt idx="30">
                  <c:v>-5.3839826852178891</c:v>
                </c:pt>
                <c:pt idx="31">
                  <c:v>-5.2502501143439275</c:v>
                </c:pt>
                <c:pt idx="32">
                  <c:v>-5.1123604862116627</c:v>
                </c:pt>
                <c:pt idx="33">
                  <c:v>-4.971924376393118</c:v>
                </c:pt>
                <c:pt idx="34">
                  <c:v>-4.8293261929137259</c:v>
                </c:pt>
                <c:pt idx="35">
                  <c:v>-4.6840646251327209</c:v>
                </c:pt>
                <c:pt idx="36">
                  <c:v>-4.5362820047832662</c:v>
                </c:pt>
                <c:pt idx="37">
                  <c:v>-4.3872948876822857</c:v>
                </c:pt>
                <c:pt idx="38">
                  <c:v>-4.2361127001436856</c:v>
                </c:pt>
                <c:pt idx="39">
                  <c:v>-4.0823648363680816</c:v>
                </c:pt>
                <c:pt idx="40">
                  <c:v>-3.9279696542809419</c:v>
                </c:pt>
                <c:pt idx="41">
                  <c:v>-3.7718633585707817</c:v>
                </c:pt>
                <c:pt idx="42">
                  <c:v>-3.6141748488252938</c:v>
                </c:pt>
                <c:pt idx="43">
                  <c:v>-3.4550311467088997</c:v>
                </c:pt>
                <c:pt idx="44">
                  <c:v>-3.2954631046960299</c:v>
                </c:pt>
                <c:pt idx="45">
                  <c:v>-3.1347635435487966</c:v>
                </c:pt>
                <c:pt idx="46">
                  <c:v>-2.9743886297453375</c:v>
                </c:pt>
                <c:pt idx="47">
                  <c:v>-2.8131461992204687</c:v>
                </c:pt>
                <c:pt idx="48">
                  <c:v>-2.6508278772586702</c:v>
                </c:pt>
                <c:pt idx="49">
                  <c:v>-2.4882086471952602</c:v>
                </c:pt>
                <c:pt idx="50">
                  <c:v>-2.3272675007749752</c:v>
                </c:pt>
                <c:pt idx="51">
                  <c:v>-2.1648842655645373</c:v>
                </c:pt>
                <c:pt idx="52">
                  <c:v>-2.0019919021915062</c:v>
                </c:pt>
                <c:pt idx="53">
                  <c:v>-1.8403906397216763</c:v>
                </c:pt>
                <c:pt idx="54">
                  <c:v>-1.6771440323948448</c:v>
                </c:pt>
                <c:pt idx="55">
                  <c:v>-1.5154315324111864</c:v>
                </c:pt>
                <c:pt idx="56">
                  <c:v>-1.352476740026358</c:v>
                </c:pt>
                <c:pt idx="57">
                  <c:v>-1.1911058670443311</c:v>
                </c:pt>
                <c:pt idx="58">
                  <c:v>-1.0286848182289545</c:v>
                </c:pt>
                <c:pt idx="59">
                  <c:v>-0.8666390568407184</c:v>
                </c:pt>
                <c:pt idx="60">
                  <c:v>-0.70371663891278624</c:v>
                </c:pt>
                <c:pt idx="61">
                  <c:v>-0.54138962890751385</c:v>
                </c:pt>
                <c:pt idx="62">
                  <c:v>-0.37978921947784927</c:v>
                </c:pt>
                <c:pt idx="63">
                  <c:v>-0.21756288846085625</c:v>
                </c:pt>
                <c:pt idx="64">
                  <c:v>-5.630883678405782E-2</c:v>
                </c:pt>
                <c:pt idx="65">
                  <c:v>0.10533252493380955</c:v>
                </c:pt>
                <c:pt idx="66">
                  <c:v>0.26573212009812275</c:v>
                </c:pt>
                <c:pt idx="67">
                  <c:v>0.42768385505931589</c:v>
                </c:pt>
                <c:pt idx="68">
                  <c:v>0.58805056812190093</c:v>
                </c:pt>
                <c:pt idx="69">
                  <c:v>0.748057601585293</c:v>
                </c:pt>
                <c:pt idx="70">
                  <c:v>0.90409896285529145</c:v>
                </c:pt>
                <c:pt idx="71">
                  <c:v>1.0528179265907291</c:v>
                </c:pt>
                <c:pt idx="72">
                  <c:v>1.1932401938132018</c:v>
                </c:pt>
                <c:pt idx="73">
                  <c:v>1.3312035213811033</c:v>
                </c:pt>
                <c:pt idx="74">
                  <c:v>1.4668102317134959</c:v>
                </c:pt>
                <c:pt idx="75">
                  <c:v>1.6014913659705357</c:v>
                </c:pt>
                <c:pt idx="76">
                  <c:v>1.7323374648153067</c:v>
                </c:pt>
                <c:pt idx="77">
                  <c:v>1.8622189100626763</c:v>
                </c:pt>
                <c:pt idx="78">
                  <c:v>1.9908656729810803</c:v>
                </c:pt>
                <c:pt idx="79">
                  <c:v>2.1156274629186886</c:v>
                </c:pt>
                <c:pt idx="80">
                  <c:v>2.2393320798148566</c:v>
                </c:pt>
                <c:pt idx="81">
                  <c:v>2.3616693445588983</c:v>
                </c:pt>
                <c:pt idx="82">
                  <c:v>2.4803911006240162</c:v>
                </c:pt>
                <c:pt idx="83">
                  <c:v>2.5976973260816854</c:v>
                </c:pt>
                <c:pt idx="84">
                  <c:v>2.7138457309404167</c:v>
                </c:pt>
                <c:pt idx="85">
                  <c:v>2.825760479310333</c:v>
                </c:pt>
                <c:pt idx="86">
                  <c:v>2.9392505173779058</c:v>
                </c:pt>
                <c:pt idx="87">
                  <c:v>3.0484301537634</c:v>
                </c:pt>
                <c:pt idx="88">
                  <c:v>3.1550214213447729</c:v>
                </c:pt>
                <c:pt idx="89">
                  <c:v>3.2586390111850156</c:v>
                </c:pt>
                <c:pt idx="90">
                  <c:v>3.3613795334361867</c:v>
                </c:pt>
                <c:pt idx="91">
                  <c:v>3.4611291577429779</c:v>
                </c:pt>
                <c:pt idx="92">
                  <c:v>3.5595765766844378</c:v>
                </c:pt>
                <c:pt idx="93">
                  <c:v>3.65544489410905</c:v>
                </c:pt>
                <c:pt idx="94">
                  <c:v>3.7495383308651196</c:v>
                </c:pt>
                <c:pt idx="95">
                  <c:v>3.8410453945956959</c:v>
                </c:pt>
                <c:pt idx="96">
                  <c:v>3.9299892764554776</c:v>
                </c:pt>
                <c:pt idx="97">
                  <c:v>4.0188145976196923</c:v>
                </c:pt>
                <c:pt idx="98">
                  <c:v>4.1045621109588515</c:v>
                </c:pt>
                <c:pt idx="99">
                  <c:v>4.1877496527380265</c:v>
                </c:pt>
                <c:pt idx="100">
                  <c:v>4.2695737560780067</c:v>
                </c:pt>
                <c:pt idx="101">
                  <c:v>4.3483202732492554</c:v>
                </c:pt>
                <c:pt idx="102">
                  <c:v>4.4256863592935298</c:v>
                </c:pt>
                <c:pt idx="103">
                  <c:v>4.5016635019766706</c:v>
                </c:pt>
                <c:pt idx="104">
                  <c:v>4.6157448991784431</c:v>
                </c:pt>
                <c:pt idx="105">
                  <c:v>4.6880648865401282</c:v>
                </c:pt>
                <c:pt idx="106">
                  <c:v>4.7590861779603371</c:v>
                </c:pt>
                <c:pt idx="107">
                  <c:v>4.8271139234999856</c:v>
                </c:pt>
                <c:pt idx="108">
                  <c:v>4.8921528951518622</c:v>
                </c:pt>
                <c:pt idx="109">
                  <c:v>4.9569234210592423</c:v>
                </c:pt>
                <c:pt idx="110">
                  <c:v>5.0183074781440009</c:v>
                </c:pt>
                <c:pt idx="111">
                  <c:v>5.078751342043236</c:v>
                </c:pt>
                <c:pt idx="112">
                  <c:v>5.1361898701459836</c:v>
                </c:pt>
                <c:pt idx="113">
                  <c:v>5.1913136100421395</c:v>
                </c:pt>
                <c:pt idx="114">
                  <c:v>5.2451268512388243</c:v>
                </c:pt>
                <c:pt idx="115">
                  <c:v>5.2962312489173149</c:v>
                </c:pt>
                <c:pt idx="116">
                  <c:v>5.3450494867075822</c:v>
                </c:pt>
                <c:pt idx="117">
                  <c:v>5.3918273966181669</c:v>
                </c:pt>
                <c:pt idx="118">
                  <c:v>5.4363596882013638</c:v>
                </c:pt>
                <c:pt idx="119">
                  <c:v>5.4781130893209742</c:v>
                </c:pt>
                <c:pt idx="120">
                  <c:v>5.5185189350521213</c:v>
                </c:pt>
                <c:pt idx="121">
                  <c:v>5.5559718210599085</c:v>
                </c:pt>
                <c:pt idx="122">
                  <c:v>5.5905793723156147</c:v>
                </c:pt>
                <c:pt idx="123">
                  <c:v>5.6229996025169298</c:v>
                </c:pt>
                <c:pt idx="124">
                  <c:v>5.6509642701151517</c:v>
                </c:pt>
                <c:pt idx="125">
                  <c:v>5.6783846366679951</c:v>
                </c:pt>
                <c:pt idx="126">
                  <c:v>5.7005194009895614</c:v>
                </c:pt>
                <c:pt idx="127">
                  <c:v>5.7204858355525721</c:v>
                </c:pt>
                <c:pt idx="128">
                  <c:v>5.7359595594019366</c:v>
                </c:pt>
                <c:pt idx="129">
                  <c:v>5.7461935723444428</c:v>
                </c:pt>
                <c:pt idx="130">
                  <c:v>5.751131961579099</c:v>
                </c:pt>
                <c:pt idx="131">
                  <c:v>5.7522742231808666</c:v>
                </c:pt>
                <c:pt idx="132">
                  <c:v>5.7472382443988481</c:v>
                </c:pt>
                <c:pt idx="133">
                  <c:v>5.7343267305759218</c:v>
                </c:pt>
                <c:pt idx="134">
                  <c:v>5.7119944286910265</c:v>
                </c:pt>
                <c:pt idx="135">
                  <c:v>5.6791657017439139</c:v>
                </c:pt>
                <c:pt idx="136">
                  <c:v>5.6317383354717512</c:v>
                </c:pt>
                <c:pt idx="137">
                  <c:v>5.5639096022025161</c:v>
                </c:pt>
                <c:pt idx="138">
                  <c:v>5.4690078691813993</c:v>
                </c:pt>
                <c:pt idx="139">
                  <c:v>5.3409159997323679</c:v>
                </c:pt>
                <c:pt idx="140">
                  <c:v>5.1772774938623325</c:v>
                </c:pt>
                <c:pt idx="141">
                  <c:v>5.0005874726579886</c:v>
                </c:pt>
                <c:pt idx="142">
                  <c:v>4.7966438605424235</c:v>
                </c:pt>
                <c:pt idx="143">
                  <c:v>4.4492485996015896</c:v>
                </c:pt>
              </c:numCache>
            </c:numRef>
          </c:yVal>
          <c:smooth val="1"/>
        </c:ser>
        <c:ser>
          <c:idx val="4"/>
          <c:order val="6"/>
          <c:tx>
            <c:strRef>
              <c:f>'Summary AW'!$CR$188</c:f>
              <c:strCache>
                <c:ptCount val="1"/>
                <c:pt idx="0">
                  <c:v>TWS: 24</c:v>
                </c:pt>
              </c:strCache>
            </c:strRef>
          </c:tx>
          <c:spPr>
            <a:ln w="12700">
              <a:solidFill>
                <a:srgbClr val="000000"/>
              </a:solidFill>
              <a:prstDash val="solid"/>
            </a:ln>
          </c:spPr>
          <c:marker>
            <c:symbol val="none"/>
          </c:marker>
          <c:xVal>
            <c:numRef>
              <c:f>'Summary AW'!$CR$190:$CR$346</c:f>
              <c:numCache>
                <c:formatCode>General</c:formatCode>
                <c:ptCount val="157"/>
                <c:pt idx="0">
                  <c:v>8.9921812026741673E-6</c:v>
                </c:pt>
                <c:pt idx="1">
                  <c:v>0.21100397582878205</c:v>
                </c:pt>
                <c:pt idx="2">
                  <c:v>0.42206526937394589</c:v>
                </c:pt>
                <c:pt idx="3">
                  <c:v>0.63304187949728818</c:v>
                </c:pt>
                <c:pt idx="4">
                  <c:v>0.84389418690702767</c:v>
                </c:pt>
                <c:pt idx="5">
                  <c:v>1.0545558945398339</c:v>
                </c:pt>
                <c:pt idx="6">
                  <c:v>1.2647965276127136</c:v>
                </c:pt>
                <c:pt idx="7">
                  <c:v>1.4746566080926733</c:v>
                </c:pt>
                <c:pt idx="8">
                  <c:v>1.6826897917489707</c:v>
                </c:pt>
                <c:pt idx="9">
                  <c:v>1.8915798468251255</c:v>
                </c:pt>
                <c:pt idx="10">
                  <c:v>2.0985191483246308</c:v>
                </c:pt>
                <c:pt idx="11">
                  <c:v>2.3045257520159641</c:v>
                </c:pt>
                <c:pt idx="12">
                  <c:v>2.5097649076679378</c:v>
                </c:pt>
                <c:pt idx="13">
                  <c:v>2.7125004906840777</c:v>
                </c:pt>
                <c:pt idx="14">
                  <c:v>2.9142982226719139</c:v>
                </c:pt>
                <c:pt idx="15">
                  <c:v>3.1150932262116724</c:v>
                </c:pt>
                <c:pt idx="16">
                  <c:v>3.3131075216757622</c:v>
                </c:pt>
                <c:pt idx="17">
                  <c:v>3.5099554840354803</c:v>
                </c:pt>
                <c:pt idx="18">
                  <c:v>3.7055702626814373</c:v>
                </c:pt>
                <c:pt idx="19">
                  <c:v>3.8981468212017916</c:v>
                </c:pt>
                <c:pt idx="20">
                  <c:v>4.0888318186551755</c:v>
                </c:pt>
                <c:pt idx="21">
                  <c:v>4.2767934632854478</c:v>
                </c:pt>
                <c:pt idx="22">
                  <c:v>4.4620082108536705</c:v>
                </c:pt>
                <c:pt idx="23">
                  <c:v>4.645088759119842</c:v>
                </c:pt>
                <c:pt idx="24">
                  <c:v>4.8259071108662983</c:v>
                </c:pt>
                <c:pt idx="25">
                  <c:v>5.0026322197607067</c:v>
                </c:pt>
                <c:pt idx="26">
                  <c:v>5.1775830540294479</c:v>
                </c:pt>
                <c:pt idx="27">
                  <c:v>5.3494054423357209</c:v>
                </c:pt>
                <c:pt idx="28">
                  <c:v>5.5170656941108573</c:v>
                </c:pt>
                <c:pt idx="29">
                  <c:v>5.6827655831852741</c:v>
                </c:pt>
                <c:pt idx="30">
                  <c:v>5.8440001833747104</c:v>
                </c:pt>
                <c:pt idx="31">
                  <c:v>6.0021024676468979</c:v>
                </c:pt>
                <c:pt idx="32">
                  <c:v>6.1580821139079749</c:v>
                </c:pt>
                <c:pt idx="33">
                  <c:v>6.3084285976609413</c:v>
                </c:pt>
                <c:pt idx="34">
                  <c:v>6.4558056322219768</c:v>
                </c:pt>
                <c:pt idx="35">
                  <c:v>6.5999584248923853</c:v>
                </c:pt>
                <c:pt idx="36">
                  <c:v>6.7392113972728493</c:v>
                </c:pt>
                <c:pt idx="37">
                  <c:v>6.8753767241836705</c:v>
                </c:pt>
                <c:pt idx="38">
                  <c:v>7.007510192321047</c:v>
                </c:pt>
                <c:pt idx="39">
                  <c:v>7.1339406904361944</c:v>
                </c:pt>
                <c:pt idx="40">
                  <c:v>7.2579934446548755</c:v>
                </c:pt>
                <c:pt idx="41">
                  <c:v>7.3763623429248568</c:v>
                </c:pt>
                <c:pt idx="42">
                  <c:v>7.4899662292412668</c:v>
                </c:pt>
                <c:pt idx="43">
                  <c:v>7.5980142747496755</c:v>
                </c:pt>
                <c:pt idx="44">
                  <c:v>7.7028407378657544</c:v>
                </c:pt>
                <c:pt idx="45">
                  <c:v>7.803054895771866</c:v>
                </c:pt>
                <c:pt idx="46">
                  <c:v>7.8991208208534012</c:v>
                </c:pt>
                <c:pt idx="47">
                  <c:v>7.9906570189469823</c:v>
                </c:pt>
                <c:pt idx="48">
                  <c:v>8.0774301099528856</c:v>
                </c:pt>
                <c:pt idx="49">
                  <c:v>8.1603798990792704</c:v>
                </c:pt>
                <c:pt idx="50">
                  <c:v>8.2380809273812403</c:v>
                </c:pt>
                <c:pt idx="51">
                  <c:v>8.3125694030037298</c:v>
                </c:pt>
                <c:pt idx="52">
                  <c:v>8.3814313891141605</c:v>
                </c:pt>
                <c:pt idx="53">
                  <c:v>8.4465941383429097</c:v>
                </c:pt>
                <c:pt idx="54">
                  <c:v>8.5065847602399032</c:v>
                </c:pt>
                <c:pt idx="55">
                  <c:v>8.5615514802709782</c:v>
                </c:pt>
                <c:pt idx="56">
                  <c:v>8.6113457459436678</c:v>
                </c:pt>
                <c:pt idx="57">
                  <c:v>8.656572321414739</c:v>
                </c:pt>
                <c:pt idx="58">
                  <c:v>8.6953199339187961</c:v>
                </c:pt>
                <c:pt idx="59">
                  <c:v>8.7276222194316215</c:v>
                </c:pt>
                <c:pt idx="60">
                  <c:v>8.7473588771622666</c:v>
                </c:pt>
                <c:pt idx="61">
                  <c:v>8.7568056905915235</c:v>
                </c:pt>
                <c:pt idx="62">
                  <c:v>8.7581617581326014</c:v>
                </c:pt>
                <c:pt idx="63">
                  <c:v>8.7563829997517431</c:v>
                </c:pt>
                <c:pt idx="64">
                  <c:v>8.7524807116056405</c:v>
                </c:pt>
                <c:pt idx="65">
                  <c:v>8.74429956175792</c:v>
                </c:pt>
                <c:pt idx="66">
                  <c:v>8.7341410796992562</c:v>
                </c:pt>
                <c:pt idx="67">
                  <c:v>8.7209897235689269</c:v>
                </c:pt>
                <c:pt idx="68">
                  <c:v>8.7049520756784631</c:v>
                </c:pt>
                <c:pt idx="69">
                  <c:v>8.6860666452012385</c:v>
                </c:pt>
                <c:pt idx="70">
                  <c:v>8.6634330594059765</c:v>
                </c:pt>
                <c:pt idx="71">
                  <c:v>8.6390740781933992</c:v>
                </c:pt>
                <c:pt idx="72">
                  <c:v>8.6111145949846382</c:v>
                </c:pt>
                <c:pt idx="73">
                  <c:v>8.580654029965201</c:v>
                </c:pt>
                <c:pt idx="74">
                  <c:v>8.5477891051871584</c:v>
                </c:pt>
                <c:pt idx="75">
                  <c:v>8.5124393922849109</c:v>
                </c:pt>
                <c:pt idx="76">
                  <c:v>8.474626972900662</c:v>
                </c:pt>
                <c:pt idx="77">
                  <c:v>8.4348320900198033</c:v>
                </c:pt>
                <c:pt idx="78">
                  <c:v>8.3917326578118452</c:v>
                </c:pt>
                <c:pt idx="79">
                  <c:v>8.346344495876636</c:v>
                </c:pt>
                <c:pt idx="80">
                  <c:v>8.2992910119079539</c:v>
                </c:pt>
                <c:pt idx="81">
                  <c:v>8.2500918374116807</c:v>
                </c:pt>
                <c:pt idx="82">
                  <c:v>8.1980750948297931</c:v>
                </c:pt>
                <c:pt idx="83">
                  <c:v>8.1432716910736662</c:v>
                </c:pt>
                <c:pt idx="84">
                  <c:v>8.0873233579704209</c:v>
                </c:pt>
                <c:pt idx="85">
                  <c:v>8.0291549811581113</c:v>
                </c:pt>
                <c:pt idx="86">
                  <c:v>7.9714474960834378</c:v>
                </c:pt>
                <c:pt idx="87">
                  <c:v>7.9093073383647434</c:v>
                </c:pt>
                <c:pt idx="88">
                  <c:v>7.8453518768160055</c:v>
                </c:pt>
                <c:pt idx="89">
                  <c:v>7.7786673864099045</c:v>
                </c:pt>
                <c:pt idx="90">
                  <c:v>7.7112729341308963</c:v>
                </c:pt>
                <c:pt idx="91">
                  <c:v>7.6422360620358569</c:v>
                </c:pt>
                <c:pt idx="92">
                  <c:v>7.5715843592801368</c:v>
                </c:pt>
                <c:pt idx="93">
                  <c:v>7.4990079858606622</c:v>
                </c:pt>
                <c:pt idx="94">
                  <c:v>7.426427917577854</c:v>
                </c:pt>
                <c:pt idx="95">
                  <c:v>7.3511991461245447</c:v>
                </c:pt>
                <c:pt idx="96">
                  <c:v>7.2754993146916762</c:v>
                </c:pt>
                <c:pt idx="97">
                  <c:v>7.1982057755271835</c:v>
                </c:pt>
                <c:pt idx="98">
                  <c:v>7.120515820861284</c:v>
                </c:pt>
                <c:pt idx="99">
                  <c:v>7.040493197197871</c:v>
                </c:pt>
                <c:pt idx="100">
                  <c:v>6.9608595979324503</c:v>
                </c:pt>
                <c:pt idx="101">
                  <c:v>6.8792342924782011</c:v>
                </c:pt>
                <c:pt idx="102">
                  <c:v>6.7965189997625899</c:v>
                </c:pt>
                <c:pt idx="103">
                  <c:v>6.7009393841826377</c:v>
                </c:pt>
                <c:pt idx="104">
                  <c:v>6.6207327574245758</c:v>
                </c:pt>
                <c:pt idx="105">
                  <c:v>6.5386883393453896</c:v>
                </c:pt>
                <c:pt idx="106">
                  <c:v>6.4548550201197319</c:v>
                </c:pt>
                <c:pt idx="107">
                  <c:v>6.3717065404099165</c:v>
                </c:pt>
                <c:pt idx="108">
                  <c:v>6.2868739022439541</c:v>
                </c:pt>
                <c:pt idx="109">
                  <c:v>6.2012317621355804</c:v>
                </c:pt>
                <c:pt idx="110">
                  <c:v>6.1148049765431827</c:v>
                </c:pt>
                <c:pt idx="111">
                  <c:v>6.0269137236811821</c:v>
                </c:pt>
                <c:pt idx="112">
                  <c:v>5.9399771654597959</c:v>
                </c:pt>
                <c:pt idx="113">
                  <c:v>5.8507581055191729</c:v>
                </c:pt>
                <c:pt idx="114">
                  <c:v>5.7619290112685206</c:v>
                </c:pt>
                <c:pt idx="115">
                  <c:v>5.671661972594217</c:v>
                </c:pt>
                <c:pt idx="116">
                  <c:v>5.5819299657081123</c:v>
                </c:pt>
                <c:pt idx="117">
                  <c:v>5.490102409965024</c:v>
                </c:pt>
                <c:pt idx="118">
                  <c:v>5.3987620151848121</c:v>
                </c:pt>
                <c:pt idx="119">
                  <c:v>5.3065486969813414</c:v>
                </c:pt>
                <c:pt idx="120">
                  <c:v>5.2140202758056642</c:v>
                </c:pt>
                <c:pt idx="121">
                  <c:v>5.1211996216843962</c:v>
                </c:pt>
                <c:pt idx="122">
                  <c:v>5.0277101694149113</c:v>
                </c:pt>
                <c:pt idx="123">
                  <c:v>4.9343209120706053</c:v>
                </c:pt>
                <c:pt idx="124">
                  <c:v>4.8385125671956013</c:v>
                </c:pt>
                <c:pt idx="125">
                  <c:v>4.7445603464216006</c:v>
                </c:pt>
                <c:pt idx="126">
                  <c:v>4.648650169216002</c:v>
                </c:pt>
                <c:pt idx="127">
                  <c:v>4.5521505025954569</c:v>
                </c:pt>
                <c:pt idx="128">
                  <c:v>4.4548593752157677</c:v>
                </c:pt>
                <c:pt idx="129">
                  <c:v>4.3568999174772109</c:v>
                </c:pt>
                <c:pt idx="130">
                  <c:v>4.2583894457044202</c:v>
                </c:pt>
                <c:pt idx="131">
                  <c:v>4.1578626697538379</c:v>
                </c:pt>
                <c:pt idx="132">
                  <c:v>4.0558697017256007</c:v>
                </c:pt>
                <c:pt idx="133">
                  <c:v>3.9520080034990119</c:v>
                </c:pt>
                <c:pt idx="134">
                  <c:v>3.8461985935912995</c:v>
                </c:pt>
                <c:pt idx="135">
                  <c:v>3.7387120000961507</c:v>
                </c:pt>
                <c:pt idx="136">
                  <c:v>3.6229376849933201</c:v>
                </c:pt>
                <c:pt idx="137">
                  <c:v>3.6250006482835029</c:v>
                </c:pt>
                <c:pt idx="138">
                  <c:v>3.5032213308213866</c:v>
                </c:pt>
                <c:pt idx="139">
                  <c:v>3.3693967526174178</c:v>
                </c:pt>
                <c:pt idx="140">
                  <c:v>3.2180675859007351</c:v>
                </c:pt>
                <c:pt idx="141">
                  <c:v>3.0469348627243522</c:v>
                </c:pt>
                <c:pt idx="142">
                  <c:v>2.8641810270748995</c:v>
                </c:pt>
                <c:pt idx="143">
                  <c:v>2.7376947537384009</c:v>
                </c:pt>
                <c:pt idx="144">
                  <c:v>2.3836100586970739</c:v>
                </c:pt>
              </c:numCache>
            </c:numRef>
          </c:xVal>
          <c:yVal>
            <c:numRef>
              <c:f>'Summary AW'!$CS$190:$CS$346</c:f>
              <c:numCache>
                <c:formatCode>General</c:formatCode>
                <c:ptCount val="157"/>
                <c:pt idx="0">
                  <c:v>-8.0050001144358678</c:v>
                </c:pt>
                <c:pt idx="1">
                  <c:v>-8.0042192519618034</c:v>
                </c:pt>
                <c:pt idx="2">
                  <c:v>-7.9998735473997158</c:v>
                </c:pt>
                <c:pt idx="3">
                  <c:v>-7.9899617322153933</c:v>
                </c:pt>
                <c:pt idx="4">
                  <c:v>-7.9754780385776263</c:v>
                </c:pt>
                <c:pt idx="5">
                  <c:v>-7.9564180529112729</c:v>
                </c:pt>
                <c:pt idx="6">
                  <c:v>-7.931790915397035</c:v>
                </c:pt>
                <c:pt idx="7">
                  <c:v>-7.902588295844299</c:v>
                </c:pt>
                <c:pt idx="8">
                  <c:v>-7.8691017886196217</c:v>
                </c:pt>
                <c:pt idx="9">
                  <c:v>-7.8307763184432329</c:v>
                </c:pt>
                <c:pt idx="10">
                  <c:v>-7.7882329920181563</c:v>
                </c:pt>
                <c:pt idx="11">
                  <c:v>-7.7402157921297485</c:v>
                </c:pt>
                <c:pt idx="12">
                  <c:v>-7.6876945426225785</c:v>
                </c:pt>
                <c:pt idx="13">
                  <c:v>-7.6301990910041848</c:v>
                </c:pt>
                <c:pt idx="14">
                  <c:v>-7.5682864837845809</c:v>
                </c:pt>
                <c:pt idx="15">
                  <c:v>-7.5019547817222874</c:v>
                </c:pt>
                <c:pt idx="16">
                  <c:v>-7.4308686797509926</c:v>
                </c:pt>
                <c:pt idx="17">
                  <c:v>-7.3554541859855851</c:v>
                </c:pt>
                <c:pt idx="18">
                  <c:v>-7.2757111958482072</c:v>
                </c:pt>
                <c:pt idx="19">
                  <c:v>-7.1914432732957181</c:v>
                </c:pt>
                <c:pt idx="20">
                  <c:v>-7.1020753556212037</c:v>
                </c:pt>
                <c:pt idx="21">
                  <c:v>-7.0092486001863454</c:v>
                </c:pt>
                <c:pt idx="22">
                  <c:v>-6.913064557687318</c:v>
                </c:pt>
                <c:pt idx="23">
                  <c:v>-6.8119874877136812</c:v>
                </c:pt>
                <c:pt idx="24">
                  <c:v>-6.7060618804212782</c:v>
                </c:pt>
                <c:pt idx="25">
                  <c:v>-6.5978834827401327</c:v>
                </c:pt>
                <c:pt idx="26">
                  <c:v>-6.4858331132485834</c:v>
                </c:pt>
                <c:pt idx="27">
                  <c:v>-6.3683873065151984</c:v>
                </c:pt>
                <c:pt idx="28">
                  <c:v>-6.2490710913148266</c:v>
                </c:pt>
                <c:pt idx="29">
                  <c:v>-6.1260844292294765</c:v>
                </c:pt>
                <c:pt idx="30">
                  <c:v>-5.9990238253166117</c:v>
                </c:pt>
                <c:pt idx="31">
                  <c:v>-5.869480271175572</c:v>
                </c:pt>
                <c:pt idx="32">
                  <c:v>-5.7364698937961238</c:v>
                </c:pt>
                <c:pt idx="33">
                  <c:v>-5.6008769349022627</c:v>
                </c:pt>
                <c:pt idx="34">
                  <c:v>-5.4613656888354294</c:v>
                </c:pt>
                <c:pt idx="35">
                  <c:v>-5.3197821195518413</c:v>
                </c:pt>
                <c:pt idx="36">
                  <c:v>-5.1767785549106078</c:v>
                </c:pt>
                <c:pt idx="37">
                  <c:v>-5.0301646901946242</c:v>
                </c:pt>
                <c:pt idx="38">
                  <c:v>-4.8812293792615762</c:v>
                </c:pt>
                <c:pt idx="39">
                  <c:v>-4.7308030406239512</c:v>
                </c:pt>
                <c:pt idx="40">
                  <c:v>-4.5776738402359696</c:v>
                </c:pt>
                <c:pt idx="41">
                  <c:v>-4.423401032981471</c:v>
                </c:pt>
                <c:pt idx="42">
                  <c:v>-4.2687295397546832</c:v>
                </c:pt>
                <c:pt idx="43">
                  <c:v>-4.1133666276320984</c:v>
                </c:pt>
                <c:pt idx="44">
                  <c:v>-3.9553169832037933</c:v>
                </c:pt>
                <c:pt idx="45">
                  <c:v>-3.7973709466025887</c:v>
                </c:pt>
                <c:pt idx="46">
                  <c:v>-3.6365241622373254</c:v>
                </c:pt>
                <c:pt idx="47">
                  <c:v>-3.4760886090123595</c:v>
                </c:pt>
                <c:pt idx="48">
                  <c:v>-3.3144355305624988</c:v>
                </c:pt>
                <c:pt idx="49">
                  <c:v>-3.1520955630971699</c:v>
                </c:pt>
                <c:pt idx="50">
                  <c:v>-2.9902704834334375</c:v>
                </c:pt>
                <c:pt idx="51">
                  <c:v>-2.8265854367452641</c:v>
                </c:pt>
                <c:pt idx="52">
                  <c:v>-2.661961325711355</c:v>
                </c:pt>
                <c:pt idx="53">
                  <c:v>-2.4971793303127483</c:v>
                </c:pt>
                <c:pt idx="54">
                  <c:v>-2.3303240833741476</c:v>
                </c:pt>
                <c:pt idx="55">
                  <c:v>-2.1648101637177466</c:v>
                </c:pt>
                <c:pt idx="56">
                  <c:v>-1.9975803216821644</c:v>
                </c:pt>
                <c:pt idx="57">
                  <c:v>-1.8305332784654704</c:v>
                </c:pt>
                <c:pt idx="58">
                  <c:v>-1.6634346119598733</c:v>
                </c:pt>
                <c:pt idx="59">
                  <c:v>-1.4965384351526192</c:v>
                </c:pt>
                <c:pt idx="60">
                  <c:v>-1.3307175183275295</c:v>
                </c:pt>
                <c:pt idx="61">
                  <c:v>-1.1652912198284209</c:v>
                </c:pt>
                <c:pt idx="62">
                  <c:v>-0.99940993618306406</c:v>
                </c:pt>
                <c:pt idx="63">
                  <c:v>-0.8338851481156011</c:v>
                </c:pt>
                <c:pt idx="64">
                  <c:v>-0.66885218838308802</c:v>
                </c:pt>
                <c:pt idx="65">
                  <c:v>-0.5072505300642044</c:v>
                </c:pt>
                <c:pt idx="66">
                  <c:v>-0.3462133266970901</c:v>
                </c:pt>
                <c:pt idx="67">
                  <c:v>-0.18724259042752334</c:v>
                </c:pt>
                <c:pt idx="68">
                  <c:v>-2.8862291379110127E-2</c:v>
                </c:pt>
                <c:pt idx="69">
                  <c:v>0.12735779141530304</c:v>
                </c:pt>
                <c:pt idx="70">
                  <c:v>0.28134580292580663</c:v>
                </c:pt>
                <c:pt idx="71">
                  <c:v>0.4346176159116632</c:v>
                </c:pt>
                <c:pt idx="72">
                  <c:v>0.58554156575093852</c:v>
                </c:pt>
                <c:pt idx="73">
                  <c:v>0.73411745243684112</c:v>
                </c:pt>
                <c:pt idx="74">
                  <c:v>0.88031670077177293</c:v>
                </c:pt>
                <c:pt idx="75">
                  <c:v>1.0256011610916413</c:v>
                </c:pt>
                <c:pt idx="76">
                  <c:v>1.1699264471505362</c:v>
                </c:pt>
                <c:pt idx="77">
                  <c:v>1.3103083268414322</c:v>
                </c:pt>
                <c:pt idx="78">
                  <c:v>1.44950870688323</c:v>
                </c:pt>
                <c:pt idx="79">
                  <c:v>1.5876254225790738</c:v>
                </c:pt>
                <c:pt idx="80">
                  <c:v>1.7217264168058113</c:v>
                </c:pt>
                <c:pt idx="81">
                  <c:v>1.8547038099090212</c:v>
                </c:pt>
                <c:pt idx="82">
                  <c:v>1.9893864760870463</c:v>
                </c:pt>
                <c:pt idx="83">
                  <c:v>2.1211672549199614</c:v>
                </c:pt>
                <c:pt idx="84">
                  <c:v>2.25193996133962</c:v>
                </c:pt>
                <c:pt idx="85">
                  <c:v>2.3783480645939488</c:v>
                </c:pt>
                <c:pt idx="86">
                  <c:v>2.5057453830483269</c:v>
                </c:pt>
                <c:pt idx="87">
                  <c:v>2.6264819289852035</c:v>
                </c:pt>
                <c:pt idx="88">
                  <c:v>2.745870079748427</c:v>
                </c:pt>
                <c:pt idx="89">
                  <c:v>2.8635375596903136</c:v>
                </c:pt>
                <c:pt idx="90">
                  <c:v>2.977082855725258</c:v>
                </c:pt>
                <c:pt idx="91">
                  <c:v>3.0892195576280224</c:v>
                </c:pt>
                <c:pt idx="92">
                  <c:v>3.1999241678918082</c:v>
                </c:pt>
                <c:pt idx="93">
                  <c:v>3.3074607864329217</c:v>
                </c:pt>
                <c:pt idx="94">
                  <c:v>3.4126386964142617</c:v>
                </c:pt>
                <c:pt idx="95">
                  <c:v>3.5142241334085114</c:v>
                </c:pt>
                <c:pt idx="96">
                  <c:v>3.6147585191702349</c:v>
                </c:pt>
                <c:pt idx="97">
                  <c:v>3.7120929733001438</c:v>
                </c:pt>
                <c:pt idx="98">
                  <c:v>3.8083955105130749</c:v>
                </c:pt>
                <c:pt idx="99">
                  <c:v>3.9010066779367012</c:v>
                </c:pt>
                <c:pt idx="100">
                  <c:v>3.9913672283410908</c:v>
                </c:pt>
                <c:pt idx="101">
                  <c:v>4.0797232587453856</c:v>
                </c:pt>
                <c:pt idx="102">
                  <c:v>4.1665471834788086</c:v>
                </c:pt>
                <c:pt idx="103">
                  <c:v>4.2722617890206118</c:v>
                </c:pt>
                <c:pt idx="104">
                  <c:v>4.3556315016209526</c:v>
                </c:pt>
                <c:pt idx="105">
                  <c:v>4.4370213000583458</c:v>
                </c:pt>
                <c:pt idx="106">
                  <c:v>4.5163843108493369</c:v>
                </c:pt>
                <c:pt idx="107">
                  <c:v>4.5937328026934656</c:v>
                </c:pt>
                <c:pt idx="108">
                  <c:v>4.6673456420668815</c:v>
                </c:pt>
                <c:pt idx="109">
                  <c:v>4.7394880475265229</c:v>
                </c:pt>
                <c:pt idx="110">
                  <c:v>4.8101521143785773</c:v>
                </c:pt>
                <c:pt idx="111">
                  <c:v>4.8770192326577728</c:v>
                </c:pt>
                <c:pt idx="112">
                  <c:v>4.9419838049978289</c:v>
                </c:pt>
                <c:pt idx="113">
                  <c:v>5.005859232278195</c:v>
                </c:pt>
                <c:pt idx="114">
                  <c:v>5.065546072785569</c:v>
                </c:pt>
                <c:pt idx="115">
                  <c:v>5.1247426554994888</c:v>
                </c:pt>
                <c:pt idx="116">
                  <c:v>5.1797953021388325</c:v>
                </c:pt>
                <c:pt idx="117">
                  <c:v>5.2336412856428947</c:v>
                </c:pt>
                <c:pt idx="118">
                  <c:v>5.2850157151700374</c:v>
                </c:pt>
                <c:pt idx="119">
                  <c:v>5.3325478308232466</c:v>
                </c:pt>
                <c:pt idx="120">
                  <c:v>5.3785756657752808</c:v>
                </c:pt>
                <c:pt idx="121">
                  <c:v>5.4230984764414494</c:v>
                </c:pt>
                <c:pt idx="122">
                  <c:v>5.4637677736864552</c:v>
                </c:pt>
                <c:pt idx="123">
                  <c:v>5.5013248552834826</c:v>
                </c:pt>
                <c:pt idx="124">
                  <c:v>5.536732569787401</c:v>
                </c:pt>
                <c:pt idx="125">
                  <c:v>5.5689319349312525</c:v>
                </c:pt>
                <c:pt idx="126">
                  <c:v>5.5973411489131948</c:v>
                </c:pt>
                <c:pt idx="127">
                  <c:v>5.6234466951926718</c:v>
                </c:pt>
                <c:pt idx="128">
                  <c:v>5.6448834113381192</c:v>
                </c:pt>
                <c:pt idx="129">
                  <c:v>5.6616393272751493</c:v>
                </c:pt>
                <c:pt idx="130">
                  <c:v>5.6737071990267456</c:v>
                </c:pt>
                <c:pt idx="131">
                  <c:v>5.6810014506562236</c:v>
                </c:pt>
                <c:pt idx="132">
                  <c:v>5.6819258369828312</c:v>
                </c:pt>
                <c:pt idx="133">
                  <c:v>5.6756221870467982</c:v>
                </c:pt>
                <c:pt idx="134">
                  <c:v>5.6573879551169872</c:v>
                </c:pt>
                <c:pt idx="135">
                  <c:v>5.6272168207136932</c:v>
                </c:pt>
                <c:pt idx="136">
                  <c:v>5.5788373224979164</c:v>
                </c:pt>
                <c:pt idx="137">
                  <c:v>5.5798820516995402</c:v>
                </c:pt>
                <c:pt idx="138">
                  <c:v>5.509562484158784</c:v>
                </c:pt>
                <c:pt idx="139">
                  <c:v>5.4047503169844449</c:v>
                </c:pt>
                <c:pt idx="140">
                  <c:v>5.2514113365643675</c:v>
                </c:pt>
                <c:pt idx="141">
                  <c:v>5.0430005234819664</c:v>
                </c:pt>
                <c:pt idx="142">
                  <c:v>4.8028045066889113</c:v>
                </c:pt>
                <c:pt idx="143">
                  <c:v>4.6962881113979842</c:v>
                </c:pt>
                <c:pt idx="144">
                  <c:v>3.9342600588544943</c:v>
                </c:pt>
              </c:numCache>
            </c:numRef>
          </c:yVal>
          <c:smooth val="1"/>
        </c:ser>
        <c:ser>
          <c:idx val="7"/>
          <c:order val="7"/>
          <c:spPr>
            <a:ln w="12700">
              <a:solidFill>
                <a:srgbClr val="808080"/>
              </a:solidFill>
              <a:prstDash val="lgDash"/>
            </a:ln>
          </c:spPr>
          <c:marker>
            <c:symbol val="none"/>
          </c:marker>
          <c:xVal>
            <c:numRef>
              <c:f>'Graphics Grid'!$E$10:$F$10</c:f>
              <c:numCache>
                <c:formatCode>General</c:formatCode>
                <c:ptCount val="2"/>
                <c:pt idx="0">
                  <c:v>0.99999999999999989</c:v>
                </c:pt>
                <c:pt idx="1">
                  <c:v>4.9999999999999991</c:v>
                </c:pt>
              </c:numCache>
            </c:numRef>
          </c:xVal>
          <c:yVal>
            <c:numRef>
              <c:f>'Graphics Grid'!$E$11:$F$11</c:f>
              <c:numCache>
                <c:formatCode>General</c:formatCode>
                <c:ptCount val="2"/>
                <c:pt idx="0">
                  <c:v>1.7320508075688774</c:v>
                </c:pt>
                <c:pt idx="1">
                  <c:v>8.6602540378443873</c:v>
                </c:pt>
              </c:numCache>
            </c:numRef>
          </c:yVal>
          <c:smooth val="1"/>
        </c:ser>
        <c:ser>
          <c:idx val="8"/>
          <c:order val="8"/>
          <c:spPr>
            <a:ln w="12700">
              <a:solidFill>
                <a:srgbClr val="808080"/>
              </a:solidFill>
              <a:prstDash val="lgDash"/>
            </a:ln>
          </c:spPr>
          <c:marker>
            <c:symbol val="none"/>
          </c:marker>
          <c:xVal>
            <c:numRef>
              <c:f>'Graphics Grid'!$E$12:$F$12</c:f>
              <c:numCache>
                <c:formatCode>General</c:formatCode>
                <c:ptCount val="2"/>
                <c:pt idx="0">
                  <c:v>1.2855752193730785</c:v>
                </c:pt>
                <c:pt idx="1">
                  <c:v>6.4278760968653925</c:v>
                </c:pt>
              </c:numCache>
            </c:numRef>
          </c:xVal>
          <c:yVal>
            <c:numRef>
              <c:f>'Graphics Grid'!$E$13:$F$13</c:f>
              <c:numCache>
                <c:formatCode>General</c:formatCode>
                <c:ptCount val="2"/>
                <c:pt idx="0">
                  <c:v>1.532088886237956</c:v>
                </c:pt>
                <c:pt idx="1">
                  <c:v>7.6604444311897799</c:v>
                </c:pt>
              </c:numCache>
            </c:numRef>
          </c:yVal>
          <c:smooth val="1"/>
        </c:ser>
        <c:ser>
          <c:idx val="9"/>
          <c:order val="9"/>
          <c:spPr>
            <a:ln w="12700">
              <a:solidFill>
                <a:srgbClr val="808080"/>
              </a:solidFill>
              <a:prstDash val="lgDash"/>
            </a:ln>
          </c:spPr>
          <c:marker>
            <c:symbol val="none"/>
          </c:marker>
          <c:xVal>
            <c:numRef>
              <c:f>'Graphics Grid'!$E$14:$F$14</c:f>
              <c:numCache>
                <c:formatCode>General</c:formatCode>
                <c:ptCount val="2"/>
                <c:pt idx="0">
                  <c:v>1.532088886237956</c:v>
                </c:pt>
                <c:pt idx="1">
                  <c:v>7.6604444311897799</c:v>
                </c:pt>
              </c:numCache>
            </c:numRef>
          </c:xVal>
          <c:yVal>
            <c:numRef>
              <c:f>'Graphics Grid'!$E$15:$F$15</c:f>
              <c:numCache>
                <c:formatCode>General</c:formatCode>
                <c:ptCount val="2"/>
                <c:pt idx="0">
                  <c:v>1.2855752193730787</c:v>
                </c:pt>
                <c:pt idx="1">
                  <c:v>6.4278760968653934</c:v>
                </c:pt>
              </c:numCache>
            </c:numRef>
          </c:yVal>
          <c:smooth val="1"/>
        </c:ser>
        <c:ser>
          <c:idx val="10"/>
          <c:order val="10"/>
          <c:spPr>
            <a:ln w="12700">
              <a:solidFill>
                <a:srgbClr val="808080"/>
              </a:solidFill>
              <a:prstDash val="lgDash"/>
            </a:ln>
          </c:spPr>
          <c:marker>
            <c:symbol val="none"/>
          </c:marker>
          <c:xVal>
            <c:numRef>
              <c:f>'Graphics Grid'!$E$16:$F$16</c:f>
              <c:numCache>
                <c:formatCode>General</c:formatCode>
                <c:ptCount val="2"/>
                <c:pt idx="0">
                  <c:v>1.7320508075688772</c:v>
                </c:pt>
                <c:pt idx="1">
                  <c:v>8.6602540378443855</c:v>
                </c:pt>
              </c:numCache>
            </c:numRef>
          </c:xVal>
          <c:yVal>
            <c:numRef>
              <c:f>'Graphics Grid'!$E$17:$F$17</c:f>
              <c:numCache>
                <c:formatCode>General</c:formatCode>
                <c:ptCount val="2"/>
                <c:pt idx="0">
                  <c:v>1.0000000000000002</c:v>
                </c:pt>
                <c:pt idx="1">
                  <c:v>5.0000000000000009</c:v>
                </c:pt>
              </c:numCache>
            </c:numRef>
          </c:yVal>
          <c:smooth val="1"/>
        </c:ser>
        <c:ser>
          <c:idx val="11"/>
          <c:order val="11"/>
          <c:spPr>
            <a:ln w="12700">
              <a:solidFill>
                <a:srgbClr val="808080"/>
              </a:solidFill>
              <a:prstDash val="lgDash"/>
            </a:ln>
          </c:spPr>
          <c:marker>
            <c:symbol val="none"/>
          </c:marker>
          <c:xVal>
            <c:numRef>
              <c:f>'Graphics Grid'!$E$18:$F$18</c:f>
              <c:numCache>
                <c:formatCode>General</c:formatCode>
                <c:ptCount val="2"/>
                <c:pt idx="0">
                  <c:v>1.8793852415718166</c:v>
                </c:pt>
                <c:pt idx="1">
                  <c:v>9.3969262078590834</c:v>
                </c:pt>
              </c:numCache>
            </c:numRef>
          </c:xVal>
          <c:yVal>
            <c:numRef>
              <c:f>'Graphics Grid'!$E$19:$F$19</c:f>
              <c:numCache>
                <c:formatCode>General</c:formatCode>
                <c:ptCount val="2"/>
                <c:pt idx="0">
                  <c:v>0.68404028665133765</c:v>
                </c:pt>
                <c:pt idx="1">
                  <c:v>3.4202014332566884</c:v>
                </c:pt>
              </c:numCache>
            </c:numRef>
          </c:yVal>
          <c:smooth val="1"/>
        </c:ser>
        <c:ser>
          <c:idx val="12"/>
          <c:order val="12"/>
          <c:spPr>
            <a:ln w="12700">
              <a:solidFill>
                <a:srgbClr val="808080"/>
              </a:solidFill>
              <a:prstDash val="lgDash"/>
            </a:ln>
          </c:spPr>
          <c:marker>
            <c:symbol val="none"/>
          </c:marker>
          <c:xVal>
            <c:numRef>
              <c:f>'Graphics Grid'!$E$20:$F$20</c:f>
              <c:numCache>
                <c:formatCode>General</c:formatCode>
                <c:ptCount val="2"/>
                <c:pt idx="0">
                  <c:v>1.969615506024416</c:v>
                </c:pt>
                <c:pt idx="1">
                  <c:v>9.8480775301220795</c:v>
                </c:pt>
              </c:numCache>
            </c:numRef>
          </c:xVal>
          <c:yVal>
            <c:numRef>
              <c:f>'Graphics Grid'!$E$21:$F$21</c:f>
              <c:numCache>
                <c:formatCode>General</c:formatCode>
                <c:ptCount val="2"/>
                <c:pt idx="0">
                  <c:v>0.34729635533386083</c:v>
                </c:pt>
                <c:pt idx="1">
                  <c:v>1.7364817766693041</c:v>
                </c:pt>
              </c:numCache>
            </c:numRef>
          </c:yVal>
          <c:smooth val="1"/>
        </c:ser>
        <c:ser>
          <c:idx val="13"/>
          <c:order val="13"/>
          <c:spPr>
            <a:ln w="12700">
              <a:solidFill>
                <a:srgbClr val="808080"/>
              </a:solidFill>
              <a:prstDash val="lgDash"/>
            </a:ln>
          </c:spPr>
          <c:marker>
            <c:symbol val="none"/>
          </c:marker>
          <c:xVal>
            <c:numRef>
              <c:f>'Graphics Grid'!$E$22:$F$22</c:f>
              <c:numCache>
                <c:formatCode>General</c:formatCode>
                <c:ptCount val="2"/>
                <c:pt idx="0">
                  <c:v>1.969615506024416</c:v>
                </c:pt>
                <c:pt idx="1">
                  <c:v>9.8480775301220795</c:v>
                </c:pt>
              </c:numCache>
            </c:numRef>
          </c:xVal>
          <c:yVal>
            <c:numRef>
              <c:f>'Graphics Grid'!$E$23:$F$23</c:f>
              <c:numCache>
                <c:formatCode>General</c:formatCode>
                <c:ptCount val="2"/>
                <c:pt idx="0">
                  <c:v>-0.34729635533386061</c:v>
                </c:pt>
                <c:pt idx="1">
                  <c:v>-1.736481776669303</c:v>
                </c:pt>
              </c:numCache>
            </c:numRef>
          </c:yVal>
          <c:smooth val="1"/>
        </c:ser>
        <c:ser>
          <c:idx val="14"/>
          <c:order val="14"/>
          <c:spPr>
            <a:ln w="12700">
              <a:solidFill>
                <a:srgbClr val="808080"/>
              </a:solidFill>
              <a:prstDash val="lgDash"/>
            </a:ln>
          </c:spPr>
          <c:marker>
            <c:symbol val="none"/>
          </c:marker>
          <c:xVal>
            <c:numRef>
              <c:f>'Graphics Grid'!$E$24:$F$24</c:f>
              <c:numCache>
                <c:formatCode>General</c:formatCode>
                <c:ptCount val="2"/>
                <c:pt idx="0">
                  <c:v>1.8793852415718169</c:v>
                </c:pt>
                <c:pt idx="1">
                  <c:v>9.3969262078590852</c:v>
                </c:pt>
              </c:numCache>
            </c:numRef>
          </c:xVal>
          <c:yVal>
            <c:numRef>
              <c:f>'Graphics Grid'!$E$25:$F$25</c:f>
              <c:numCache>
                <c:formatCode>General</c:formatCode>
                <c:ptCount val="2"/>
                <c:pt idx="0">
                  <c:v>-0.68404028665133743</c:v>
                </c:pt>
                <c:pt idx="1">
                  <c:v>-3.420201433256687</c:v>
                </c:pt>
              </c:numCache>
            </c:numRef>
          </c:yVal>
          <c:smooth val="1"/>
        </c:ser>
        <c:ser>
          <c:idx val="15"/>
          <c:order val="15"/>
          <c:spPr>
            <a:ln w="12700">
              <a:solidFill>
                <a:srgbClr val="808080"/>
              </a:solidFill>
              <a:prstDash val="lgDash"/>
            </a:ln>
          </c:spPr>
          <c:marker>
            <c:symbol val="none"/>
          </c:marker>
          <c:xVal>
            <c:numRef>
              <c:f>'Graphics Grid'!$E$26:$F$26</c:f>
              <c:numCache>
                <c:formatCode>General</c:formatCode>
                <c:ptCount val="2"/>
                <c:pt idx="0">
                  <c:v>1.7320508075688774</c:v>
                </c:pt>
                <c:pt idx="1">
                  <c:v>8.6602540378443873</c:v>
                </c:pt>
              </c:numCache>
            </c:numRef>
          </c:xVal>
          <c:yVal>
            <c:numRef>
              <c:f>'Graphics Grid'!$E$27:$F$27</c:f>
              <c:numCache>
                <c:formatCode>General</c:formatCode>
                <c:ptCount val="2"/>
                <c:pt idx="0">
                  <c:v>-0.99999999999999956</c:v>
                </c:pt>
                <c:pt idx="1">
                  <c:v>-4.9999999999999982</c:v>
                </c:pt>
              </c:numCache>
            </c:numRef>
          </c:yVal>
          <c:smooth val="1"/>
        </c:ser>
        <c:ser>
          <c:idx val="16"/>
          <c:order val="16"/>
          <c:spPr>
            <a:ln w="12700">
              <a:solidFill>
                <a:srgbClr val="808080"/>
              </a:solidFill>
              <a:prstDash val="lgDash"/>
            </a:ln>
          </c:spPr>
          <c:marker>
            <c:symbol val="none"/>
          </c:marker>
          <c:xVal>
            <c:numRef>
              <c:f>'Graphics Grid'!$E$28:$F$28</c:f>
              <c:numCache>
                <c:formatCode>General</c:formatCode>
                <c:ptCount val="2"/>
                <c:pt idx="0">
                  <c:v>1.532088886237956</c:v>
                </c:pt>
                <c:pt idx="1">
                  <c:v>7.6604444311897799</c:v>
                </c:pt>
              </c:numCache>
            </c:numRef>
          </c:xVal>
          <c:yVal>
            <c:numRef>
              <c:f>'Graphics Grid'!$E$29:$F$29</c:f>
              <c:numCache>
                <c:formatCode>General</c:formatCode>
                <c:ptCount val="2"/>
                <c:pt idx="0">
                  <c:v>-1.2855752193730787</c:v>
                </c:pt>
                <c:pt idx="1">
                  <c:v>-6.4278760968653934</c:v>
                </c:pt>
              </c:numCache>
            </c:numRef>
          </c:yVal>
          <c:smooth val="1"/>
        </c:ser>
        <c:ser>
          <c:idx val="17"/>
          <c:order val="17"/>
          <c:spPr>
            <a:ln w="12700">
              <a:solidFill>
                <a:srgbClr val="808080"/>
              </a:solidFill>
              <a:prstDash val="lgDash"/>
            </a:ln>
          </c:spPr>
          <c:marker>
            <c:symbol val="none"/>
          </c:marker>
          <c:xVal>
            <c:numRef>
              <c:f>'Graphics Grid'!$E$30:$F$30</c:f>
              <c:numCache>
                <c:formatCode>General</c:formatCode>
                <c:ptCount val="2"/>
                <c:pt idx="0">
                  <c:v>1.2855752193730789</c:v>
                </c:pt>
                <c:pt idx="1">
                  <c:v>6.4278760968653952</c:v>
                </c:pt>
              </c:numCache>
            </c:numRef>
          </c:xVal>
          <c:yVal>
            <c:numRef>
              <c:f>'Graphics Grid'!$E$31:$F$31</c:f>
              <c:numCache>
                <c:formatCode>General</c:formatCode>
                <c:ptCount val="2"/>
                <c:pt idx="0">
                  <c:v>-1.5320888862379558</c:v>
                </c:pt>
                <c:pt idx="1">
                  <c:v>-7.660444431189779</c:v>
                </c:pt>
              </c:numCache>
            </c:numRef>
          </c:yVal>
          <c:smooth val="1"/>
        </c:ser>
        <c:ser>
          <c:idx val="18"/>
          <c:order val="18"/>
          <c:spPr>
            <a:ln w="12700">
              <a:solidFill>
                <a:srgbClr val="808080"/>
              </a:solidFill>
              <a:prstDash val="lgDash"/>
            </a:ln>
          </c:spPr>
          <c:marker>
            <c:symbol val="none"/>
          </c:marker>
          <c:xVal>
            <c:numRef>
              <c:f>'Graphics Grid'!$E$32:$F$32</c:f>
              <c:numCache>
                <c:formatCode>General</c:formatCode>
                <c:ptCount val="2"/>
                <c:pt idx="0">
                  <c:v>0.99999999999999989</c:v>
                </c:pt>
                <c:pt idx="1">
                  <c:v>4.9999999999999991</c:v>
                </c:pt>
              </c:numCache>
            </c:numRef>
          </c:xVal>
          <c:yVal>
            <c:numRef>
              <c:f>'Graphics Grid'!$E$33:$F$33</c:f>
              <c:numCache>
                <c:formatCode>General</c:formatCode>
                <c:ptCount val="2"/>
                <c:pt idx="0">
                  <c:v>-1.7320508075688774</c:v>
                </c:pt>
                <c:pt idx="1">
                  <c:v>-8.6602540378443873</c:v>
                </c:pt>
              </c:numCache>
            </c:numRef>
          </c:yVal>
          <c:smooth val="1"/>
        </c:ser>
        <c:ser>
          <c:idx val="19"/>
          <c:order val="19"/>
          <c:spPr>
            <a:ln w="12700">
              <a:solidFill>
                <a:srgbClr val="808080"/>
              </a:solidFill>
              <a:prstDash val="lgDash"/>
            </a:ln>
          </c:spPr>
          <c:marker>
            <c:symbol val="none"/>
          </c:marker>
          <c:xVal>
            <c:numRef>
              <c:f>'Graphics Grid'!$E$34:$F$34</c:f>
              <c:numCache>
                <c:formatCode>General</c:formatCode>
                <c:ptCount val="2"/>
                <c:pt idx="0">
                  <c:v>0.68404028665133776</c:v>
                </c:pt>
                <c:pt idx="1">
                  <c:v>3.4202014332566888</c:v>
                </c:pt>
              </c:numCache>
            </c:numRef>
          </c:xVal>
          <c:yVal>
            <c:numRef>
              <c:f>'Graphics Grid'!$E$35:$F$35</c:f>
              <c:numCache>
                <c:formatCode>General</c:formatCode>
                <c:ptCount val="2"/>
                <c:pt idx="0">
                  <c:v>-1.8793852415718166</c:v>
                </c:pt>
                <c:pt idx="1">
                  <c:v>-9.3969262078590834</c:v>
                </c:pt>
              </c:numCache>
            </c:numRef>
          </c:yVal>
          <c:smooth val="1"/>
        </c:ser>
        <c:ser>
          <c:idx val="20"/>
          <c:order val="20"/>
          <c:spPr>
            <a:ln w="12700">
              <a:solidFill>
                <a:srgbClr val="808080"/>
              </a:solidFill>
              <a:prstDash val="lgDash"/>
            </a:ln>
          </c:spPr>
          <c:marker>
            <c:symbol val="none"/>
          </c:marker>
          <c:xVal>
            <c:numRef>
              <c:f>'Graphics Grid'!$E$36:$F$36</c:f>
              <c:numCache>
                <c:formatCode>General</c:formatCode>
                <c:ptCount val="2"/>
                <c:pt idx="0">
                  <c:v>0.34729635533386055</c:v>
                </c:pt>
                <c:pt idx="1">
                  <c:v>1.7364817766693028</c:v>
                </c:pt>
              </c:numCache>
            </c:numRef>
          </c:xVal>
          <c:yVal>
            <c:numRef>
              <c:f>'Graphics Grid'!$E$37:$F$37</c:f>
              <c:numCache>
                <c:formatCode>General</c:formatCode>
                <c:ptCount val="2"/>
                <c:pt idx="0">
                  <c:v>-1.969615506024416</c:v>
                </c:pt>
                <c:pt idx="1">
                  <c:v>-9.8480775301220795</c:v>
                </c:pt>
              </c:numCache>
            </c:numRef>
          </c:yVal>
          <c:smooth val="1"/>
        </c:ser>
        <c:ser>
          <c:idx val="21"/>
          <c:order val="21"/>
          <c:spPr>
            <a:ln w="12700">
              <a:solidFill>
                <a:srgbClr val="808080"/>
              </a:solidFill>
              <a:prstDash val="sysDash"/>
            </a:ln>
          </c:spPr>
          <c:marker>
            <c:symbol val="none"/>
          </c:marker>
          <c:xVal>
            <c:numRef>
              <c:f>'Graphics Grid'!$B$46:$AF$46</c:f>
              <c:numCache>
                <c:formatCode>0.000</c:formatCode>
                <c:ptCount val="31"/>
                <c:pt idx="0">
                  <c:v>0.99999967572526893</c:v>
                </c:pt>
                <c:pt idx="1">
                  <c:v>1.1471525148580466</c:v>
                </c:pt>
                <c:pt idx="2">
                  <c:v>1.2855748369226065</c:v>
                </c:pt>
                <c:pt idx="3">
                  <c:v>1.4142131652192469</c:v>
                </c:pt>
                <c:pt idx="4">
                  <c:v>1.5320884850953611</c:v>
                </c:pt>
                <c:pt idx="5">
                  <c:v>1.6383036948327629</c:v>
                </c:pt>
                <c:pt idx="6">
                  <c:v>1.7320504331285695</c:v>
                </c:pt>
                <c:pt idx="7">
                  <c:v>1.8126152312084194</c:v>
                </c:pt>
                <c:pt idx="8">
                  <c:v>1.8793849427507696</c:v>
                </c:pt>
                <c:pt idx="9">
                  <c:v>1.9318514102972963</c:v>
                </c:pt>
                <c:pt idx="10">
                  <c:v>1.9696153326352213</c:v>
                </c:pt>
                <c:pt idx="11">
                  <c:v>1.9923893037184752</c:v>
                </c:pt>
                <c:pt idx="12">
                  <c:v>1.9999999999996845</c:v>
                </c:pt>
                <c:pt idx="13">
                  <c:v>1.9923894995260807</c:v>
                </c:pt>
                <c:pt idx="14">
                  <c:v>1.9696157227602191</c:v>
                </c:pt>
                <c:pt idx="15">
                  <c:v>1.9318519917706019</c:v>
                </c:pt>
                <c:pt idx="16">
                  <c:v>1.8793857111470234</c:v>
                </c:pt>
                <c:pt idx="17">
                  <c:v>1.8126161806796657</c:v>
                </c:pt>
                <c:pt idx="18">
                  <c:v>1.7320515564487642</c:v>
                </c:pt>
                <c:pt idx="19">
                  <c:v>1.6383049834527672</c:v>
                </c:pt>
                <c:pt idx="20">
                  <c:v>1.5320899292080055</c:v>
                </c:pt>
                <c:pt idx="21">
                  <c:v>1.4142135623730951</c:v>
                </c:pt>
                <c:pt idx="22">
                  <c:v>1.2855752193730789</c:v>
                </c:pt>
                <c:pt idx="23">
                  <c:v>1.1471528727020919</c:v>
                </c:pt>
                <c:pt idx="24">
                  <c:v>0.99999999999999989</c:v>
                </c:pt>
                <c:pt idx="25">
                  <c:v>0.84523652348139899</c:v>
                </c:pt>
                <c:pt idx="26">
                  <c:v>0.68404028665133776</c:v>
                </c:pt>
                <c:pt idx="27">
                  <c:v>0.51763809020504203</c:v>
                </c:pt>
                <c:pt idx="28">
                  <c:v>0.34729635533386055</c:v>
                </c:pt>
                <c:pt idx="29">
                  <c:v>0.17431148549531639</c:v>
                </c:pt>
                <c:pt idx="30">
                  <c:v>2.45029690981724E-16</c:v>
                </c:pt>
              </c:numCache>
            </c:numRef>
          </c:xVal>
          <c:yVal>
            <c:numRef>
              <c:f>'Graphics Grid'!$B$47:$AF$47</c:f>
              <c:numCache>
                <c:formatCode>0.000</c:formatCode>
                <c:ptCount val="31"/>
                <c:pt idx="0">
                  <c:v>1.7320509947889402</c:v>
                </c:pt>
                <c:pt idx="1">
                  <c:v>1.6383043391430234</c:v>
                </c:pt>
                <c:pt idx="2">
                  <c:v>1.5320892071519248</c:v>
                </c:pt>
                <c:pt idx="3">
                  <c:v>1.4142139595268317</c:v>
                </c:pt>
                <c:pt idx="4">
                  <c:v>1.2855756974360559</c:v>
                </c:pt>
                <c:pt idx="5">
                  <c:v>1.1471534350283388</c:v>
                </c:pt>
                <c:pt idx="6">
                  <c:v>1.0000006485493569</c:v>
                </c:pt>
                <c:pt idx="7">
                  <c:v>0.84523725875711875</c:v>
                </c:pt>
                <c:pt idx="8">
                  <c:v>0.68404110765485904</c:v>
                </c:pt>
                <c:pt idx="9">
                  <c:v>0.51763899440860051</c:v>
                </c:pt>
                <c:pt idx="10">
                  <c:v>0.34729733867141332</c:v>
                </c:pt>
                <c:pt idx="11">
                  <c:v>0.1743125423720554</c:v>
                </c:pt>
                <c:pt idx="12">
                  <c:v>1.1233205589158962E-6</c:v>
                </c:pt>
                <c:pt idx="13">
                  <c:v>-0.17431030428007921</c:v>
                </c:pt>
                <c:pt idx="14">
                  <c:v>-0.34729512616179831</c:v>
                </c:pt>
                <c:pt idx="15">
                  <c:v>-0.51763682431986835</c:v>
                </c:pt>
                <c:pt idx="16">
                  <c:v>-0.68403899650268307</c:v>
                </c:pt>
                <c:pt idx="17">
                  <c:v>-0.84523522260863082</c:v>
                </c:pt>
                <c:pt idx="18">
                  <c:v>-0.99999870290086545</c:v>
                </c:pt>
                <c:pt idx="19">
                  <c:v>-1.1471515946873927</c:v>
                </c:pt>
                <c:pt idx="20">
                  <c:v>-1.2855739764087515</c:v>
                </c:pt>
                <c:pt idx="21">
                  <c:v>-1.4142135623730949</c:v>
                </c:pt>
                <c:pt idx="22">
                  <c:v>-1.5320888862379558</c:v>
                </c:pt>
                <c:pt idx="23">
                  <c:v>-1.6383040885779838</c:v>
                </c:pt>
                <c:pt idx="24">
                  <c:v>-1.7320508075688774</c:v>
                </c:pt>
                <c:pt idx="25">
                  <c:v>-1.8126155740732999</c:v>
                </c:pt>
                <c:pt idx="26">
                  <c:v>-1.8793852415718166</c:v>
                </c:pt>
                <c:pt idx="27">
                  <c:v>-1.9318516525781364</c:v>
                </c:pt>
                <c:pt idx="28">
                  <c:v>-1.969615506024416</c:v>
                </c:pt>
                <c:pt idx="29">
                  <c:v>-1.9923893961834911</c:v>
                </c:pt>
                <c:pt idx="30">
                  <c:v>-2</c:v>
                </c:pt>
              </c:numCache>
            </c:numRef>
          </c:yVal>
          <c:smooth val="1"/>
        </c:ser>
        <c:ser>
          <c:idx val="22"/>
          <c:order val="22"/>
          <c:spPr>
            <a:ln w="12700">
              <a:solidFill>
                <a:srgbClr val="808080"/>
              </a:solidFill>
              <a:prstDash val="sysDash"/>
            </a:ln>
          </c:spPr>
          <c:marker>
            <c:symbol val="none"/>
          </c:marker>
          <c:xVal>
            <c:numRef>
              <c:f>'Graphics Grid'!$B$48:$AF$48</c:f>
              <c:numCache>
                <c:formatCode>0.000</c:formatCode>
                <c:ptCount val="31"/>
                <c:pt idx="0">
                  <c:v>1.4999995135879034</c:v>
                </c:pt>
                <c:pt idx="1">
                  <c:v>1.7207287722870699</c:v>
                </c:pt>
                <c:pt idx="2">
                  <c:v>1.9283622553839099</c:v>
                </c:pt>
                <c:pt idx="3">
                  <c:v>2.1213197478288706</c:v>
                </c:pt>
                <c:pt idx="4">
                  <c:v>2.2981327276430417</c:v>
                </c:pt>
                <c:pt idx="5">
                  <c:v>2.4574555422491446</c:v>
                </c:pt>
                <c:pt idx="6">
                  <c:v>2.5980756496928543</c:v>
                </c:pt>
                <c:pt idx="7">
                  <c:v>2.718922846812629</c:v>
                </c:pt>
                <c:pt idx="8">
                  <c:v>2.8190774141261543</c:v>
                </c:pt>
                <c:pt idx="9">
                  <c:v>2.8977771154459444</c:v>
                </c:pt>
                <c:pt idx="10">
                  <c:v>2.9544229989528317</c:v>
                </c:pt>
                <c:pt idx="11">
                  <c:v>2.9885839555777127</c:v>
                </c:pt>
                <c:pt idx="12">
                  <c:v>2.9999999999995266</c:v>
                </c:pt>
                <c:pt idx="13">
                  <c:v>2.9885842492891213</c:v>
                </c:pt>
                <c:pt idx="14">
                  <c:v>2.9544235841403288</c:v>
                </c:pt>
                <c:pt idx="15">
                  <c:v>2.8977779876559029</c:v>
                </c:pt>
                <c:pt idx="16">
                  <c:v>2.8190785667205351</c:v>
                </c:pt>
                <c:pt idx="17">
                  <c:v>2.7189242710194987</c:v>
                </c:pt>
                <c:pt idx="18">
                  <c:v>2.5980773346731461</c:v>
                </c:pt>
                <c:pt idx="19">
                  <c:v>2.4574574751791509</c:v>
                </c:pt>
                <c:pt idx="20">
                  <c:v>2.2981348938120081</c:v>
                </c:pt>
                <c:pt idx="21">
                  <c:v>2.1213203435596428</c:v>
                </c:pt>
                <c:pt idx="22">
                  <c:v>1.9283628290596184</c:v>
                </c:pt>
                <c:pt idx="23">
                  <c:v>1.7207293090531377</c:v>
                </c:pt>
                <c:pt idx="24">
                  <c:v>1.4999999999999998</c:v>
                </c:pt>
                <c:pt idx="25">
                  <c:v>1.2678547852220985</c:v>
                </c:pt>
                <c:pt idx="26">
                  <c:v>1.0260604299770066</c:v>
                </c:pt>
                <c:pt idx="27">
                  <c:v>0.77645713530756311</c:v>
                </c:pt>
                <c:pt idx="28">
                  <c:v>0.5209445330007908</c:v>
                </c:pt>
                <c:pt idx="29">
                  <c:v>0.26146722824297458</c:v>
                </c:pt>
                <c:pt idx="30">
                  <c:v>3.67544536472586E-16</c:v>
                </c:pt>
              </c:numCache>
            </c:numRef>
          </c:xVal>
          <c:yVal>
            <c:numRef>
              <c:f>'Graphics Grid'!$B$49:$AF$49</c:f>
              <c:numCache>
                <c:formatCode>0.000</c:formatCode>
                <c:ptCount val="31"/>
                <c:pt idx="0">
                  <c:v>2.5980764921834103</c:v>
                </c:pt>
                <c:pt idx="1">
                  <c:v>2.457456508714535</c:v>
                </c:pt>
                <c:pt idx="2">
                  <c:v>2.298133810727887</c:v>
                </c:pt>
                <c:pt idx="3">
                  <c:v>2.1213209392902477</c:v>
                </c:pt>
                <c:pt idx="4">
                  <c:v>1.9283635461540838</c:v>
                </c:pt>
                <c:pt idx="5">
                  <c:v>1.7207301525425081</c:v>
                </c:pt>
                <c:pt idx="6">
                  <c:v>1.5000009728240353</c:v>
                </c:pt>
                <c:pt idx="7">
                  <c:v>1.2678558881356781</c:v>
                </c:pt>
                <c:pt idx="8">
                  <c:v>1.0260616614822886</c:v>
                </c:pt>
                <c:pt idx="9">
                  <c:v>0.7764584916129007</c:v>
                </c:pt>
                <c:pt idx="10">
                  <c:v>0.52094600800711999</c:v>
                </c:pt>
                <c:pt idx="11">
                  <c:v>0.2614688135580831</c:v>
                </c:pt>
                <c:pt idx="12">
                  <c:v>1.6849808383738445E-6</c:v>
                </c:pt>
                <c:pt idx="13">
                  <c:v>-0.26146545642011881</c:v>
                </c:pt>
                <c:pt idx="14">
                  <c:v>-0.52094268924269749</c:v>
                </c:pt>
                <c:pt idx="15">
                  <c:v>-0.77645523647980252</c:v>
                </c:pt>
                <c:pt idx="16">
                  <c:v>-1.0260584947540246</c:v>
                </c:pt>
                <c:pt idx="17">
                  <c:v>-1.2678528339129462</c:v>
                </c:pt>
                <c:pt idx="18">
                  <c:v>-1.4999980543512983</c:v>
                </c:pt>
                <c:pt idx="19">
                  <c:v>-1.720727392031089</c:v>
                </c:pt>
                <c:pt idx="20">
                  <c:v>-1.9283609646131272</c:v>
                </c:pt>
                <c:pt idx="21">
                  <c:v>-2.1213203435596424</c:v>
                </c:pt>
                <c:pt idx="22">
                  <c:v>-2.2981333293569337</c:v>
                </c:pt>
                <c:pt idx="23">
                  <c:v>-2.4574561328669757</c:v>
                </c:pt>
                <c:pt idx="24">
                  <c:v>-2.598076211353316</c:v>
                </c:pt>
                <c:pt idx="25">
                  <c:v>-2.7189233611099497</c:v>
                </c:pt>
                <c:pt idx="26">
                  <c:v>-2.8190778623577248</c:v>
                </c:pt>
                <c:pt idx="27">
                  <c:v>-2.8977774788672046</c:v>
                </c:pt>
                <c:pt idx="28">
                  <c:v>-2.9544232590366239</c:v>
                </c:pt>
                <c:pt idx="29">
                  <c:v>-2.9885840942752369</c:v>
                </c:pt>
                <c:pt idx="30">
                  <c:v>-3</c:v>
                </c:pt>
              </c:numCache>
            </c:numRef>
          </c:yVal>
          <c:smooth val="1"/>
        </c:ser>
        <c:ser>
          <c:idx val="23"/>
          <c:order val="23"/>
          <c:spPr>
            <a:ln w="12700">
              <a:solidFill>
                <a:srgbClr val="808080"/>
              </a:solidFill>
              <a:prstDash val="sysDash"/>
            </a:ln>
          </c:spPr>
          <c:marker>
            <c:symbol val="none"/>
          </c:marker>
          <c:xVal>
            <c:numRef>
              <c:f>'Graphics Grid'!$B$50:$AF$50</c:f>
              <c:numCache>
                <c:formatCode>0.000</c:formatCode>
                <c:ptCount val="31"/>
                <c:pt idx="0">
                  <c:v>1.9999993514505379</c:v>
                </c:pt>
                <c:pt idx="1">
                  <c:v>2.2943050297160932</c:v>
                </c:pt>
                <c:pt idx="2">
                  <c:v>2.5711496738452131</c:v>
                </c:pt>
                <c:pt idx="3">
                  <c:v>2.8284263304384938</c:v>
                </c:pt>
                <c:pt idx="4">
                  <c:v>3.0641769701907222</c:v>
                </c:pt>
                <c:pt idx="5">
                  <c:v>3.2766073896655259</c:v>
                </c:pt>
                <c:pt idx="6">
                  <c:v>3.4641008662571391</c:v>
                </c:pt>
                <c:pt idx="7">
                  <c:v>3.6252304624168388</c:v>
                </c:pt>
                <c:pt idx="8">
                  <c:v>3.7587698855015392</c:v>
                </c:pt>
                <c:pt idx="9">
                  <c:v>3.8637028205945927</c:v>
                </c:pt>
                <c:pt idx="10">
                  <c:v>3.9392306652704425</c:v>
                </c:pt>
                <c:pt idx="11">
                  <c:v>3.9847786074369504</c:v>
                </c:pt>
                <c:pt idx="12">
                  <c:v>3.9999999999993689</c:v>
                </c:pt>
                <c:pt idx="13">
                  <c:v>3.9847789990521614</c:v>
                </c:pt>
                <c:pt idx="14">
                  <c:v>3.9392314455204382</c:v>
                </c:pt>
                <c:pt idx="15">
                  <c:v>3.8637039835412037</c:v>
                </c:pt>
                <c:pt idx="16">
                  <c:v>3.7587714222940467</c:v>
                </c:pt>
                <c:pt idx="17">
                  <c:v>3.6252323613593314</c:v>
                </c:pt>
                <c:pt idx="18">
                  <c:v>3.4641031128975284</c:v>
                </c:pt>
                <c:pt idx="19">
                  <c:v>3.2766099669055344</c:v>
                </c:pt>
                <c:pt idx="20">
                  <c:v>3.0641798584160109</c:v>
                </c:pt>
                <c:pt idx="21">
                  <c:v>2.8284271247461903</c:v>
                </c:pt>
                <c:pt idx="22">
                  <c:v>2.5711504387461579</c:v>
                </c:pt>
                <c:pt idx="23">
                  <c:v>2.2943057454041837</c:v>
                </c:pt>
                <c:pt idx="24">
                  <c:v>1.9999999999999998</c:v>
                </c:pt>
                <c:pt idx="25">
                  <c:v>1.690473046962798</c:v>
                </c:pt>
                <c:pt idx="26">
                  <c:v>1.3680805733026755</c:v>
                </c:pt>
                <c:pt idx="27">
                  <c:v>1.0352761804100841</c:v>
                </c:pt>
                <c:pt idx="28">
                  <c:v>0.6945927106677211</c:v>
                </c:pt>
                <c:pt idx="29">
                  <c:v>0.34862297099063277</c:v>
                </c:pt>
                <c:pt idx="30">
                  <c:v>4.90059381963448E-16</c:v>
                </c:pt>
              </c:numCache>
            </c:numRef>
          </c:xVal>
          <c:yVal>
            <c:numRef>
              <c:f>'Graphics Grid'!$B$51:$AF$51</c:f>
              <c:numCache>
                <c:formatCode>0.000</c:formatCode>
                <c:ptCount val="31"/>
                <c:pt idx="0">
                  <c:v>3.4641019895778804</c:v>
                </c:pt>
                <c:pt idx="1">
                  <c:v>3.2766086782860468</c:v>
                </c:pt>
                <c:pt idx="2">
                  <c:v>3.0641784143038495</c:v>
                </c:pt>
                <c:pt idx="3">
                  <c:v>2.8284279190536634</c:v>
                </c:pt>
                <c:pt idx="4">
                  <c:v>2.5711513948721119</c:v>
                </c:pt>
                <c:pt idx="5">
                  <c:v>2.2943068700566775</c:v>
                </c:pt>
                <c:pt idx="6">
                  <c:v>2.0000012970987138</c:v>
                </c:pt>
                <c:pt idx="7">
                  <c:v>1.6904745175142375</c:v>
                </c:pt>
                <c:pt idx="8">
                  <c:v>1.3680822153097181</c:v>
                </c:pt>
                <c:pt idx="9">
                  <c:v>1.035277988817201</c:v>
                </c:pt>
                <c:pt idx="10">
                  <c:v>0.69459467734282665</c:v>
                </c:pt>
                <c:pt idx="11">
                  <c:v>0.3486250847441108</c:v>
                </c:pt>
                <c:pt idx="12">
                  <c:v>2.2466411178317925E-6</c:v>
                </c:pt>
                <c:pt idx="13">
                  <c:v>-0.34862060856015842</c:v>
                </c:pt>
                <c:pt idx="14">
                  <c:v>-0.69459025232359661</c:v>
                </c:pt>
                <c:pt idx="15">
                  <c:v>-1.0352736486397367</c:v>
                </c:pt>
                <c:pt idx="16">
                  <c:v>-1.3680779930053661</c:v>
                </c:pt>
                <c:pt idx="17">
                  <c:v>-1.6904704452172616</c:v>
                </c:pt>
                <c:pt idx="18">
                  <c:v>-1.9999974058017309</c:v>
                </c:pt>
                <c:pt idx="19">
                  <c:v>-2.2943031893747854</c:v>
                </c:pt>
                <c:pt idx="20">
                  <c:v>-2.571147952817503</c:v>
                </c:pt>
                <c:pt idx="21">
                  <c:v>-2.8284271247461898</c:v>
                </c:pt>
                <c:pt idx="22">
                  <c:v>-3.0641777724759116</c:v>
                </c:pt>
                <c:pt idx="23">
                  <c:v>-3.2766081771559676</c:v>
                </c:pt>
                <c:pt idx="24">
                  <c:v>-3.4641016151377548</c:v>
                </c:pt>
                <c:pt idx="25">
                  <c:v>-3.6252311481465997</c:v>
                </c:pt>
                <c:pt idx="26">
                  <c:v>-3.7587704831436333</c:v>
                </c:pt>
                <c:pt idx="27">
                  <c:v>-3.8637033051562728</c:v>
                </c:pt>
                <c:pt idx="28">
                  <c:v>-3.9392310120488321</c:v>
                </c:pt>
                <c:pt idx="29">
                  <c:v>-3.9847787923669822</c:v>
                </c:pt>
                <c:pt idx="30">
                  <c:v>-4</c:v>
                </c:pt>
              </c:numCache>
            </c:numRef>
          </c:yVal>
          <c:smooth val="1"/>
        </c:ser>
        <c:ser>
          <c:idx val="24"/>
          <c:order val="24"/>
          <c:spPr>
            <a:ln w="12700">
              <a:solidFill>
                <a:srgbClr val="808080"/>
              </a:solidFill>
              <a:prstDash val="sysDash"/>
            </a:ln>
          </c:spPr>
          <c:marker>
            <c:symbol val="none"/>
          </c:marker>
          <c:xVal>
            <c:numRef>
              <c:f>'Graphics Grid'!$B$52:$AF$52</c:f>
              <c:numCache>
                <c:formatCode>0.000</c:formatCode>
                <c:ptCount val="31"/>
                <c:pt idx="0">
                  <c:v>2.4999991893131721</c:v>
                </c:pt>
                <c:pt idx="1">
                  <c:v>2.8678812871451163</c:v>
                </c:pt>
                <c:pt idx="2">
                  <c:v>3.2139370923065163</c:v>
                </c:pt>
                <c:pt idx="3">
                  <c:v>3.535532913048117</c:v>
                </c:pt>
                <c:pt idx="4">
                  <c:v>3.8302212127384028</c:v>
                </c:pt>
                <c:pt idx="5">
                  <c:v>4.0957592370819071</c:v>
                </c:pt>
                <c:pt idx="6">
                  <c:v>4.3301260828214243</c:v>
                </c:pt>
                <c:pt idx="7">
                  <c:v>4.5315380780210486</c:v>
                </c:pt>
                <c:pt idx="8">
                  <c:v>4.6984623568769237</c:v>
                </c:pt>
                <c:pt idx="9">
                  <c:v>4.8296285257432405</c:v>
                </c:pt>
                <c:pt idx="10">
                  <c:v>4.9240383315880534</c:v>
                </c:pt>
                <c:pt idx="11">
                  <c:v>4.9809732592961877</c:v>
                </c:pt>
                <c:pt idx="12">
                  <c:v>4.9999999999992113</c:v>
                </c:pt>
                <c:pt idx="13">
                  <c:v>4.9809737488152015</c:v>
                </c:pt>
                <c:pt idx="14">
                  <c:v>4.9240393069005481</c:v>
                </c:pt>
                <c:pt idx="15">
                  <c:v>4.829629979426505</c:v>
                </c:pt>
                <c:pt idx="16">
                  <c:v>4.6984642778675587</c:v>
                </c:pt>
                <c:pt idx="17">
                  <c:v>4.531540451699164</c:v>
                </c:pt>
                <c:pt idx="18">
                  <c:v>4.3301288911219107</c:v>
                </c:pt>
                <c:pt idx="19">
                  <c:v>4.0957624586319179</c:v>
                </c:pt>
                <c:pt idx="20">
                  <c:v>3.8302248230200138</c:v>
                </c:pt>
                <c:pt idx="21">
                  <c:v>3.5355339059327378</c:v>
                </c:pt>
                <c:pt idx="22">
                  <c:v>3.2139380484326976</c:v>
                </c:pt>
                <c:pt idx="23">
                  <c:v>2.8678821817552298</c:v>
                </c:pt>
                <c:pt idx="24">
                  <c:v>2.4999999999999996</c:v>
                </c:pt>
                <c:pt idx="25">
                  <c:v>2.1130913087034973</c:v>
                </c:pt>
                <c:pt idx="26">
                  <c:v>1.7101007166283444</c:v>
                </c:pt>
                <c:pt idx="27">
                  <c:v>1.294095225512605</c:v>
                </c:pt>
                <c:pt idx="28">
                  <c:v>0.86824088833465141</c:v>
                </c:pt>
                <c:pt idx="29">
                  <c:v>0.43577871373829097</c:v>
                </c:pt>
                <c:pt idx="30">
                  <c:v>6.1257422745431001E-16</c:v>
                </c:pt>
              </c:numCache>
            </c:numRef>
          </c:xVal>
          <c:yVal>
            <c:numRef>
              <c:f>'Graphics Grid'!$B$53:$AF$53</c:f>
              <c:numCache>
                <c:formatCode>0.000</c:formatCode>
                <c:ptCount val="31"/>
                <c:pt idx="0">
                  <c:v>4.3301274869723505</c:v>
                </c:pt>
                <c:pt idx="1">
                  <c:v>4.0957608478575587</c:v>
                </c:pt>
                <c:pt idx="2">
                  <c:v>3.830223017879812</c:v>
                </c:pt>
                <c:pt idx="3">
                  <c:v>3.5355348988170792</c:v>
                </c:pt>
                <c:pt idx="4">
                  <c:v>3.2139392435901399</c:v>
                </c:pt>
                <c:pt idx="5">
                  <c:v>2.867883587570847</c:v>
                </c:pt>
                <c:pt idx="6">
                  <c:v>2.500001621373392</c:v>
                </c:pt>
                <c:pt idx="7">
                  <c:v>2.1130931468927967</c:v>
                </c:pt>
                <c:pt idx="8">
                  <c:v>1.7101027691371475</c:v>
                </c:pt>
                <c:pt idx="9">
                  <c:v>1.2940974860215013</c:v>
                </c:pt>
                <c:pt idx="10">
                  <c:v>0.86824334667853331</c:v>
                </c:pt>
                <c:pt idx="11">
                  <c:v>0.4357813559301385</c:v>
                </c:pt>
                <c:pt idx="12">
                  <c:v>2.8083013972897405E-6</c:v>
                </c:pt>
                <c:pt idx="13">
                  <c:v>-0.43577576070019802</c:v>
                </c:pt>
                <c:pt idx="14">
                  <c:v>-0.86823781540449574</c:v>
                </c:pt>
                <c:pt idx="15">
                  <c:v>-1.2940920607996709</c:v>
                </c:pt>
                <c:pt idx="16">
                  <c:v>-1.7100974912567077</c:v>
                </c:pt>
                <c:pt idx="17">
                  <c:v>-2.1130880565215771</c:v>
                </c:pt>
                <c:pt idx="18">
                  <c:v>-2.4999967572521635</c:v>
                </c:pt>
                <c:pt idx="19">
                  <c:v>-2.8678789867184817</c:v>
                </c:pt>
                <c:pt idx="20">
                  <c:v>-3.2139349410218787</c:v>
                </c:pt>
                <c:pt idx="21">
                  <c:v>-3.5355339059327373</c:v>
                </c:pt>
                <c:pt idx="22">
                  <c:v>-3.8302222155948895</c:v>
                </c:pt>
                <c:pt idx="23">
                  <c:v>-4.0957602214449595</c:v>
                </c:pt>
                <c:pt idx="24">
                  <c:v>-4.3301270189221936</c:v>
                </c:pt>
                <c:pt idx="25">
                  <c:v>-4.5315389351832494</c:v>
                </c:pt>
                <c:pt idx="26">
                  <c:v>-4.6984631039295417</c:v>
                </c:pt>
                <c:pt idx="27">
                  <c:v>-4.8296291314453406</c:v>
                </c:pt>
                <c:pt idx="28">
                  <c:v>-4.9240387650610398</c:v>
                </c:pt>
                <c:pt idx="29">
                  <c:v>-4.9809734904587275</c:v>
                </c:pt>
                <c:pt idx="30">
                  <c:v>-5</c:v>
                </c:pt>
              </c:numCache>
            </c:numRef>
          </c:yVal>
          <c:smooth val="1"/>
        </c:ser>
        <c:ser>
          <c:idx val="25"/>
          <c:order val="25"/>
          <c:spPr>
            <a:ln w="12700">
              <a:solidFill>
                <a:srgbClr val="808080"/>
              </a:solidFill>
              <a:prstDash val="sysDash"/>
            </a:ln>
          </c:spPr>
          <c:marker>
            <c:symbol val="none"/>
          </c:marker>
          <c:xVal>
            <c:numRef>
              <c:f>'Graphics Grid'!$B$54:$AF$54</c:f>
              <c:numCache>
                <c:formatCode>0.000</c:formatCode>
                <c:ptCount val="31"/>
                <c:pt idx="0">
                  <c:v>2.9999990271758068</c:v>
                </c:pt>
                <c:pt idx="1">
                  <c:v>3.4414575445741398</c:v>
                </c:pt>
                <c:pt idx="2">
                  <c:v>3.8567245107678199</c:v>
                </c:pt>
                <c:pt idx="3">
                  <c:v>4.2426394956577411</c:v>
                </c:pt>
                <c:pt idx="4">
                  <c:v>4.5962654552860833</c:v>
                </c:pt>
                <c:pt idx="5">
                  <c:v>4.9149110844982893</c:v>
                </c:pt>
                <c:pt idx="6">
                  <c:v>5.1961512993857086</c:v>
                </c:pt>
                <c:pt idx="7">
                  <c:v>5.4378456936252579</c:v>
                </c:pt>
                <c:pt idx="8">
                  <c:v>5.6381548282523086</c:v>
                </c:pt>
                <c:pt idx="9">
                  <c:v>5.7955542308918888</c:v>
                </c:pt>
                <c:pt idx="10">
                  <c:v>5.9088459979056633</c:v>
                </c:pt>
                <c:pt idx="11">
                  <c:v>5.9771679111554255</c:v>
                </c:pt>
                <c:pt idx="12">
                  <c:v>5.9999999999990532</c:v>
                </c:pt>
                <c:pt idx="13">
                  <c:v>5.9771684985782425</c:v>
                </c:pt>
                <c:pt idx="14">
                  <c:v>5.9088471682806576</c:v>
                </c:pt>
                <c:pt idx="15">
                  <c:v>5.7955559753118058</c:v>
                </c:pt>
                <c:pt idx="16">
                  <c:v>5.6381571334410703</c:v>
                </c:pt>
                <c:pt idx="17">
                  <c:v>5.4378485420389975</c:v>
                </c:pt>
                <c:pt idx="18">
                  <c:v>5.1961546693462921</c:v>
                </c:pt>
                <c:pt idx="19">
                  <c:v>4.9149149503583018</c:v>
                </c:pt>
                <c:pt idx="20">
                  <c:v>4.5962697876240162</c:v>
                </c:pt>
                <c:pt idx="21">
                  <c:v>4.2426406871192857</c:v>
                </c:pt>
                <c:pt idx="22">
                  <c:v>3.8567256581192368</c:v>
                </c:pt>
                <c:pt idx="23">
                  <c:v>3.4414586181062754</c:v>
                </c:pt>
                <c:pt idx="24">
                  <c:v>2.9999999999999996</c:v>
                </c:pt>
                <c:pt idx="25">
                  <c:v>2.535709570444197</c:v>
                </c:pt>
                <c:pt idx="26">
                  <c:v>2.0521208599540133</c:v>
                </c:pt>
                <c:pt idx="27">
                  <c:v>1.5529142706151262</c:v>
                </c:pt>
                <c:pt idx="28">
                  <c:v>1.0418890660015816</c:v>
                </c:pt>
                <c:pt idx="29">
                  <c:v>0.52293445648594916</c:v>
                </c:pt>
                <c:pt idx="30">
                  <c:v>7.3508907294517201E-16</c:v>
                </c:pt>
              </c:numCache>
            </c:numRef>
          </c:xVal>
          <c:yVal>
            <c:numRef>
              <c:f>'Graphics Grid'!$B$55:$AF$55</c:f>
              <c:numCache>
                <c:formatCode>0.000</c:formatCode>
                <c:ptCount val="31"/>
                <c:pt idx="0">
                  <c:v>5.1961529843668206</c:v>
                </c:pt>
                <c:pt idx="1">
                  <c:v>4.9149130174290701</c:v>
                </c:pt>
                <c:pt idx="2">
                  <c:v>4.5962676214557741</c:v>
                </c:pt>
                <c:pt idx="3">
                  <c:v>4.2426418785804954</c:v>
                </c:pt>
                <c:pt idx="4">
                  <c:v>3.8567270923081676</c:v>
                </c:pt>
                <c:pt idx="5">
                  <c:v>3.4414603050850161</c:v>
                </c:pt>
                <c:pt idx="6">
                  <c:v>3.0000019456480707</c:v>
                </c:pt>
                <c:pt idx="7">
                  <c:v>2.5357117762713561</c:v>
                </c:pt>
                <c:pt idx="8">
                  <c:v>2.0521233229645772</c:v>
                </c:pt>
                <c:pt idx="9">
                  <c:v>1.5529169832258014</c:v>
                </c:pt>
                <c:pt idx="10">
                  <c:v>1.04189201601424</c:v>
                </c:pt>
                <c:pt idx="11">
                  <c:v>0.5229376271161662</c:v>
                </c:pt>
                <c:pt idx="12">
                  <c:v>3.3699616767476889E-6</c:v>
                </c:pt>
                <c:pt idx="13">
                  <c:v>-0.52293091284023763</c:v>
                </c:pt>
                <c:pt idx="14">
                  <c:v>-1.041885378485395</c:v>
                </c:pt>
                <c:pt idx="15">
                  <c:v>-1.552910472959605</c:v>
                </c:pt>
                <c:pt idx="16">
                  <c:v>-2.0521169895080491</c:v>
                </c:pt>
                <c:pt idx="17">
                  <c:v>-2.5357056678258925</c:v>
                </c:pt>
                <c:pt idx="18">
                  <c:v>-2.9999961087025966</c:v>
                </c:pt>
                <c:pt idx="19">
                  <c:v>-3.4414547840621781</c:v>
                </c:pt>
                <c:pt idx="20">
                  <c:v>-3.8567219292262545</c:v>
                </c:pt>
                <c:pt idx="21">
                  <c:v>-4.2426406871192848</c:v>
                </c:pt>
                <c:pt idx="22">
                  <c:v>-4.5962666587138674</c:v>
                </c:pt>
                <c:pt idx="23">
                  <c:v>-4.9149122657339515</c:v>
                </c:pt>
                <c:pt idx="24">
                  <c:v>-5.196152422706632</c:v>
                </c:pt>
                <c:pt idx="25">
                  <c:v>-5.4378467222198994</c:v>
                </c:pt>
                <c:pt idx="26">
                  <c:v>-5.6381557247154497</c:v>
                </c:pt>
                <c:pt idx="27">
                  <c:v>-5.7955549577344092</c:v>
                </c:pt>
                <c:pt idx="28">
                  <c:v>-5.9088465180732479</c:v>
                </c:pt>
                <c:pt idx="29">
                  <c:v>-5.9771681885504737</c:v>
                </c:pt>
                <c:pt idx="30">
                  <c:v>-6</c:v>
                </c:pt>
              </c:numCache>
            </c:numRef>
          </c:yVal>
          <c:smooth val="1"/>
        </c:ser>
        <c:ser>
          <c:idx val="26"/>
          <c:order val="26"/>
          <c:spPr>
            <a:ln w="12700">
              <a:solidFill>
                <a:srgbClr val="808080"/>
              </a:solidFill>
              <a:prstDash val="sysDash"/>
            </a:ln>
          </c:spPr>
          <c:marker>
            <c:symbol val="none"/>
          </c:marker>
          <c:xVal>
            <c:numRef>
              <c:f>'Graphics Grid'!$B$56:$AF$56</c:f>
              <c:numCache>
                <c:formatCode>0.000</c:formatCode>
                <c:ptCount val="31"/>
                <c:pt idx="0">
                  <c:v>3.4999988650384415</c:v>
                </c:pt>
                <c:pt idx="1">
                  <c:v>4.0150338020031633</c:v>
                </c:pt>
                <c:pt idx="2">
                  <c:v>4.499511929229123</c:v>
                </c:pt>
                <c:pt idx="3">
                  <c:v>4.9497460782673643</c:v>
                </c:pt>
                <c:pt idx="4">
                  <c:v>5.3623096978337639</c:v>
                </c:pt>
                <c:pt idx="5">
                  <c:v>5.7340629319146705</c:v>
                </c:pt>
                <c:pt idx="6">
                  <c:v>6.062176515949993</c:v>
                </c:pt>
                <c:pt idx="7">
                  <c:v>6.3441533092294682</c:v>
                </c:pt>
                <c:pt idx="8">
                  <c:v>6.5778472996276935</c:v>
                </c:pt>
                <c:pt idx="9">
                  <c:v>6.7614799360405371</c:v>
                </c:pt>
                <c:pt idx="10">
                  <c:v>6.8936536642232742</c:v>
                </c:pt>
                <c:pt idx="11">
                  <c:v>6.9733625630146632</c:v>
                </c:pt>
                <c:pt idx="12">
                  <c:v>6.999999999998896</c:v>
                </c:pt>
                <c:pt idx="13">
                  <c:v>6.9733632483412826</c:v>
                </c:pt>
                <c:pt idx="14">
                  <c:v>6.893655029660767</c:v>
                </c:pt>
                <c:pt idx="15">
                  <c:v>6.7614819711971066</c:v>
                </c:pt>
                <c:pt idx="16">
                  <c:v>6.5778499890145818</c:v>
                </c:pt>
                <c:pt idx="17">
                  <c:v>6.3441566323788301</c:v>
                </c:pt>
                <c:pt idx="18">
                  <c:v>6.0621804475706744</c:v>
                </c:pt>
                <c:pt idx="19">
                  <c:v>5.7340674420846849</c:v>
                </c:pt>
                <c:pt idx="20">
                  <c:v>5.362314752228019</c:v>
                </c:pt>
                <c:pt idx="21">
                  <c:v>4.9497474683058327</c:v>
                </c:pt>
                <c:pt idx="22">
                  <c:v>4.4995132678057761</c:v>
                </c:pt>
                <c:pt idx="23">
                  <c:v>4.0150350544573215</c:v>
                </c:pt>
                <c:pt idx="24">
                  <c:v>3.4999999999999996</c:v>
                </c:pt>
                <c:pt idx="25">
                  <c:v>2.9583278321848967</c:v>
                </c:pt>
                <c:pt idx="26">
                  <c:v>2.3941410032796822</c:v>
                </c:pt>
                <c:pt idx="27">
                  <c:v>1.8117333157176472</c:v>
                </c:pt>
                <c:pt idx="28">
                  <c:v>1.2155372436685119</c:v>
                </c:pt>
                <c:pt idx="29">
                  <c:v>0.61009019923360741</c:v>
                </c:pt>
                <c:pt idx="30">
                  <c:v>8.5760391843603401E-16</c:v>
                </c:pt>
              </c:numCache>
            </c:numRef>
          </c:xVal>
          <c:yVal>
            <c:numRef>
              <c:f>'Graphics Grid'!$B$57:$AF$57</c:f>
              <c:numCache>
                <c:formatCode>0.000</c:formatCode>
                <c:ptCount val="31"/>
                <c:pt idx="0">
                  <c:v>6.0621784817612907</c:v>
                </c:pt>
                <c:pt idx="1">
                  <c:v>5.7340651870005823</c:v>
                </c:pt>
                <c:pt idx="2">
                  <c:v>5.3623122250317365</c:v>
                </c:pt>
                <c:pt idx="3">
                  <c:v>4.9497488583439111</c:v>
                </c:pt>
                <c:pt idx="4">
                  <c:v>4.4995149410261961</c:v>
                </c:pt>
                <c:pt idx="5">
                  <c:v>4.015037022599186</c:v>
                </c:pt>
                <c:pt idx="6">
                  <c:v>3.5000022699227493</c:v>
                </c:pt>
                <c:pt idx="7">
                  <c:v>2.9583304056499156</c:v>
                </c:pt>
                <c:pt idx="8">
                  <c:v>2.3941438767920067</c:v>
                </c:pt>
                <c:pt idx="9">
                  <c:v>1.8117364804301017</c:v>
                </c:pt>
                <c:pt idx="10">
                  <c:v>1.2155406853499466</c:v>
                </c:pt>
                <c:pt idx="11">
                  <c:v>0.61009389830219396</c:v>
                </c:pt>
                <c:pt idx="12">
                  <c:v>3.9316219562056369E-6</c:v>
                </c:pt>
                <c:pt idx="13">
                  <c:v>-0.61008606498027729</c:v>
                </c:pt>
                <c:pt idx="14">
                  <c:v>-1.2155329415662941</c:v>
                </c:pt>
                <c:pt idx="15">
                  <c:v>-1.8117288851195392</c:v>
                </c:pt>
                <c:pt idx="16">
                  <c:v>-2.3941364877593907</c:v>
                </c:pt>
                <c:pt idx="17">
                  <c:v>-2.9583232791302079</c:v>
                </c:pt>
                <c:pt idx="18">
                  <c:v>-3.4999954601530292</c:v>
                </c:pt>
                <c:pt idx="19">
                  <c:v>-4.015030581405874</c:v>
                </c:pt>
                <c:pt idx="20">
                  <c:v>-4.4995089174306298</c:v>
                </c:pt>
                <c:pt idx="21">
                  <c:v>-4.9497474683058318</c:v>
                </c:pt>
                <c:pt idx="22">
                  <c:v>-5.3623111018328453</c:v>
                </c:pt>
                <c:pt idx="23">
                  <c:v>-5.7340643100229434</c:v>
                </c:pt>
                <c:pt idx="24">
                  <c:v>-6.0621778264910713</c:v>
                </c:pt>
                <c:pt idx="25">
                  <c:v>-6.3441545092565494</c:v>
                </c:pt>
                <c:pt idx="26">
                  <c:v>-6.5778483455013586</c:v>
                </c:pt>
                <c:pt idx="27">
                  <c:v>-6.7614807840234779</c:v>
                </c:pt>
                <c:pt idx="28">
                  <c:v>-6.893654271085456</c:v>
                </c:pt>
                <c:pt idx="29">
                  <c:v>-6.973362886642219</c:v>
                </c:pt>
                <c:pt idx="30">
                  <c:v>-7</c:v>
                </c:pt>
              </c:numCache>
            </c:numRef>
          </c:yVal>
          <c:smooth val="1"/>
        </c:ser>
        <c:ser>
          <c:idx val="27"/>
          <c:order val="27"/>
          <c:spPr>
            <a:ln w="12700">
              <a:solidFill>
                <a:srgbClr val="808080"/>
              </a:solidFill>
              <a:prstDash val="sysDash"/>
            </a:ln>
          </c:spPr>
          <c:marker>
            <c:symbol val="none"/>
          </c:marker>
          <c:xVal>
            <c:numRef>
              <c:f>'Graphics Grid'!$B$58:$AF$58</c:f>
              <c:numCache>
                <c:formatCode>0.000</c:formatCode>
                <c:ptCount val="31"/>
                <c:pt idx="0">
                  <c:v>3.9999987029010757</c:v>
                </c:pt>
                <c:pt idx="1">
                  <c:v>4.5886100594321864</c:v>
                </c:pt>
                <c:pt idx="2">
                  <c:v>5.1422993476904262</c:v>
                </c:pt>
                <c:pt idx="3">
                  <c:v>5.6568526608769876</c:v>
                </c:pt>
                <c:pt idx="4">
                  <c:v>6.1283539403814444</c:v>
                </c:pt>
                <c:pt idx="5">
                  <c:v>6.5532147793310518</c:v>
                </c:pt>
                <c:pt idx="6">
                  <c:v>6.9282017325142782</c:v>
                </c:pt>
                <c:pt idx="7">
                  <c:v>7.2504609248336775</c:v>
                </c:pt>
                <c:pt idx="8">
                  <c:v>7.5175397710030785</c:v>
                </c:pt>
                <c:pt idx="9">
                  <c:v>7.7274056411891854</c:v>
                </c:pt>
                <c:pt idx="10">
                  <c:v>7.878461330540885</c:v>
                </c:pt>
                <c:pt idx="11">
                  <c:v>7.9695572148739009</c:v>
                </c:pt>
                <c:pt idx="12">
                  <c:v>7.9999999999987379</c:v>
                </c:pt>
                <c:pt idx="13">
                  <c:v>7.9695579981043227</c:v>
                </c:pt>
                <c:pt idx="14">
                  <c:v>7.8784628910408765</c:v>
                </c:pt>
                <c:pt idx="15">
                  <c:v>7.7274079670824074</c:v>
                </c:pt>
                <c:pt idx="16">
                  <c:v>7.5175428445880934</c:v>
                </c:pt>
                <c:pt idx="17">
                  <c:v>7.2504647227186627</c:v>
                </c:pt>
                <c:pt idx="18">
                  <c:v>6.9282062257950567</c:v>
                </c:pt>
                <c:pt idx="19">
                  <c:v>6.5532199338110688</c:v>
                </c:pt>
                <c:pt idx="20">
                  <c:v>6.1283597168320219</c:v>
                </c:pt>
                <c:pt idx="21">
                  <c:v>5.6568542494923806</c:v>
                </c:pt>
                <c:pt idx="22">
                  <c:v>5.1423008774923158</c:v>
                </c:pt>
                <c:pt idx="23">
                  <c:v>4.5886114908083675</c:v>
                </c:pt>
                <c:pt idx="24">
                  <c:v>3.9999999999999996</c:v>
                </c:pt>
                <c:pt idx="25">
                  <c:v>3.380946093925596</c:v>
                </c:pt>
                <c:pt idx="26">
                  <c:v>2.736161146605351</c:v>
                </c:pt>
                <c:pt idx="27">
                  <c:v>2.0705523608201681</c:v>
                </c:pt>
                <c:pt idx="28">
                  <c:v>1.3891854213354422</c:v>
                </c:pt>
                <c:pt idx="29">
                  <c:v>0.69724594198126555</c:v>
                </c:pt>
                <c:pt idx="30">
                  <c:v>9.8011876392689601E-16</c:v>
                </c:pt>
              </c:numCache>
            </c:numRef>
          </c:xVal>
          <c:yVal>
            <c:numRef>
              <c:f>'Graphics Grid'!$B$59:$AF$59</c:f>
              <c:numCache>
                <c:formatCode>0.000</c:formatCode>
                <c:ptCount val="31"/>
                <c:pt idx="0">
                  <c:v>6.9282039791557608</c:v>
                </c:pt>
                <c:pt idx="1">
                  <c:v>6.5532173565720937</c:v>
                </c:pt>
                <c:pt idx="2">
                  <c:v>6.128356828607699</c:v>
                </c:pt>
                <c:pt idx="3">
                  <c:v>5.6568558381073268</c:v>
                </c:pt>
                <c:pt idx="4">
                  <c:v>5.1423027897442237</c:v>
                </c:pt>
                <c:pt idx="5">
                  <c:v>4.5886137401133551</c:v>
                </c:pt>
                <c:pt idx="6">
                  <c:v>4.0000025941974275</c:v>
                </c:pt>
                <c:pt idx="7">
                  <c:v>3.380949035028475</c:v>
                </c:pt>
                <c:pt idx="8">
                  <c:v>2.7361644306194361</c:v>
                </c:pt>
                <c:pt idx="9">
                  <c:v>2.070555977634402</c:v>
                </c:pt>
                <c:pt idx="10">
                  <c:v>1.3891893546856533</c:v>
                </c:pt>
                <c:pt idx="11">
                  <c:v>0.69725016948822161</c:v>
                </c:pt>
                <c:pt idx="12">
                  <c:v>4.493282235663585E-6</c:v>
                </c:pt>
                <c:pt idx="13">
                  <c:v>-0.69724121712031684</c:v>
                </c:pt>
                <c:pt idx="14">
                  <c:v>-1.3891805046471932</c:v>
                </c:pt>
                <c:pt idx="15">
                  <c:v>-2.0705472972794734</c:v>
                </c:pt>
                <c:pt idx="16">
                  <c:v>-2.7361559860107323</c:v>
                </c:pt>
                <c:pt idx="17">
                  <c:v>-3.3809408904345233</c:v>
                </c:pt>
                <c:pt idx="18">
                  <c:v>-3.9999948116034618</c:v>
                </c:pt>
                <c:pt idx="19">
                  <c:v>-4.5886063787495708</c:v>
                </c:pt>
                <c:pt idx="20">
                  <c:v>-5.1422959056350059</c:v>
                </c:pt>
                <c:pt idx="21">
                  <c:v>-5.6568542494923797</c:v>
                </c:pt>
                <c:pt idx="22">
                  <c:v>-6.1283555449518232</c:v>
                </c:pt>
                <c:pt idx="23">
                  <c:v>-6.5532163543119353</c:v>
                </c:pt>
                <c:pt idx="24">
                  <c:v>-6.9282032302755097</c:v>
                </c:pt>
                <c:pt idx="25">
                  <c:v>-7.2504622962931995</c:v>
                </c:pt>
                <c:pt idx="26">
                  <c:v>-7.5175409662872665</c:v>
                </c:pt>
                <c:pt idx="27">
                  <c:v>-7.7274066103125456</c:v>
                </c:pt>
                <c:pt idx="28">
                  <c:v>-7.8784620240976642</c:v>
                </c:pt>
                <c:pt idx="29">
                  <c:v>-7.9695575847339644</c:v>
                </c:pt>
                <c:pt idx="30">
                  <c:v>-8</c:v>
                </c:pt>
              </c:numCache>
            </c:numRef>
          </c:yVal>
          <c:smooth val="1"/>
        </c:ser>
        <c:ser>
          <c:idx val="28"/>
          <c:order val="28"/>
          <c:spPr>
            <a:ln w="12700">
              <a:solidFill>
                <a:srgbClr val="808080"/>
              </a:solidFill>
              <a:prstDash val="sysDash"/>
            </a:ln>
          </c:spPr>
          <c:marker>
            <c:symbol val="none"/>
          </c:marker>
          <c:xVal>
            <c:numRef>
              <c:f>'Graphics Grid'!$B$60:$AF$60</c:f>
              <c:numCache>
                <c:formatCode>0.000</c:formatCode>
                <c:ptCount val="31"/>
                <c:pt idx="0">
                  <c:v>4.49999854076371</c:v>
                </c:pt>
                <c:pt idx="1">
                  <c:v>5.1621863168612094</c:v>
                </c:pt>
                <c:pt idx="2">
                  <c:v>5.7850867661517293</c:v>
                </c:pt>
                <c:pt idx="3">
                  <c:v>6.3639592434866108</c:v>
                </c:pt>
                <c:pt idx="4">
                  <c:v>6.894398182929125</c:v>
                </c:pt>
                <c:pt idx="5">
                  <c:v>7.372366626747433</c:v>
                </c:pt>
                <c:pt idx="6">
                  <c:v>7.7942269490785634</c:v>
                </c:pt>
                <c:pt idx="7">
                  <c:v>8.1567685404378878</c:v>
                </c:pt>
                <c:pt idx="8">
                  <c:v>8.4572322423784634</c:v>
                </c:pt>
                <c:pt idx="9">
                  <c:v>8.6933313463378337</c:v>
                </c:pt>
                <c:pt idx="10">
                  <c:v>8.8632689968584959</c:v>
                </c:pt>
                <c:pt idx="11">
                  <c:v>8.9657518667331377</c:v>
                </c:pt>
                <c:pt idx="12">
                  <c:v>8.9999999999985807</c:v>
                </c:pt>
                <c:pt idx="13">
                  <c:v>8.9657527478673629</c:v>
                </c:pt>
                <c:pt idx="14">
                  <c:v>8.8632707524209859</c:v>
                </c:pt>
                <c:pt idx="15">
                  <c:v>8.6933339629677082</c:v>
                </c:pt>
                <c:pt idx="16">
                  <c:v>8.4572357001616059</c:v>
                </c:pt>
                <c:pt idx="17">
                  <c:v>8.1567728130584953</c:v>
                </c:pt>
                <c:pt idx="18">
                  <c:v>7.7942320040194391</c:v>
                </c:pt>
                <c:pt idx="19">
                  <c:v>7.3723724255374528</c:v>
                </c:pt>
                <c:pt idx="20">
                  <c:v>6.8944046814360247</c:v>
                </c:pt>
                <c:pt idx="21">
                  <c:v>6.3639610306789285</c:v>
                </c:pt>
                <c:pt idx="22">
                  <c:v>5.7850884871788555</c:v>
                </c:pt>
                <c:pt idx="23">
                  <c:v>5.1621879271594135</c:v>
                </c:pt>
                <c:pt idx="24">
                  <c:v>4.4999999999999991</c:v>
                </c:pt>
                <c:pt idx="25">
                  <c:v>3.8035643556662952</c:v>
                </c:pt>
                <c:pt idx="26">
                  <c:v>3.0781812899310199</c:v>
                </c:pt>
                <c:pt idx="27">
                  <c:v>2.3293714059226893</c:v>
                </c:pt>
                <c:pt idx="28">
                  <c:v>1.5628335990023725</c:v>
                </c:pt>
                <c:pt idx="29">
                  <c:v>0.78440168472892369</c:v>
                </c:pt>
                <c:pt idx="30">
                  <c:v>1.102633609417758E-15</c:v>
                </c:pt>
              </c:numCache>
            </c:numRef>
          </c:xVal>
          <c:yVal>
            <c:numRef>
              <c:f>'Graphics Grid'!$B$61:$AF$61</c:f>
              <c:numCache>
                <c:formatCode>0.000</c:formatCode>
                <c:ptCount val="31"/>
                <c:pt idx="0">
                  <c:v>7.7942294765502309</c:v>
                </c:pt>
                <c:pt idx="1">
                  <c:v>7.3723695261436051</c:v>
                </c:pt>
                <c:pt idx="2">
                  <c:v>6.8944014321836615</c:v>
                </c:pt>
                <c:pt idx="3">
                  <c:v>6.3639628178707426</c:v>
                </c:pt>
                <c:pt idx="4">
                  <c:v>5.7850906384622514</c:v>
                </c:pt>
                <c:pt idx="5">
                  <c:v>5.1621904576275242</c:v>
                </c:pt>
                <c:pt idx="6">
                  <c:v>4.5000029184721058</c:v>
                </c:pt>
                <c:pt idx="7">
                  <c:v>3.8035676644070344</c:v>
                </c:pt>
                <c:pt idx="8">
                  <c:v>3.0781849844468656</c:v>
                </c:pt>
                <c:pt idx="9">
                  <c:v>2.3293754748387023</c:v>
                </c:pt>
                <c:pt idx="10">
                  <c:v>1.56283802402136</c:v>
                </c:pt>
                <c:pt idx="11">
                  <c:v>0.78440644067424925</c:v>
                </c:pt>
                <c:pt idx="12">
                  <c:v>5.054942515121533E-6</c:v>
                </c:pt>
                <c:pt idx="13">
                  <c:v>-0.78439636926035639</c:v>
                </c:pt>
                <c:pt idx="14">
                  <c:v>-1.5628280677280924</c:v>
                </c:pt>
                <c:pt idx="15">
                  <c:v>-2.3293657094394078</c:v>
                </c:pt>
                <c:pt idx="16">
                  <c:v>-3.0781754842620739</c:v>
                </c:pt>
                <c:pt idx="17">
                  <c:v>-3.8035585017388387</c:v>
                </c:pt>
                <c:pt idx="18">
                  <c:v>-4.4999941630538949</c:v>
                </c:pt>
                <c:pt idx="19">
                  <c:v>-5.1621821760932676</c:v>
                </c:pt>
                <c:pt idx="20">
                  <c:v>-5.7850828938393821</c:v>
                </c:pt>
                <c:pt idx="21">
                  <c:v>-6.3639610306789276</c:v>
                </c:pt>
                <c:pt idx="22">
                  <c:v>-6.8943999880708011</c:v>
                </c:pt>
                <c:pt idx="23">
                  <c:v>-7.3723683986009272</c:v>
                </c:pt>
                <c:pt idx="24">
                  <c:v>-7.794228634059948</c:v>
                </c:pt>
                <c:pt idx="25">
                  <c:v>-8.1567700833298495</c:v>
                </c:pt>
                <c:pt idx="26">
                  <c:v>-8.4572335870731745</c:v>
                </c:pt>
                <c:pt idx="27">
                  <c:v>-8.6933324366016134</c:v>
                </c:pt>
                <c:pt idx="28">
                  <c:v>-8.8632697771098723</c:v>
                </c:pt>
                <c:pt idx="29">
                  <c:v>-8.9657522828257097</c:v>
                </c:pt>
                <c:pt idx="30">
                  <c:v>-9</c:v>
                </c:pt>
              </c:numCache>
            </c:numRef>
          </c:yVal>
          <c:smooth val="1"/>
        </c:ser>
        <c:ser>
          <c:idx val="29"/>
          <c:order val="29"/>
          <c:spPr>
            <a:ln w="12700">
              <a:solidFill>
                <a:srgbClr val="808080"/>
              </a:solidFill>
              <a:prstDash val="sysDash"/>
            </a:ln>
          </c:spPr>
          <c:marker>
            <c:symbol val="none"/>
          </c:marker>
          <c:xVal>
            <c:numRef>
              <c:f>'Graphics Grid'!$B$62:$AF$62</c:f>
              <c:numCache>
                <c:formatCode>0.000</c:formatCode>
                <c:ptCount val="31"/>
                <c:pt idx="0">
                  <c:v>4.9999983786263442</c:v>
                </c:pt>
                <c:pt idx="1">
                  <c:v>5.7357625742902325</c:v>
                </c:pt>
                <c:pt idx="2">
                  <c:v>6.4278741846130325</c:v>
                </c:pt>
                <c:pt idx="3">
                  <c:v>7.071065826096234</c:v>
                </c:pt>
                <c:pt idx="4">
                  <c:v>7.6604424254768055</c:v>
                </c:pt>
                <c:pt idx="5">
                  <c:v>8.1915184741638143</c:v>
                </c:pt>
                <c:pt idx="6">
                  <c:v>8.6602521656428486</c:v>
                </c:pt>
                <c:pt idx="7">
                  <c:v>9.0630761560420972</c:v>
                </c:pt>
                <c:pt idx="8">
                  <c:v>9.3969247137538474</c:v>
                </c:pt>
                <c:pt idx="9">
                  <c:v>9.6592570514864811</c:v>
                </c:pt>
                <c:pt idx="10">
                  <c:v>9.8480766631761067</c:v>
                </c:pt>
                <c:pt idx="11">
                  <c:v>9.9619465185923755</c:v>
                </c:pt>
                <c:pt idx="12">
                  <c:v>9.9999999999984226</c:v>
                </c:pt>
                <c:pt idx="13">
                  <c:v>9.961947497630403</c:v>
                </c:pt>
                <c:pt idx="14">
                  <c:v>9.8480786138010963</c:v>
                </c:pt>
                <c:pt idx="15">
                  <c:v>9.6592599588530099</c:v>
                </c:pt>
                <c:pt idx="16">
                  <c:v>9.3969285557351174</c:v>
                </c:pt>
                <c:pt idx="17">
                  <c:v>9.0630809033983279</c:v>
                </c:pt>
                <c:pt idx="18">
                  <c:v>8.6602577822438214</c:v>
                </c:pt>
                <c:pt idx="19">
                  <c:v>8.1915249172638358</c:v>
                </c:pt>
                <c:pt idx="20">
                  <c:v>7.6604496460400275</c:v>
                </c:pt>
                <c:pt idx="21">
                  <c:v>7.0710678118654755</c:v>
                </c:pt>
                <c:pt idx="22">
                  <c:v>6.4278760968653952</c:v>
                </c:pt>
                <c:pt idx="23">
                  <c:v>5.7357643635104596</c:v>
                </c:pt>
                <c:pt idx="24">
                  <c:v>4.9999999999999991</c:v>
                </c:pt>
                <c:pt idx="25">
                  <c:v>4.2261826174069945</c:v>
                </c:pt>
                <c:pt idx="26">
                  <c:v>3.4202014332566888</c:v>
                </c:pt>
                <c:pt idx="27">
                  <c:v>2.5881904510252101</c:v>
                </c:pt>
                <c:pt idx="28">
                  <c:v>1.7364817766693028</c:v>
                </c:pt>
                <c:pt idx="29">
                  <c:v>0.87155742747658194</c:v>
                </c:pt>
                <c:pt idx="30">
                  <c:v>1.22514845490862E-15</c:v>
                </c:pt>
              </c:numCache>
            </c:numRef>
          </c:xVal>
          <c:yVal>
            <c:numRef>
              <c:f>'Graphics Grid'!$B$63:$AF$63</c:f>
              <c:numCache>
                <c:formatCode>0.000</c:formatCode>
                <c:ptCount val="31"/>
                <c:pt idx="0">
                  <c:v>8.660254973944701</c:v>
                </c:pt>
                <c:pt idx="1">
                  <c:v>8.1915216957151173</c:v>
                </c:pt>
                <c:pt idx="2">
                  <c:v>7.660446035759624</c:v>
                </c:pt>
                <c:pt idx="3">
                  <c:v>7.0710697976341583</c:v>
                </c:pt>
                <c:pt idx="4">
                  <c:v>6.4278784871802799</c:v>
                </c:pt>
                <c:pt idx="5">
                  <c:v>5.7357671751416941</c:v>
                </c:pt>
                <c:pt idx="6">
                  <c:v>5.000003242746784</c:v>
                </c:pt>
                <c:pt idx="7">
                  <c:v>4.2261862937855934</c:v>
                </c:pt>
                <c:pt idx="8">
                  <c:v>3.4202055382742951</c:v>
                </c:pt>
                <c:pt idx="9">
                  <c:v>2.5881949720430026</c:v>
                </c:pt>
                <c:pt idx="10">
                  <c:v>1.7364866933570666</c:v>
                </c:pt>
                <c:pt idx="11">
                  <c:v>0.87156271186027701</c:v>
                </c:pt>
                <c:pt idx="12">
                  <c:v>5.616602794579481E-6</c:v>
                </c:pt>
                <c:pt idx="13">
                  <c:v>-0.87155152140039605</c:v>
                </c:pt>
                <c:pt idx="14">
                  <c:v>-1.7364756308089915</c:v>
                </c:pt>
                <c:pt idx="15">
                  <c:v>-2.5881841215993417</c:v>
                </c:pt>
                <c:pt idx="16">
                  <c:v>-3.4201949825134155</c:v>
                </c:pt>
                <c:pt idx="17">
                  <c:v>-4.2261761130431541</c:v>
                </c:pt>
                <c:pt idx="18">
                  <c:v>-4.9999935145043271</c:v>
                </c:pt>
                <c:pt idx="19">
                  <c:v>-5.7357579734369635</c:v>
                </c:pt>
                <c:pt idx="20">
                  <c:v>-6.4278698820437574</c:v>
                </c:pt>
                <c:pt idx="21">
                  <c:v>-7.0710678118654746</c:v>
                </c:pt>
                <c:pt idx="22">
                  <c:v>-7.660444431189779</c:v>
                </c:pt>
                <c:pt idx="23">
                  <c:v>-8.1915204428899191</c:v>
                </c:pt>
                <c:pt idx="24">
                  <c:v>-8.6602540378443873</c:v>
                </c:pt>
                <c:pt idx="25">
                  <c:v>-9.0630778703664987</c:v>
                </c:pt>
                <c:pt idx="26">
                  <c:v>-9.3969262078590834</c:v>
                </c:pt>
                <c:pt idx="27">
                  <c:v>-9.6592582628906811</c:v>
                </c:pt>
                <c:pt idx="28">
                  <c:v>-9.8480775301220795</c:v>
                </c:pt>
                <c:pt idx="29">
                  <c:v>-9.961946980917455</c:v>
                </c:pt>
                <c:pt idx="30">
                  <c:v>-10</c:v>
                </c:pt>
              </c:numCache>
            </c:numRef>
          </c:yVal>
          <c:smooth val="1"/>
        </c:ser>
        <c:ser>
          <c:idx val="3"/>
          <c:order val="30"/>
          <c:tx>
            <c:v>VMG UP</c:v>
          </c:tx>
          <c:spPr>
            <a:ln w="12700">
              <a:solidFill>
                <a:srgbClr val="0000FF"/>
              </a:solidFill>
              <a:prstDash val="solid"/>
            </a:ln>
          </c:spPr>
          <c:marker>
            <c:symbol val="x"/>
            <c:size val="9"/>
            <c:spPr>
              <a:noFill/>
              <a:ln>
                <a:solidFill>
                  <a:srgbClr val="0000FF"/>
                </a:solidFill>
                <a:prstDash val="solid"/>
              </a:ln>
            </c:spPr>
          </c:marker>
          <c:xVal>
            <c:numRef>
              <c:f>'Graphics Grid'!$L$21:$L$27</c:f>
              <c:numCache>
                <c:formatCode>General</c:formatCode>
                <c:ptCount val="7"/>
                <c:pt idx="0">
                  <c:v>2.0327336456487126</c:v>
                </c:pt>
                <c:pt idx="1">
                  <c:v>2.5366413816886588</c:v>
                </c:pt>
                <c:pt idx="2">
                  <c:v>2.7189428688682766</c:v>
                </c:pt>
                <c:pt idx="3">
                  <c:v>3.1095449747302562</c:v>
                </c:pt>
                <c:pt idx="4">
                  <c:v>3.3517046685537966</c:v>
                </c:pt>
                <c:pt idx="5">
                  <c:v>3.4747339220021045</c:v>
                </c:pt>
                <c:pt idx="6">
                  <c:v>3.6229388339107307</c:v>
                </c:pt>
              </c:numCache>
            </c:numRef>
          </c:xVal>
          <c:yVal>
            <c:numRef>
              <c:f>'Graphics Grid'!$M$21:$M$27</c:f>
              <c:numCache>
                <c:formatCode>General</c:formatCode>
                <c:ptCount val="7"/>
                <c:pt idx="0">
                  <c:v>3.5421816482843842</c:v>
                </c:pt>
                <c:pt idx="1">
                  <c:v>4.3759359442595409</c:v>
                </c:pt>
                <c:pt idx="2">
                  <c:v>4.7417830561486083</c:v>
                </c:pt>
                <c:pt idx="3">
                  <c:v>5.1710622780410134</c:v>
                </c:pt>
                <c:pt idx="4">
                  <c:v>5.5365026320659165</c:v>
                </c:pt>
                <c:pt idx="5">
                  <c:v>5.6194903245617711</c:v>
                </c:pt>
                <c:pt idx="6">
                  <c:v>5.5788365763823942</c:v>
                </c:pt>
              </c:numCache>
            </c:numRef>
          </c:yVal>
          <c:smooth val="1"/>
        </c:ser>
        <c:ser>
          <c:idx val="5"/>
          <c:order val="31"/>
          <c:tx>
            <c:v>VMG DN</c:v>
          </c:tx>
          <c:spPr>
            <a:ln w="12700">
              <a:solidFill>
                <a:srgbClr val="0000FF"/>
              </a:solidFill>
              <a:prstDash val="solid"/>
            </a:ln>
          </c:spPr>
          <c:marker>
            <c:symbol val="circle"/>
            <c:size val="9"/>
            <c:spPr>
              <a:noFill/>
              <a:ln>
                <a:solidFill>
                  <a:srgbClr val="0000FF"/>
                </a:solidFill>
                <a:prstDash val="solid"/>
              </a:ln>
            </c:spPr>
          </c:marker>
          <c:xVal>
            <c:numRef>
              <c:f>'Graphics Grid'!$L$29:$L$35</c:f>
              <c:numCache>
                <c:formatCode>General</c:formatCode>
                <c:ptCount val="7"/>
                <c:pt idx="0">
                  <c:v>3.7198798298749058</c:v>
                </c:pt>
                <c:pt idx="1">
                  <c:v>4.351852555973351</c:v>
                </c:pt>
                <c:pt idx="2">
                  <c:v>4.2050968142205347</c:v>
                </c:pt>
                <c:pt idx="3">
                  <c:v>3.7170350716117699</c:v>
                </c:pt>
                <c:pt idx="4">
                  <c:v>0.98106192708729856</c:v>
                </c:pt>
                <c:pt idx="5">
                  <c:v>0.3502615030129832</c:v>
                </c:pt>
                <c:pt idx="6">
                  <c:v>0.27528489009290702</c:v>
                </c:pt>
              </c:numCache>
            </c:numRef>
          </c:xVal>
          <c:yVal>
            <c:numRef>
              <c:f>'Graphics Grid'!$M$29:$M$35</c:f>
              <c:numCache>
                <c:formatCode>General</c:formatCode>
                <c:ptCount val="7"/>
                <c:pt idx="0">
                  <c:v>-0.90337067529649595</c:v>
                </c:pt>
                <c:pt idx="1">
                  <c:v>-1.8886277909995626</c:v>
                </c:pt>
                <c:pt idx="2">
                  <c:v>-3.331723777135533</c:v>
                </c:pt>
                <c:pt idx="3">
                  <c:v>-4.5754426071727403</c:v>
                </c:pt>
                <c:pt idx="4">
                  <c:v>-6.7167300783411727</c:v>
                </c:pt>
                <c:pt idx="5">
                  <c:v>-7.4828069939354753</c:v>
                </c:pt>
                <c:pt idx="6">
                  <c:v>-8.0032673463225912</c:v>
                </c:pt>
              </c:numCache>
            </c:numRef>
          </c:yVal>
          <c:smooth val="1"/>
        </c:ser>
        <c:ser>
          <c:idx val="6"/>
          <c:order val="32"/>
          <c:spPr>
            <a:ln w="12700">
              <a:solidFill>
                <a:srgbClr val="808080"/>
              </a:solidFill>
              <a:prstDash val="solid"/>
            </a:ln>
          </c:spPr>
          <c:marker>
            <c:symbol val="none"/>
          </c:marker>
          <c:xVal>
            <c:numRef>
              <c:f>'Graphics Grid'!$R$9:$R$32</c:f>
              <c:numCache>
                <c:formatCode>0.000</c:formatCode>
                <c:ptCount val="24"/>
                <c:pt idx="0">
                  <c:v>0.99999999999999978</c:v>
                </c:pt>
                <c:pt idx="1">
                  <c:v>0.96267210506462297</c:v>
                </c:pt>
                <c:pt idx="2">
                  <c:v>0.92534421012924606</c:v>
                </c:pt>
                <c:pt idx="3">
                  <c:v>0.88671727708819248</c:v>
                </c:pt>
                <c:pt idx="4">
                  <c:v>0.83899707730740225</c:v>
                </c:pt>
                <c:pt idx="5">
                  <c:v>0.78348264889255215</c:v>
                </c:pt>
                <c:pt idx="6">
                  <c:v>0.71887495373796551</c:v>
                </c:pt>
                <c:pt idx="7">
                  <c:v>0.63737976320958212</c:v>
                </c:pt>
                <c:pt idx="8">
                  <c:v>0.54938938215281563</c:v>
                </c:pt>
                <c:pt idx="9">
                  <c:v>0.46009996299037237</c:v>
                </c:pt>
                <c:pt idx="10">
                  <c:v>0.36691342951089917</c:v>
                </c:pt>
                <c:pt idx="11">
                  <c:v>0.24999999999999994</c:v>
                </c:pt>
                <c:pt idx="12">
                  <c:v>0.24999999999999994</c:v>
                </c:pt>
                <c:pt idx="13">
                  <c:v>0.13308657048910066</c:v>
                </c:pt>
                <c:pt idx="14">
                  <c:v>0.18990003700962743</c:v>
                </c:pt>
                <c:pt idx="15">
                  <c:v>0.25061061784718425</c:v>
                </c:pt>
                <c:pt idx="16">
                  <c:v>0.31262023679041762</c:v>
                </c:pt>
                <c:pt idx="17">
                  <c:v>0.38112504626203436</c:v>
                </c:pt>
                <c:pt idx="18">
                  <c:v>0.46651735110744763</c:v>
                </c:pt>
                <c:pt idx="19">
                  <c:v>0.56100292269259744</c:v>
                </c:pt>
                <c:pt idx="20">
                  <c:v>0.66328272291180734</c:v>
                </c:pt>
                <c:pt idx="21">
                  <c:v>0.77465578987075367</c:v>
                </c:pt>
                <c:pt idx="22">
                  <c:v>0.88732789493537678</c:v>
                </c:pt>
                <c:pt idx="23">
                  <c:v>0.99999999999999978</c:v>
                </c:pt>
              </c:numCache>
            </c:numRef>
          </c:xVal>
          <c:yVal>
            <c:numRef>
              <c:f>'Graphics Grid'!$S$9:$S$32</c:f>
              <c:numCache>
                <c:formatCode>0.000</c:formatCode>
                <c:ptCount val="24"/>
                <c:pt idx="0">
                  <c:v>1.7320508075688774</c:v>
                </c:pt>
                <c:pt idx="1">
                  <c:v>1.5803969970012117</c:v>
                </c:pt>
                <c:pt idx="2">
                  <c:v>1.4287431864335458</c:v>
                </c:pt>
                <c:pt idx="3">
                  <c:v>1.2778393758658801</c:v>
                </c:pt>
                <c:pt idx="4">
                  <c:v>1.1321855652982142</c:v>
                </c:pt>
                <c:pt idx="5">
                  <c:v>0.99103175473054839</c:v>
                </c:pt>
                <c:pt idx="6">
                  <c:v>0.85512794416288263</c:v>
                </c:pt>
                <c:pt idx="7">
                  <c:v>0.72897413359521679</c:v>
                </c:pt>
                <c:pt idx="8">
                  <c:v>0.60657032302755098</c:v>
                </c:pt>
                <c:pt idx="9">
                  <c:v>0.4849165124598851</c:v>
                </c:pt>
                <c:pt idx="10">
                  <c:v>0.3655127018922194</c:v>
                </c:pt>
                <c:pt idx="11">
                  <c:v>0.43301270189221941</c:v>
                </c:pt>
                <c:pt idx="12">
                  <c:v>0.43301270189221941</c:v>
                </c:pt>
                <c:pt idx="13">
                  <c:v>0.5005127018922193</c:v>
                </c:pt>
                <c:pt idx="14">
                  <c:v>0.64091651245988512</c:v>
                </c:pt>
                <c:pt idx="15">
                  <c:v>0.77907032302755097</c:v>
                </c:pt>
                <c:pt idx="16">
                  <c:v>0.91647413359521679</c:v>
                </c:pt>
                <c:pt idx="17">
                  <c:v>1.0501279441628826</c:v>
                </c:pt>
                <c:pt idx="18">
                  <c:v>1.1740317547305483</c:v>
                </c:pt>
                <c:pt idx="19">
                  <c:v>1.2926855652982143</c:v>
                </c:pt>
                <c:pt idx="20">
                  <c:v>1.4068393758658799</c:v>
                </c:pt>
                <c:pt idx="21">
                  <c:v>1.515743186433546</c:v>
                </c:pt>
                <c:pt idx="22">
                  <c:v>1.6238969970012116</c:v>
                </c:pt>
                <c:pt idx="23">
                  <c:v>1.7320508075688774</c:v>
                </c:pt>
              </c:numCache>
            </c:numRef>
          </c:yVal>
          <c:smooth val="0"/>
        </c:ser>
        <c:ser>
          <c:idx val="33"/>
          <c:order val="33"/>
          <c:spPr>
            <a:ln w="12700">
              <a:solidFill>
                <a:srgbClr val="808080"/>
              </a:solidFill>
              <a:prstDash val="solid"/>
            </a:ln>
          </c:spPr>
          <c:marker>
            <c:symbol val="none"/>
          </c:marker>
          <c:xVal>
            <c:numRef>
              <c:f>'Graphics Grid'!$U$9:$U$32</c:f>
              <c:numCache>
                <c:formatCode>0.000</c:formatCode>
                <c:ptCount val="24"/>
                <c:pt idx="0">
                  <c:v>1.7320508075688772</c:v>
                </c:pt>
                <c:pt idx="1">
                  <c:v>1.6238969970012114</c:v>
                </c:pt>
                <c:pt idx="2">
                  <c:v>1.5157431864335456</c:v>
                </c:pt>
                <c:pt idx="3">
                  <c:v>1.4068393758658799</c:v>
                </c:pt>
                <c:pt idx="4">
                  <c:v>1.2926855652982141</c:v>
                </c:pt>
                <c:pt idx="5">
                  <c:v>1.1740317547305481</c:v>
                </c:pt>
                <c:pt idx="6">
                  <c:v>1.0501279441628824</c:v>
                </c:pt>
                <c:pt idx="7">
                  <c:v>0.91647413359521668</c:v>
                </c:pt>
                <c:pt idx="8">
                  <c:v>0.77907032302755086</c:v>
                </c:pt>
                <c:pt idx="9">
                  <c:v>0.64091651245988501</c:v>
                </c:pt>
                <c:pt idx="10">
                  <c:v>0.50051270189221919</c:v>
                </c:pt>
                <c:pt idx="11">
                  <c:v>0.43301270189221919</c:v>
                </c:pt>
                <c:pt idx="12">
                  <c:v>0.43301270189221919</c:v>
                </c:pt>
                <c:pt idx="13">
                  <c:v>0.36551270189221929</c:v>
                </c:pt>
                <c:pt idx="14">
                  <c:v>0.48491651245988499</c:v>
                </c:pt>
                <c:pt idx="15">
                  <c:v>0.60657032302755087</c:v>
                </c:pt>
                <c:pt idx="16">
                  <c:v>0.72897413359521657</c:v>
                </c:pt>
                <c:pt idx="17">
                  <c:v>0.85512794416288229</c:v>
                </c:pt>
                <c:pt idx="18">
                  <c:v>0.99103175473054816</c:v>
                </c:pt>
                <c:pt idx="19">
                  <c:v>1.132185565298214</c:v>
                </c:pt>
                <c:pt idx="20">
                  <c:v>1.2778393758658797</c:v>
                </c:pt>
                <c:pt idx="21">
                  <c:v>1.4287431864335456</c:v>
                </c:pt>
                <c:pt idx="22">
                  <c:v>1.5803969970012113</c:v>
                </c:pt>
                <c:pt idx="23">
                  <c:v>1.7320508075688772</c:v>
                </c:pt>
              </c:numCache>
            </c:numRef>
          </c:xVal>
          <c:yVal>
            <c:numRef>
              <c:f>'Graphics Grid'!$V$9:$V$32</c:f>
              <c:numCache>
                <c:formatCode>0.000</c:formatCode>
                <c:ptCount val="24"/>
                <c:pt idx="0">
                  <c:v>1.0000000000000002</c:v>
                </c:pt>
                <c:pt idx="1">
                  <c:v>0.88732789493537712</c:v>
                </c:pt>
                <c:pt idx="2">
                  <c:v>0.77465578987075401</c:v>
                </c:pt>
                <c:pt idx="3">
                  <c:v>0.66328272291180757</c:v>
                </c:pt>
                <c:pt idx="4">
                  <c:v>0.56100292269259777</c:v>
                </c:pt>
                <c:pt idx="5">
                  <c:v>0.46651735110744785</c:v>
                </c:pt>
                <c:pt idx="6">
                  <c:v>0.38112504626203453</c:v>
                </c:pt>
                <c:pt idx="7">
                  <c:v>0.31262023679041784</c:v>
                </c:pt>
                <c:pt idx="8">
                  <c:v>0.25061061784718441</c:v>
                </c:pt>
                <c:pt idx="9">
                  <c:v>0.1899000370096276</c:v>
                </c:pt>
                <c:pt idx="10">
                  <c:v>0.13308657048910083</c:v>
                </c:pt>
                <c:pt idx="11">
                  <c:v>0.25</c:v>
                </c:pt>
                <c:pt idx="12">
                  <c:v>0.25</c:v>
                </c:pt>
                <c:pt idx="13">
                  <c:v>0.36691342951089922</c:v>
                </c:pt>
                <c:pt idx="14">
                  <c:v>0.46009996299037242</c:v>
                </c:pt>
                <c:pt idx="15">
                  <c:v>0.54938938215281574</c:v>
                </c:pt>
                <c:pt idx="16">
                  <c:v>0.63737976320958234</c:v>
                </c:pt>
                <c:pt idx="17">
                  <c:v>0.71887495373796562</c:v>
                </c:pt>
                <c:pt idx="18">
                  <c:v>0.78348264889255237</c:v>
                </c:pt>
                <c:pt idx="19">
                  <c:v>0.83899707730740247</c:v>
                </c:pt>
                <c:pt idx="20">
                  <c:v>0.8867172770881927</c:v>
                </c:pt>
                <c:pt idx="21">
                  <c:v>0.92534421012924628</c:v>
                </c:pt>
                <c:pt idx="22">
                  <c:v>0.96267210506462331</c:v>
                </c:pt>
                <c:pt idx="23">
                  <c:v>1.0000000000000002</c:v>
                </c:pt>
              </c:numCache>
            </c:numRef>
          </c:yVal>
          <c:smooth val="0"/>
        </c:ser>
        <c:ser>
          <c:idx val="34"/>
          <c:order val="34"/>
          <c:spPr>
            <a:ln w="12700">
              <a:solidFill>
                <a:srgbClr val="808080"/>
              </a:solidFill>
              <a:prstDash val="solid"/>
            </a:ln>
          </c:spPr>
          <c:marker>
            <c:symbol val="none"/>
          </c:marker>
          <c:xVal>
            <c:numRef>
              <c:f>'Graphics Grid'!$X$9:$X$32</c:f>
              <c:numCache>
                <c:formatCode>0.000</c:formatCode>
                <c:ptCount val="24"/>
                <c:pt idx="0">
                  <c:v>2</c:v>
                </c:pt>
                <c:pt idx="1">
                  <c:v>1.85</c:v>
                </c:pt>
                <c:pt idx="2">
                  <c:v>1.7</c:v>
                </c:pt>
                <c:pt idx="3">
                  <c:v>1.55</c:v>
                </c:pt>
                <c:pt idx="4">
                  <c:v>1.4</c:v>
                </c:pt>
                <c:pt idx="5">
                  <c:v>1.25</c:v>
                </c:pt>
                <c:pt idx="6">
                  <c:v>1.1000000000000001</c:v>
                </c:pt>
                <c:pt idx="7">
                  <c:v>0.95</c:v>
                </c:pt>
                <c:pt idx="8">
                  <c:v>0.8</c:v>
                </c:pt>
                <c:pt idx="9">
                  <c:v>0.64999999999999991</c:v>
                </c:pt>
                <c:pt idx="10">
                  <c:v>0.5</c:v>
                </c:pt>
                <c:pt idx="11">
                  <c:v>0.5</c:v>
                </c:pt>
                <c:pt idx="12">
                  <c:v>0.5</c:v>
                </c:pt>
                <c:pt idx="13">
                  <c:v>0.5</c:v>
                </c:pt>
                <c:pt idx="14">
                  <c:v>0.64999999999999991</c:v>
                </c:pt>
                <c:pt idx="15">
                  <c:v>0.8</c:v>
                </c:pt>
                <c:pt idx="16">
                  <c:v>0.95</c:v>
                </c:pt>
                <c:pt idx="17">
                  <c:v>1.1000000000000001</c:v>
                </c:pt>
                <c:pt idx="18">
                  <c:v>1.25</c:v>
                </c:pt>
                <c:pt idx="19">
                  <c:v>1.4</c:v>
                </c:pt>
                <c:pt idx="20">
                  <c:v>1.55</c:v>
                </c:pt>
                <c:pt idx="21">
                  <c:v>1.7</c:v>
                </c:pt>
                <c:pt idx="22">
                  <c:v>1.85</c:v>
                </c:pt>
                <c:pt idx="23">
                  <c:v>2</c:v>
                </c:pt>
              </c:numCache>
            </c:numRef>
          </c:xVal>
          <c:yVal>
            <c:numRef>
              <c:f>'Graphics Grid'!$Y$9:$Y$32</c:f>
              <c:numCache>
                <c:formatCode>0.000</c:formatCode>
                <c:ptCount val="24"/>
                <c:pt idx="0">
                  <c:v>1.22514845490862E-16</c:v>
                </c:pt>
                <c:pt idx="1">
                  <c:v>-4.3499999999999893E-2</c:v>
                </c:pt>
                <c:pt idx="2">
                  <c:v>-8.6999999999999883E-2</c:v>
                </c:pt>
                <c:pt idx="3">
                  <c:v>-0.12899999999999989</c:v>
                </c:pt>
                <c:pt idx="4">
                  <c:v>-0.16049999999999992</c:v>
                </c:pt>
                <c:pt idx="5">
                  <c:v>-0.18299999999999991</c:v>
                </c:pt>
                <c:pt idx="6">
                  <c:v>-0.19499999999999992</c:v>
                </c:pt>
                <c:pt idx="7">
                  <c:v>-0.18749999999999992</c:v>
                </c:pt>
                <c:pt idx="8">
                  <c:v>-0.17249999999999996</c:v>
                </c:pt>
                <c:pt idx="9">
                  <c:v>-0.15599999999999994</c:v>
                </c:pt>
                <c:pt idx="10">
                  <c:v>-0.13499999999999995</c:v>
                </c:pt>
                <c:pt idx="11">
                  <c:v>3.06287113727155E-17</c:v>
                </c:pt>
                <c:pt idx="12">
                  <c:v>3.06287113727155E-17</c:v>
                </c:pt>
                <c:pt idx="13">
                  <c:v>0.13500000000000004</c:v>
                </c:pt>
                <c:pt idx="14">
                  <c:v>0.15600000000000003</c:v>
                </c:pt>
                <c:pt idx="15">
                  <c:v>0.17250000000000007</c:v>
                </c:pt>
                <c:pt idx="16">
                  <c:v>0.18750000000000006</c:v>
                </c:pt>
                <c:pt idx="17">
                  <c:v>0.19500000000000009</c:v>
                </c:pt>
                <c:pt idx="18">
                  <c:v>0.18300000000000008</c:v>
                </c:pt>
                <c:pt idx="19">
                  <c:v>0.16050000000000009</c:v>
                </c:pt>
                <c:pt idx="20">
                  <c:v>0.12900000000000009</c:v>
                </c:pt>
                <c:pt idx="21">
                  <c:v>8.7000000000000119E-2</c:v>
                </c:pt>
                <c:pt idx="22">
                  <c:v>4.3500000000000115E-2</c:v>
                </c:pt>
                <c:pt idx="23">
                  <c:v>1.22514845490862E-16</c:v>
                </c:pt>
              </c:numCache>
            </c:numRef>
          </c:yVal>
          <c:smooth val="0"/>
        </c:ser>
        <c:ser>
          <c:idx val="35"/>
          <c:order val="35"/>
          <c:spPr>
            <a:ln w="12700">
              <a:solidFill>
                <a:srgbClr val="808080"/>
              </a:solidFill>
              <a:prstDash val="solid"/>
            </a:ln>
          </c:spPr>
          <c:marker>
            <c:symbol val="none"/>
          </c:marker>
          <c:xVal>
            <c:numRef>
              <c:f>'Graphics Grid'!$AA$9:$AA$32</c:f>
              <c:numCache>
                <c:formatCode>0.000</c:formatCode>
                <c:ptCount val="24"/>
                <c:pt idx="0">
                  <c:v>1.7320508075688774</c:v>
                </c:pt>
                <c:pt idx="1">
                  <c:v>1.5803969970012117</c:v>
                </c:pt>
                <c:pt idx="2">
                  <c:v>1.4287431864335458</c:v>
                </c:pt>
                <c:pt idx="3">
                  <c:v>1.2778393758658801</c:v>
                </c:pt>
                <c:pt idx="4">
                  <c:v>1.1321855652982142</c:v>
                </c:pt>
                <c:pt idx="5">
                  <c:v>0.9910317547305485</c:v>
                </c:pt>
                <c:pt idx="6">
                  <c:v>0.85512794416288263</c:v>
                </c:pt>
                <c:pt idx="7">
                  <c:v>0.72897413359521679</c:v>
                </c:pt>
                <c:pt idx="8">
                  <c:v>0.60657032302755098</c:v>
                </c:pt>
                <c:pt idx="9">
                  <c:v>0.4849165124598851</c:v>
                </c:pt>
                <c:pt idx="10">
                  <c:v>0.3655127018922194</c:v>
                </c:pt>
                <c:pt idx="11">
                  <c:v>0.43301270189221941</c:v>
                </c:pt>
                <c:pt idx="12">
                  <c:v>0.43301270189221941</c:v>
                </c:pt>
                <c:pt idx="13">
                  <c:v>0.5005127018922193</c:v>
                </c:pt>
                <c:pt idx="14">
                  <c:v>0.64091651245988512</c:v>
                </c:pt>
                <c:pt idx="15">
                  <c:v>0.77907032302755086</c:v>
                </c:pt>
                <c:pt idx="16">
                  <c:v>0.91647413359521668</c:v>
                </c:pt>
                <c:pt idx="17">
                  <c:v>1.0501279441628826</c:v>
                </c:pt>
                <c:pt idx="18">
                  <c:v>1.1740317547305483</c:v>
                </c:pt>
                <c:pt idx="19">
                  <c:v>1.2926855652982141</c:v>
                </c:pt>
                <c:pt idx="20">
                  <c:v>1.4068393758658799</c:v>
                </c:pt>
                <c:pt idx="21">
                  <c:v>1.5157431864335458</c:v>
                </c:pt>
                <c:pt idx="22">
                  <c:v>1.6238969970012116</c:v>
                </c:pt>
                <c:pt idx="23">
                  <c:v>1.7320508075688774</c:v>
                </c:pt>
              </c:numCache>
            </c:numRef>
          </c:xVal>
          <c:yVal>
            <c:numRef>
              <c:f>'Graphics Grid'!$AB$9:$AB$32</c:f>
              <c:numCache>
                <c:formatCode>0.000</c:formatCode>
                <c:ptCount val="24"/>
                <c:pt idx="0">
                  <c:v>-0.99999999999999956</c:v>
                </c:pt>
                <c:pt idx="1">
                  <c:v>-0.96267210506462275</c:v>
                </c:pt>
                <c:pt idx="2">
                  <c:v>-0.92534421012924584</c:v>
                </c:pt>
                <c:pt idx="3">
                  <c:v>-0.88671727708819226</c:v>
                </c:pt>
                <c:pt idx="4">
                  <c:v>-0.83899707730740214</c:v>
                </c:pt>
                <c:pt idx="5">
                  <c:v>-0.78348264889255204</c:v>
                </c:pt>
                <c:pt idx="6">
                  <c:v>-0.71887495373796539</c:v>
                </c:pt>
                <c:pt idx="7">
                  <c:v>-0.63737976320958212</c:v>
                </c:pt>
                <c:pt idx="8">
                  <c:v>-0.54938938215281552</c:v>
                </c:pt>
                <c:pt idx="9">
                  <c:v>-0.46009996299037231</c:v>
                </c:pt>
                <c:pt idx="10">
                  <c:v>-0.36691342951089911</c:v>
                </c:pt>
                <c:pt idx="11">
                  <c:v>-0.24999999999999994</c:v>
                </c:pt>
                <c:pt idx="12">
                  <c:v>-0.24999999999999994</c:v>
                </c:pt>
                <c:pt idx="13">
                  <c:v>-0.13308657048910078</c:v>
                </c:pt>
                <c:pt idx="14">
                  <c:v>-0.18990003700962743</c:v>
                </c:pt>
                <c:pt idx="15">
                  <c:v>-0.25061061784718419</c:v>
                </c:pt>
                <c:pt idx="16">
                  <c:v>-0.31262023679041756</c:v>
                </c:pt>
                <c:pt idx="17">
                  <c:v>-0.38112504626203425</c:v>
                </c:pt>
                <c:pt idx="18">
                  <c:v>-0.46651735110744752</c:v>
                </c:pt>
                <c:pt idx="19">
                  <c:v>-0.56100292269259733</c:v>
                </c:pt>
                <c:pt idx="20">
                  <c:v>-0.66328272291180712</c:v>
                </c:pt>
                <c:pt idx="21">
                  <c:v>-0.77465578987075356</c:v>
                </c:pt>
                <c:pt idx="22">
                  <c:v>-0.88732789493537656</c:v>
                </c:pt>
                <c:pt idx="23">
                  <c:v>-0.99999999999999956</c:v>
                </c:pt>
              </c:numCache>
            </c:numRef>
          </c:yVal>
          <c:smooth val="0"/>
        </c:ser>
        <c:ser>
          <c:idx val="36"/>
          <c:order val="36"/>
          <c:spPr>
            <a:ln w="12700">
              <a:solidFill>
                <a:srgbClr val="808080"/>
              </a:solidFill>
              <a:prstDash val="solid"/>
            </a:ln>
          </c:spPr>
          <c:marker>
            <c:symbol val="none"/>
          </c:marker>
          <c:xVal>
            <c:numRef>
              <c:f>'Graphics Grid'!$AD$9:$AD$32</c:f>
              <c:numCache>
                <c:formatCode>0.000</c:formatCode>
                <c:ptCount val="24"/>
                <c:pt idx="0">
                  <c:v>0.99999999999999978</c:v>
                </c:pt>
                <c:pt idx="1">
                  <c:v>0.88732789493537678</c:v>
                </c:pt>
                <c:pt idx="2">
                  <c:v>0.77465578987075367</c:v>
                </c:pt>
                <c:pt idx="3">
                  <c:v>0.66328272291180734</c:v>
                </c:pt>
                <c:pt idx="4">
                  <c:v>0.56100292269259744</c:v>
                </c:pt>
                <c:pt idx="5">
                  <c:v>0.46651735110744763</c:v>
                </c:pt>
                <c:pt idx="6">
                  <c:v>0.38112504626203436</c:v>
                </c:pt>
                <c:pt idx="7">
                  <c:v>0.31262023679041762</c:v>
                </c:pt>
                <c:pt idx="8">
                  <c:v>0.25061061784718425</c:v>
                </c:pt>
                <c:pt idx="9">
                  <c:v>0.18990003700962743</c:v>
                </c:pt>
                <c:pt idx="10">
                  <c:v>0.13308657048910066</c:v>
                </c:pt>
                <c:pt idx="11">
                  <c:v>0.24999999999999994</c:v>
                </c:pt>
                <c:pt idx="12">
                  <c:v>0.24999999999999994</c:v>
                </c:pt>
                <c:pt idx="13">
                  <c:v>0.36691342951089917</c:v>
                </c:pt>
                <c:pt idx="14">
                  <c:v>0.46009996299037237</c:v>
                </c:pt>
                <c:pt idx="15">
                  <c:v>0.54938938215281563</c:v>
                </c:pt>
                <c:pt idx="16">
                  <c:v>0.63737976320958212</c:v>
                </c:pt>
                <c:pt idx="17">
                  <c:v>0.71887495373796551</c:v>
                </c:pt>
                <c:pt idx="18">
                  <c:v>0.78348264889255215</c:v>
                </c:pt>
                <c:pt idx="19">
                  <c:v>0.83899707730740225</c:v>
                </c:pt>
                <c:pt idx="20">
                  <c:v>0.88671727708819248</c:v>
                </c:pt>
                <c:pt idx="21">
                  <c:v>0.92534421012924606</c:v>
                </c:pt>
                <c:pt idx="22">
                  <c:v>0.96267210506462297</c:v>
                </c:pt>
                <c:pt idx="23">
                  <c:v>0.99999999999999978</c:v>
                </c:pt>
              </c:numCache>
            </c:numRef>
          </c:xVal>
          <c:yVal>
            <c:numRef>
              <c:f>'Graphics Grid'!$AE$9:$AE$32</c:f>
              <c:numCache>
                <c:formatCode>0.000</c:formatCode>
                <c:ptCount val="24"/>
                <c:pt idx="0">
                  <c:v>-1.7320508075688774</c:v>
                </c:pt>
                <c:pt idx="1">
                  <c:v>-1.6238969970012116</c:v>
                </c:pt>
                <c:pt idx="2">
                  <c:v>-1.515743186433546</c:v>
                </c:pt>
                <c:pt idx="3">
                  <c:v>-1.4068393758658799</c:v>
                </c:pt>
                <c:pt idx="4">
                  <c:v>-1.2926855652982143</c:v>
                </c:pt>
                <c:pt idx="5">
                  <c:v>-1.1740317547305483</c:v>
                </c:pt>
                <c:pt idx="6">
                  <c:v>-1.0501279441628826</c:v>
                </c:pt>
                <c:pt idx="7">
                  <c:v>-0.91647413359521679</c:v>
                </c:pt>
                <c:pt idx="8">
                  <c:v>-0.77907032302755097</c:v>
                </c:pt>
                <c:pt idx="9">
                  <c:v>-0.64091651245988512</c:v>
                </c:pt>
                <c:pt idx="10">
                  <c:v>-0.5005127018922193</c:v>
                </c:pt>
                <c:pt idx="11">
                  <c:v>-0.43301270189221941</c:v>
                </c:pt>
                <c:pt idx="12">
                  <c:v>-0.43301270189221941</c:v>
                </c:pt>
                <c:pt idx="13">
                  <c:v>-0.3655127018922194</c:v>
                </c:pt>
                <c:pt idx="14">
                  <c:v>-0.4849165124598851</c:v>
                </c:pt>
                <c:pt idx="15">
                  <c:v>-0.60657032302755098</c:v>
                </c:pt>
                <c:pt idx="16">
                  <c:v>-0.72897413359521679</c:v>
                </c:pt>
                <c:pt idx="17">
                  <c:v>-0.85512794416288263</c:v>
                </c:pt>
                <c:pt idx="18">
                  <c:v>-0.99103175473054839</c:v>
                </c:pt>
                <c:pt idx="19">
                  <c:v>-1.1321855652982142</c:v>
                </c:pt>
                <c:pt idx="20">
                  <c:v>-1.2778393758658801</c:v>
                </c:pt>
                <c:pt idx="21">
                  <c:v>-1.4287431864335458</c:v>
                </c:pt>
                <c:pt idx="22">
                  <c:v>-1.5803969970012117</c:v>
                </c:pt>
                <c:pt idx="23">
                  <c:v>-1.7320508075688774</c:v>
                </c:pt>
              </c:numCache>
            </c:numRef>
          </c:yVal>
          <c:smooth val="0"/>
        </c:ser>
        <c:ser>
          <c:idx val="37"/>
          <c:order val="37"/>
          <c:spPr>
            <a:ln w="12700">
              <a:solidFill>
                <a:srgbClr val="969696"/>
              </a:solidFill>
              <a:prstDash val="solid"/>
            </a:ln>
          </c:spPr>
          <c:marker>
            <c:symbol val="none"/>
          </c:marker>
          <c:xVal>
            <c:numRef>
              <c:f>'Graphics Grid'!$AG$9:$AG$32</c:f>
              <c:numCache>
                <c:formatCode>0.000</c:formatCode>
                <c:ptCount val="24"/>
                <c:pt idx="0">
                  <c:v>2.45029690981724E-16</c:v>
                </c:pt>
                <c:pt idx="1">
                  <c:v>-4.3499999999999775E-2</c:v>
                </c:pt>
                <c:pt idx="2">
                  <c:v>-8.69999999999998E-2</c:v>
                </c:pt>
                <c:pt idx="3">
                  <c:v>-0.12899999999999978</c:v>
                </c:pt>
                <c:pt idx="4">
                  <c:v>-0.16049999999999981</c:v>
                </c:pt>
                <c:pt idx="5">
                  <c:v>-0.18299999999999983</c:v>
                </c:pt>
                <c:pt idx="6">
                  <c:v>-0.19499999999999984</c:v>
                </c:pt>
                <c:pt idx="7">
                  <c:v>-0.18749999999999989</c:v>
                </c:pt>
                <c:pt idx="8">
                  <c:v>-0.1724999999999999</c:v>
                </c:pt>
                <c:pt idx="9">
                  <c:v>-0.15599999999999992</c:v>
                </c:pt>
                <c:pt idx="10">
                  <c:v>-0.1349999999999999</c:v>
                </c:pt>
                <c:pt idx="11">
                  <c:v>6.1257422745431001E-17</c:v>
                </c:pt>
                <c:pt idx="12">
                  <c:v>6.1257422745431001E-17</c:v>
                </c:pt>
                <c:pt idx="13">
                  <c:v>0.13500000000000006</c:v>
                </c:pt>
                <c:pt idx="14">
                  <c:v>0.15600000000000008</c:v>
                </c:pt>
                <c:pt idx="15">
                  <c:v>0.1725000000000001</c:v>
                </c:pt>
                <c:pt idx="16">
                  <c:v>0.18750000000000011</c:v>
                </c:pt>
                <c:pt idx="17">
                  <c:v>0.19500000000000017</c:v>
                </c:pt>
                <c:pt idx="18">
                  <c:v>0.18300000000000016</c:v>
                </c:pt>
                <c:pt idx="19">
                  <c:v>0.1605000000000002</c:v>
                </c:pt>
                <c:pt idx="20">
                  <c:v>0.1290000000000002</c:v>
                </c:pt>
                <c:pt idx="21">
                  <c:v>8.7000000000000202E-2</c:v>
                </c:pt>
                <c:pt idx="22">
                  <c:v>4.3500000000000226E-2</c:v>
                </c:pt>
                <c:pt idx="23">
                  <c:v>2.45029690981724E-16</c:v>
                </c:pt>
              </c:numCache>
            </c:numRef>
          </c:xVal>
          <c:yVal>
            <c:numRef>
              <c:f>'Graphics Grid'!$AH$9:$AH$32</c:f>
              <c:numCache>
                <c:formatCode>0.000</c:formatCode>
                <c:ptCount val="24"/>
                <c:pt idx="0">
                  <c:v>-2</c:v>
                </c:pt>
                <c:pt idx="1">
                  <c:v>-1.85</c:v>
                </c:pt>
                <c:pt idx="2">
                  <c:v>-1.7</c:v>
                </c:pt>
                <c:pt idx="3">
                  <c:v>-1.55</c:v>
                </c:pt>
                <c:pt idx="4">
                  <c:v>-1.4</c:v>
                </c:pt>
                <c:pt idx="5">
                  <c:v>-1.25</c:v>
                </c:pt>
                <c:pt idx="6">
                  <c:v>-1.1000000000000001</c:v>
                </c:pt>
                <c:pt idx="7">
                  <c:v>-0.95</c:v>
                </c:pt>
                <c:pt idx="8">
                  <c:v>-0.8</c:v>
                </c:pt>
                <c:pt idx="9">
                  <c:v>-0.64999999999999991</c:v>
                </c:pt>
                <c:pt idx="10">
                  <c:v>-0.5</c:v>
                </c:pt>
                <c:pt idx="11">
                  <c:v>-0.5</c:v>
                </c:pt>
                <c:pt idx="12">
                  <c:v>-0.5</c:v>
                </c:pt>
                <c:pt idx="13">
                  <c:v>-0.5</c:v>
                </c:pt>
                <c:pt idx="14">
                  <c:v>-0.64999999999999991</c:v>
                </c:pt>
                <c:pt idx="15">
                  <c:v>-0.8</c:v>
                </c:pt>
                <c:pt idx="16">
                  <c:v>-0.95</c:v>
                </c:pt>
                <c:pt idx="17">
                  <c:v>-1.1000000000000001</c:v>
                </c:pt>
                <c:pt idx="18">
                  <c:v>-1.25</c:v>
                </c:pt>
                <c:pt idx="19">
                  <c:v>-1.4</c:v>
                </c:pt>
                <c:pt idx="20">
                  <c:v>-1.55</c:v>
                </c:pt>
                <c:pt idx="21">
                  <c:v>-1.7</c:v>
                </c:pt>
                <c:pt idx="22">
                  <c:v>-1.85</c:v>
                </c:pt>
                <c:pt idx="23">
                  <c:v>-2</c:v>
                </c:pt>
              </c:numCache>
            </c:numRef>
          </c:yVal>
          <c:smooth val="0"/>
        </c:ser>
        <c:dLbls>
          <c:showLegendKey val="0"/>
          <c:showVal val="0"/>
          <c:showCatName val="0"/>
          <c:showSerName val="0"/>
          <c:showPercent val="0"/>
          <c:showBubbleSize val="0"/>
        </c:dLbls>
        <c:axId val="163440896"/>
        <c:axId val="164843520"/>
      </c:scatterChart>
      <c:valAx>
        <c:axId val="163440896"/>
        <c:scaling>
          <c:orientation val="minMax"/>
          <c:max val="10.714285714285715"/>
          <c:min val="0"/>
        </c:scaling>
        <c:delete val="0"/>
        <c:axPos val="b"/>
        <c:numFmt formatCode="0" sourceLinked="0"/>
        <c:majorTickMark val="out"/>
        <c:minorTickMark val="out"/>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64843520"/>
        <c:crosses val="autoZero"/>
        <c:crossBetween val="midCat"/>
        <c:majorUnit val="1"/>
        <c:minorUnit val="0.1"/>
      </c:valAx>
      <c:valAx>
        <c:axId val="164843520"/>
        <c:scaling>
          <c:orientation val="minMax"/>
          <c:max val="6"/>
          <c:min val="-9"/>
        </c:scaling>
        <c:delete val="0"/>
        <c:axPos val="l"/>
        <c:numFmt formatCode="0" sourceLinked="0"/>
        <c:majorTickMark val="out"/>
        <c:minorTickMark val="in"/>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63440896"/>
        <c:crosses val="autoZero"/>
        <c:crossBetween val="midCat"/>
        <c:majorUnit val="1"/>
        <c:minorUnit val="0.1"/>
      </c:valAx>
      <c:spPr>
        <a:ln>
          <a:solidFill>
            <a:schemeClr val="tx1"/>
          </a:solidFill>
        </a:ln>
      </c:spPr>
    </c:plotArea>
    <c:legend>
      <c:legendPos val="r"/>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0"/>
        <c:delete val="1"/>
      </c:legendEntry>
      <c:legendEntry>
        <c:idx val="21"/>
        <c:delete val="1"/>
      </c:legendEntry>
      <c:legendEntry>
        <c:idx val="22"/>
        <c:delete val="1"/>
      </c:legendEntry>
      <c:legendEntry>
        <c:idx val="23"/>
        <c:delete val="1"/>
      </c:legendEntry>
      <c:legendEntry>
        <c:idx val="24"/>
        <c:delete val="1"/>
      </c:legendEntry>
      <c:legendEntry>
        <c:idx val="25"/>
        <c:delete val="1"/>
      </c:legendEntry>
      <c:legendEntry>
        <c:idx val="26"/>
        <c:delete val="1"/>
      </c:legendEntry>
      <c:legendEntry>
        <c:idx val="27"/>
        <c:delete val="1"/>
      </c:legendEntry>
      <c:legendEntry>
        <c:idx val="28"/>
        <c:delete val="1"/>
      </c:legendEntry>
      <c:legendEntry>
        <c:idx val="29"/>
        <c:delete val="1"/>
      </c:legendEntry>
      <c:legendEntry>
        <c:idx val="32"/>
        <c:delete val="1"/>
      </c:legendEntry>
      <c:legendEntry>
        <c:idx val="33"/>
        <c:delete val="1"/>
      </c:legendEntry>
      <c:legendEntry>
        <c:idx val="34"/>
        <c:delete val="1"/>
      </c:legendEntry>
      <c:legendEntry>
        <c:idx val="35"/>
        <c:delete val="1"/>
      </c:legendEntry>
      <c:legendEntry>
        <c:idx val="36"/>
        <c:delete val="1"/>
      </c:legendEntry>
      <c:legendEntry>
        <c:idx val="37"/>
        <c:delete val="1"/>
      </c:legendEntry>
      <c:layout>
        <c:manualLayout>
          <c:xMode val="edge"/>
          <c:yMode val="edge"/>
          <c:x val="0.84649125428664485"/>
          <c:y val="6.9886947584789305E-2"/>
          <c:w val="0.11549705921796272"/>
          <c:h val="0.17677286742034942"/>
        </c:manualLayout>
      </c:layout>
      <c:overlay val="0"/>
      <c:spPr>
        <a:solidFill>
          <a:srgbClr val="FFFFFF"/>
        </a:solidFill>
        <a:ln w="3175">
          <a:solidFill>
            <a:srgbClr val="000000"/>
          </a:solidFill>
          <a:prstDash val="solid"/>
        </a:ln>
      </c:spPr>
      <c:txPr>
        <a:bodyPr/>
        <a:lstStyle/>
        <a:p>
          <a:pPr>
            <a:defRPr sz="475"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en-US"/>
    </a:p>
  </c:tx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chartsheets/_rels/sheet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chartsheets/_rels/sheet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2.bin"/></Relationships>
</file>

<file path=xl/chartsheets/_rels/sheet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3.bin"/></Relationships>
</file>

<file path=xl/chartsheets/_rels/sheet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4.bin"/></Relationships>
</file>

<file path=xl/chartsheets/sheet1.xml><?xml version="1.0" encoding="utf-8"?>
<chartsheet xmlns="http://schemas.openxmlformats.org/spreadsheetml/2006/main" xmlns:r="http://schemas.openxmlformats.org/officeDocument/2006/relationships">
  <sheetPr codeName="Chart6"/>
  <sheetViews>
    <sheetView zoomScale="42" workbookViewId="0"/>
    <sheetView workbookViewId="1"/>
    <sheetView zoomScale="75" workbookViewId="2"/>
  </sheetViews>
  <pageMargins left="0.75" right="0.5" top="0.25" bottom="0.5" header="0.5" footer="0.5"/>
  <pageSetup orientation="portrait" r:id="rId1"/>
  <headerFooter alignWithMargins="0"/>
  <drawing r:id="rId2"/>
</chartsheet>
</file>

<file path=xl/chartsheets/sheet2.xml><?xml version="1.0" encoding="utf-8"?>
<chartsheet xmlns="http://schemas.openxmlformats.org/spreadsheetml/2006/main" xmlns:r="http://schemas.openxmlformats.org/officeDocument/2006/relationships">
  <sheetPr codeName="Chart7"/>
  <sheetViews>
    <sheetView zoomScale="42" workbookViewId="0"/>
    <sheetView workbookViewId="1"/>
    <sheetView zoomScale="75" workbookViewId="2"/>
  </sheetViews>
  <pageMargins left="0.75" right="0.5" top="0.25" bottom="0.5" header="0.5" footer="0.5"/>
  <pageSetup orientation="portrait" r:id="rId1"/>
  <headerFooter alignWithMargins="0"/>
  <drawing r:id="rId2"/>
</chartsheet>
</file>

<file path=xl/chartsheets/sheet3.xml><?xml version="1.0" encoding="utf-8"?>
<chartsheet xmlns="http://schemas.openxmlformats.org/spreadsheetml/2006/main" xmlns:r="http://schemas.openxmlformats.org/officeDocument/2006/relationships">
  <sheetPr codeName="Chart8"/>
  <sheetViews>
    <sheetView zoomScale="42" workbookViewId="0"/>
    <sheetView workbookViewId="1"/>
    <sheetView zoomScale="75" workbookViewId="2"/>
  </sheetViews>
  <pageMargins left="0.75" right="0.5" top="0.25" bottom="0.5" header="0.5" footer="0.5"/>
  <pageSetup orientation="portrait" r:id="rId1"/>
  <headerFooter alignWithMargins="0"/>
  <drawing r:id="rId2"/>
</chartsheet>
</file>

<file path=xl/chartsheets/sheet4.xml><?xml version="1.0" encoding="utf-8"?>
<chartsheet xmlns="http://schemas.openxmlformats.org/spreadsheetml/2006/main" xmlns:r="http://schemas.openxmlformats.org/officeDocument/2006/relationships">
  <sheetPr codeName="Chart9"/>
  <sheetViews>
    <sheetView zoomScale="42" workbookViewId="0"/>
    <sheetView workbookViewId="1"/>
    <sheetView zoomScale="75" workbookViewId="2"/>
  </sheetViews>
  <pageMargins left="0.75" right="0.5" top="0.25" bottom="0.5" header="0.5" footer="0.5"/>
  <pageSetup orientation="portrait" r:id="rId1"/>
  <headerFooter alignWithMargins="0"/>
  <drawing r:id="rId2"/>
</chartsheet>
</file>

<file path=xl/chartsheets/sheet5.xml><?xml version="1.0" encoding="utf-8"?>
<chartsheet xmlns="http://schemas.openxmlformats.org/spreadsheetml/2006/main" xmlns:r="http://schemas.openxmlformats.org/officeDocument/2006/relationships">
  <sheetPr codeName="Chart10"/>
  <sheetViews>
    <sheetView zoomScale="42" workbookViewId="0"/>
    <sheetView workbookViewId="1"/>
    <sheetView zoomScale="75" workbookViewId="2"/>
  </sheetViews>
  <pageMargins left="0.75" right="0.5" top="0.25" bottom="0.5" header="0.5" footer="0.5"/>
  <pageSetup orientation="portrait" r:id="rId1"/>
  <headerFooter alignWithMargins="0"/>
  <drawing r:id="rId2"/>
</chartsheet>
</file>

<file path=xl/chartsheets/sheet6.xml><?xml version="1.0" encoding="utf-8"?>
<chartsheet xmlns="http://schemas.openxmlformats.org/spreadsheetml/2006/main" xmlns:r="http://schemas.openxmlformats.org/officeDocument/2006/relationships">
  <sheetPr codeName="Chart11"/>
  <sheetViews>
    <sheetView zoomScale="42" workbookViewId="0"/>
    <sheetView workbookViewId="1"/>
    <sheetView zoomScale="75" workbookViewId="2"/>
  </sheetViews>
  <pageMargins left="0.75" right="0.5" top="0.25" bottom="0.5" header="0.5" footer="0.5"/>
  <pageSetup orientation="portrait" r:id="rId1"/>
  <headerFooter alignWithMargins="0"/>
  <drawing r:id="rId2"/>
</chartsheet>
</file>

<file path=xl/chartsheets/sheet7.xml><?xml version="1.0" encoding="utf-8"?>
<chartsheet xmlns="http://schemas.openxmlformats.org/spreadsheetml/2006/main" xmlns:r="http://schemas.openxmlformats.org/officeDocument/2006/relationships">
  <sheetPr codeName="Chart12"/>
  <sheetViews>
    <sheetView zoomScale="42" workbookViewId="0"/>
    <sheetView workbookViewId="1"/>
    <sheetView zoomScale="75" workbookViewId="2"/>
  </sheetViews>
  <pageMargins left="0.75" right="0.5" top="0.25" bottom="0.5" header="0.5" footer="0.5"/>
  <pageSetup orientation="portrait" r:id="rId1"/>
  <headerFooter alignWithMargins="0"/>
  <drawing r:id="rId2"/>
</chartsheet>
</file>

<file path=xl/chartsheets/sheet8.xml><?xml version="1.0" encoding="utf-8"?>
<chartsheet xmlns="http://schemas.openxmlformats.org/spreadsheetml/2006/main" xmlns:r="http://schemas.openxmlformats.org/officeDocument/2006/relationships">
  <sheetPr codeName="Chart13"/>
  <sheetViews>
    <sheetView zoomScale="42" workbookViewId="0"/>
    <sheetView workbookViewId="1"/>
    <sheetView zoomScale="75" workbookViewId="2"/>
  </sheetViews>
  <pageMargins left="0.75" right="0.5" top="0.25" bottom="0.5" header="0.5" footer="0.5"/>
  <pageSetup orientation="portrait" r:id="rId1"/>
  <headerFooter alignWithMargins="0"/>
  <drawing r:id="rId2"/>
</chartsheet>
</file>

<file path=xl/chartsheets/sheet9.xml><?xml version="1.0" encoding="utf-8"?>
<chartsheet xmlns="http://schemas.openxmlformats.org/spreadsheetml/2006/main" xmlns:r="http://schemas.openxmlformats.org/officeDocument/2006/relationships">
  <sheetPr codeName="Chart14"/>
  <sheetViews>
    <sheetView workbookViewId="0"/>
    <sheetView workbookViewId="1"/>
    <sheetView zoomScale="75" workbookViewId="2"/>
  </sheetViews>
  <pageMargins left="0.75" right="0.5" top="0.25" bottom="0.5" header="0.5" footer="0.5"/>
  <pageSetup orientation="portrait" r:id="rId1"/>
  <headerFooter alignWithMargins="0"/>
  <drawing r:id="rId2"/>
</chartsheet>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9.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9.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3" Type="http://schemas.openxmlformats.org/officeDocument/2006/relationships/image" Target="../media/image3.wmf"/><Relationship Id="rId7" Type="http://schemas.openxmlformats.org/officeDocument/2006/relationships/image" Target="../media/image7.wmf"/><Relationship Id="rId2" Type="http://schemas.openxmlformats.org/officeDocument/2006/relationships/image" Target="../media/image2.wmf"/><Relationship Id="rId1" Type="http://schemas.openxmlformats.org/officeDocument/2006/relationships/image" Target="../media/image1.wmf"/><Relationship Id="rId6" Type="http://schemas.openxmlformats.org/officeDocument/2006/relationships/image" Target="../media/image6.wmf"/><Relationship Id="rId5" Type="http://schemas.openxmlformats.org/officeDocument/2006/relationships/image" Target="../media/image5.wmf"/><Relationship Id="rId4" Type="http://schemas.openxmlformats.org/officeDocument/2006/relationships/image" Target="../media/image4.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9.w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43</xdr:row>
          <xdr:rowOff>0</xdr:rowOff>
        </xdr:from>
        <xdr:to>
          <xdr:col>0</xdr:col>
          <xdr:colOff>0</xdr:colOff>
          <xdr:row>44</xdr:row>
          <xdr:rowOff>95250</xdr:rowOff>
        </xdr:to>
        <xdr:sp macro="" textlink="">
          <xdr:nvSpPr>
            <xdr:cNvPr id="9217" name="Object 1" hidden="1">
              <a:extLst>
                <a:ext uri="{63B3BB69-23CF-44E3-9099-C40C66FF867C}">
                  <a14:compatExt spid="_x0000_s921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46</xdr:row>
          <xdr:rowOff>0</xdr:rowOff>
        </xdr:from>
        <xdr:to>
          <xdr:col>0</xdr:col>
          <xdr:colOff>0</xdr:colOff>
          <xdr:row>48</xdr:row>
          <xdr:rowOff>47625</xdr:rowOff>
        </xdr:to>
        <xdr:sp macro="" textlink="">
          <xdr:nvSpPr>
            <xdr:cNvPr id="9218" name="Object 2" hidden="1">
              <a:extLst>
                <a:ext uri="{63B3BB69-23CF-44E3-9099-C40C66FF867C}">
                  <a14:compatExt spid="_x0000_s92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52</xdr:row>
          <xdr:rowOff>0</xdr:rowOff>
        </xdr:from>
        <xdr:to>
          <xdr:col>0</xdr:col>
          <xdr:colOff>0</xdr:colOff>
          <xdr:row>53</xdr:row>
          <xdr:rowOff>95250</xdr:rowOff>
        </xdr:to>
        <xdr:sp macro="" textlink="">
          <xdr:nvSpPr>
            <xdr:cNvPr id="9219" name="Object 3" hidden="1">
              <a:extLst>
                <a:ext uri="{63B3BB69-23CF-44E3-9099-C40C66FF867C}">
                  <a14:compatExt spid="_x0000_s92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55</xdr:row>
          <xdr:rowOff>0</xdr:rowOff>
        </xdr:from>
        <xdr:to>
          <xdr:col>0</xdr:col>
          <xdr:colOff>0</xdr:colOff>
          <xdr:row>57</xdr:row>
          <xdr:rowOff>47625</xdr:rowOff>
        </xdr:to>
        <xdr:sp macro="" textlink="">
          <xdr:nvSpPr>
            <xdr:cNvPr id="9220" name="Object 4" hidden="1">
              <a:extLst>
                <a:ext uri="{63B3BB69-23CF-44E3-9099-C40C66FF867C}">
                  <a14:compatExt spid="_x0000_s92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77</xdr:row>
          <xdr:rowOff>0</xdr:rowOff>
        </xdr:from>
        <xdr:to>
          <xdr:col>0</xdr:col>
          <xdr:colOff>0</xdr:colOff>
          <xdr:row>78</xdr:row>
          <xdr:rowOff>95250</xdr:rowOff>
        </xdr:to>
        <xdr:sp macro="" textlink="">
          <xdr:nvSpPr>
            <xdr:cNvPr id="9221" name="Object 5" hidden="1">
              <a:extLst>
                <a:ext uri="{63B3BB69-23CF-44E3-9099-C40C66FF867C}">
                  <a14:compatExt spid="_x0000_s92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85</xdr:row>
          <xdr:rowOff>0</xdr:rowOff>
        </xdr:from>
        <xdr:to>
          <xdr:col>0</xdr:col>
          <xdr:colOff>0</xdr:colOff>
          <xdr:row>86</xdr:row>
          <xdr:rowOff>95250</xdr:rowOff>
        </xdr:to>
        <xdr:sp macro="" textlink="">
          <xdr:nvSpPr>
            <xdr:cNvPr id="9222" name="Object 6" hidden="1">
              <a:extLst>
                <a:ext uri="{63B3BB69-23CF-44E3-9099-C40C66FF867C}">
                  <a14:compatExt spid="_x0000_s922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108</xdr:row>
          <xdr:rowOff>0</xdr:rowOff>
        </xdr:from>
        <xdr:to>
          <xdr:col>0</xdr:col>
          <xdr:colOff>0</xdr:colOff>
          <xdr:row>110</xdr:row>
          <xdr:rowOff>47625</xdr:rowOff>
        </xdr:to>
        <xdr:sp macro="" textlink="">
          <xdr:nvSpPr>
            <xdr:cNvPr id="9223" name="Object 7" hidden="1">
              <a:extLst>
                <a:ext uri="{63B3BB69-23CF-44E3-9099-C40C66FF867C}">
                  <a14:compatExt spid="_x0000_s92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115</xdr:row>
          <xdr:rowOff>0</xdr:rowOff>
        </xdr:from>
        <xdr:to>
          <xdr:col>0</xdr:col>
          <xdr:colOff>0</xdr:colOff>
          <xdr:row>116</xdr:row>
          <xdr:rowOff>9525</xdr:rowOff>
        </xdr:to>
        <xdr:sp macro="" textlink="">
          <xdr:nvSpPr>
            <xdr:cNvPr id="9224" name="Object 8" hidden="1">
              <a:extLst>
                <a:ext uri="{63B3BB69-23CF-44E3-9099-C40C66FF867C}">
                  <a14:compatExt spid="_x0000_s92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657225</xdr:colOff>
          <xdr:row>42</xdr:row>
          <xdr:rowOff>0</xdr:rowOff>
        </xdr:from>
        <xdr:to>
          <xdr:col>0</xdr:col>
          <xdr:colOff>4133850</xdr:colOff>
          <xdr:row>43</xdr:row>
          <xdr:rowOff>57150</xdr:rowOff>
        </xdr:to>
        <xdr:sp macro="" textlink="">
          <xdr:nvSpPr>
            <xdr:cNvPr id="9225" name="Object 9" hidden="1">
              <a:extLst>
                <a:ext uri="{63B3BB69-23CF-44E3-9099-C40C66FF867C}">
                  <a14:compatExt spid="_x0000_s92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1066800</xdr:colOff>
          <xdr:row>44</xdr:row>
          <xdr:rowOff>142875</xdr:rowOff>
        </xdr:from>
        <xdr:to>
          <xdr:col>0</xdr:col>
          <xdr:colOff>3200400</xdr:colOff>
          <xdr:row>46</xdr:row>
          <xdr:rowOff>152400</xdr:rowOff>
        </xdr:to>
        <xdr:sp macro="" textlink="">
          <xdr:nvSpPr>
            <xdr:cNvPr id="9226" name="Object 10" hidden="1">
              <a:extLst>
                <a:ext uri="{63B3BB69-23CF-44E3-9099-C40C66FF867C}">
                  <a14:compatExt spid="_x0000_s92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619125</xdr:colOff>
          <xdr:row>50</xdr:row>
          <xdr:rowOff>180975</xdr:rowOff>
        </xdr:from>
        <xdr:to>
          <xdr:col>0</xdr:col>
          <xdr:colOff>4095750</xdr:colOff>
          <xdr:row>52</xdr:row>
          <xdr:rowOff>38100</xdr:rowOff>
        </xdr:to>
        <xdr:sp macro="" textlink="">
          <xdr:nvSpPr>
            <xdr:cNvPr id="9227" name="Object 11" hidden="1">
              <a:extLst>
                <a:ext uri="{63B3BB69-23CF-44E3-9099-C40C66FF867C}">
                  <a14:compatExt spid="_x0000_s92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1057275</xdr:colOff>
          <xdr:row>53</xdr:row>
          <xdr:rowOff>171450</xdr:rowOff>
        </xdr:from>
        <xdr:to>
          <xdr:col>0</xdr:col>
          <xdr:colOff>3171825</xdr:colOff>
          <xdr:row>56</xdr:row>
          <xdr:rowOff>19050</xdr:rowOff>
        </xdr:to>
        <xdr:sp macro="" textlink="">
          <xdr:nvSpPr>
            <xdr:cNvPr id="9228" name="Object 12" hidden="1">
              <a:extLst>
                <a:ext uri="{63B3BB69-23CF-44E3-9099-C40C66FF867C}">
                  <a14:compatExt spid="_x0000_s92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676275</xdr:colOff>
          <xdr:row>75</xdr:row>
          <xdr:rowOff>161925</xdr:rowOff>
        </xdr:from>
        <xdr:to>
          <xdr:col>0</xdr:col>
          <xdr:colOff>3028950</xdr:colOff>
          <xdr:row>77</xdr:row>
          <xdr:rowOff>19050</xdr:rowOff>
        </xdr:to>
        <xdr:sp macro="" textlink="">
          <xdr:nvSpPr>
            <xdr:cNvPr id="9229" name="Object 13" hidden="1">
              <a:extLst>
                <a:ext uri="{63B3BB69-23CF-44E3-9099-C40C66FF867C}">
                  <a14:compatExt spid="_x0000_s92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704850</xdr:colOff>
          <xdr:row>83</xdr:row>
          <xdr:rowOff>161925</xdr:rowOff>
        </xdr:from>
        <xdr:to>
          <xdr:col>0</xdr:col>
          <xdr:colOff>3381375</xdr:colOff>
          <xdr:row>85</xdr:row>
          <xdr:rowOff>19050</xdr:rowOff>
        </xdr:to>
        <xdr:sp macro="" textlink="">
          <xdr:nvSpPr>
            <xdr:cNvPr id="9230" name="Object 14" hidden="1">
              <a:extLst>
                <a:ext uri="{63B3BB69-23CF-44E3-9099-C40C66FF867C}">
                  <a14:compatExt spid="_x0000_s92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819150</xdr:colOff>
          <xdr:row>106</xdr:row>
          <xdr:rowOff>152400</xdr:rowOff>
        </xdr:from>
        <xdr:to>
          <xdr:col>0</xdr:col>
          <xdr:colOff>2828925</xdr:colOff>
          <xdr:row>109</xdr:row>
          <xdr:rowOff>0</xdr:rowOff>
        </xdr:to>
        <xdr:sp macro="" textlink="">
          <xdr:nvSpPr>
            <xdr:cNvPr id="9231" name="Object 15" hidden="1">
              <a:extLst>
                <a:ext uri="{63B3BB69-23CF-44E3-9099-C40C66FF867C}">
                  <a14:compatExt spid="_x0000_s92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904875</xdr:colOff>
          <xdr:row>113</xdr:row>
          <xdr:rowOff>123825</xdr:rowOff>
        </xdr:from>
        <xdr:to>
          <xdr:col>0</xdr:col>
          <xdr:colOff>2571750</xdr:colOff>
          <xdr:row>115</xdr:row>
          <xdr:rowOff>114300</xdr:rowOff>
        </xdr:to>
        <xdr:sp macro="" textlink="">
          <xdr:nvSpPr>
            <xdr:cNvPr id="9232" name="Object 16" hidden="1">
              <a:extLst>
                <a:ext uri="{63B3BB69-23CF-44E3-9099-C40C66FF867C}">
                  <a14:compatExt spid="_x0000_s92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657225</xdr:colOff>
          <xdr:row>42</xdr:row>
          <xdr:rowOff>0</xdr:rowOff>
        </xdr:from>
        <xdr:to>
          <xdr:col>0</xdr:col>
          <xdr:colOff>4133850</xdr:colOff>
          <xdr:row>43</xdr:row>
          <xdr:rowOff>57150</xdr:rowOff>
        </xdr:to>
        <xdr:sp macro="" textlink="">
          <xdr:nvSpPr>
            <xdr:cNvPr id="9233" name="Object 17" hidden="1">
              <a:extLst>
                <a:ext uri="{63B3BB69-23CF-44E3-9099-C40C66FF867C}">
                  <a14:compatExt spid="_x0000_s92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1066800</xdr:colOff>
          <xdr:row>44</xdr:row>
          <xdr:rowOff>142875</xdr:rowOff>
        </xdr:from>
        <xdr:to>
          <xdr:col>0</xdr:col>
          <xdr:colOff>3200400</xdr:colOff>
          <xdr:row>46</xdr:row>
          <xdr:rowOff>152400</xdr:rowOff>
        </xdr:to>
        <xdr:sp macro="" textlink="">
          <xdr:nvSpPr>
            <xdr:cNvPr id="9234" name="Object 18" hidden="1">
              <a:extLst>
                <a:ext uri="{63B3BB69-23CF-44E3-9099-C40C66FF867C}">
                  <a14:compatExt spid="_x0000_s92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619125</xdr:colOff>
          <xdr:row>50</xdr:row>
          <xdr:rowOff>180975</xdr:rowOff>
        </xdr:from>
        <xdr:to>
          <xdr:col>0</xdr:col>
          <xdr:colOff>4095750</xdr:colOff>
          <xdr:row>52</xdr:row>
          <xdr:rowOff>38100</xdr:rowOff>
        </xdr:to>
        <xdr:sp macro="" textlink="">
          <xdr:nvSpPr>
            <xdr:cNvPr id="9235" name="Object 19" hidden="1">
              <a:extLst>
                <a:ext uri="{63B3BB69-23CF-44E3-9099-C40C66FF867C}">
                  <a14:compatExt spid="_x0000_s92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1057275</xdr:colOff>
          <xdr:row>53</xdr:row>
          <xdr:rowOff>171450</xdr:rowOff>
        </xdr:from>
        <xdr:to>
          <xdr:col>0</xdr:col>
          <xdr:colOff>3171825</xdr:colOff>
          <xdr:row>56</xdr:row>
          <xdr:rowOff>19050</xdr:rowOff>
        </xdr:to>
        <xdr:sp macro="" textlink="">
          <xdr:nvSpPr>
            <xdr:cNvPr id="9236" name="Object 20" hidden="1">
              <a:extLst>
                <a:ext uri="{63B3BB69-23CF-44E3-9099-C40C66FF867C}">
                  <a14:compatExt spid="_x0000_s92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676275</xdr:colOff>
          <xdr:row>75</xdr:row>
          <xdr:rowOff>161925</xdr:rowOff>
        </xdr:from>
        <xdr:to>
          <xdr:col>0</xdr:col>
          <xdr:colOff>3028950</xdr:colOff>
          <xdr:row>77</xdr:row>
          <xdr:rowOff>19050</xdr:rowOff>
        </xdr:to>
        <xdr:sp macro="" textlink="">
          <xdr:nvSpPr>
            <xdr:cNvPr id="9237" name="Object 21" hidden="1">
              <a:extLst>
                <a:ext uri="{63B3BB69-23CF-44E3-9099-C40C66FF867C}">
                  <a14:compatExt spid="_x0000_s92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704850</xdr:colOff>
          <xdr:row>83</xdr:row>
          <xdr:rowOff>161925</xdr:rowOff>
        </xdr:from>
        <xdr:to>
          <xdr:col>0</xdr:col>
          <xdr:colOff>3381375</xdr:colOff>
          <xdr:row>85</xdr:row>
          <xdr:rowOff>19050</xdr:rowOff>
        </xdr:to>
        <xdr:sp macro="" textlink="">
          <xdr:nvSpPr>
            <xdr:cNvPr id="9238" name="Object 22" hidden="1">
              <a:extLst>
                <a:ext uri="{63B3BB69-23CF-44E3-9099-C40C66FF867C}">
                  <a14:compatExt spid="_x0000_s92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819150</xdr:colOff>
          <xdr:row>106</xdr:row>
          <xdr:rowOff>152400</xdr:rowOff>
        </xdr:from>
        <xdr:to>
          <xdr:col>0</xdr:col>
          <xdr:colOff>2828925</xdr:colOff>
          <xdr:row>109</xdr:row>
          <xdr:rowOff>0</xdr:rowOff>
        </xdr:to>
        <xdr:sp macro="" textlink="">
          <xdr:nvSpPr>
            <xdr:cNvPr id="9239" name="Object 23" hidden="1">
              <a:extLst>
                <a:ext uri="{63B3BB69-23CF-44E3-9099-C40C66FF867C}">
                  <a14:compatExt spid="_x0000_s92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904875</xdr:colOff>
          <xdr:row>113</xdr:row>
          <xdr:rowOff>123825</xdr:rowOff>
        </xdr:from>
        <xdr:to>
          <xdr:col>0</xdr:col>
          <xdr:colOff>2571750</xdr:colOff>
          <xdr:row>115</xdr:row>
          <xdr:rowOff>114300</xdr:rowOff>
        </xdr:to>
        <xdr:sp macro="" textlink="">
          <xdr:nvSpPr>
            <xdr:cNvPr id="9240" name="Object 24" hidden="1">
              <a:extLst>
                <a:ext uri="{63B3BB69-23CF-44E3-9099-C40C66FF867C}">
                  <a14:compatExt spid="_x0000_s9240"/>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9525</xdr:colOff>
          <xdr:row>0</xdr:row>
          <xdr:rowOff>19050</xdr:rowOff>
        </xdr:from>
        <xdr:to>
          <xdr:col>1</xdr:col>
          <xdr:colOff>0</xdr:colOff>
          <xdr:row>2</xdr:row>
          <xdr:rowOff>9525</xdr:rowOff>
        </xdr:to>
        <xdr:sp macro="" textlink="">
          <xdr:nvSpPr>
            <xdr:cNvPr id="58369" name="Object 1" hidden="1">
              <a:extLst>
                <a:ext uri="{63B3BB69-23CF-44E3-9099-C40C66FF867C}">
                  <a14:compatExt spid="_x0000_s583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0</xdr:row>
          <xdr:rowOff>19050</xdr:rowOff>
        </xdr:from>
        <xdr:to>
          <xdr:col>7</xdr:col>
          <xdr:colOff>0</xdr:colOff>
          <xdr:row>2</xdr:row>
          <xdr:rowOff>9525</xdr:rowOff>
        </xdr:to>
        <xdr:sp macro="" textlink="">
          <xdr:nvSpPr>
            <xdr:cNvPr id="58370" name="Object 2" hidden="1">
              <a:extLst>
                <a:ext uri="{63B3BB69-23CF-44E3-9099-C40C66FF867C}">
                  <a14:compatExt spid="_x0000_s58370"/>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absoluteAnchor>
    <xdr:pos x="0" y="0"/>
    <xdr:ext cx="6515100" cy="9267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0.04386</cdr:x>
      <cdr:y>0.08633</cdr:y>
    </cdr:from>
    <cdr:to>
      <cdr:x>0.14936</cdr:x>
      <cdr:y>0.21547</cdr:y>
    </cdr:to>
    <cdr:sp macro="" textlink="">
      <cdr:nvSpPr>
        <cdr:cNvPr id="2051" name="AutoShape 3"/>
        <cdr:cNvSpPr>
          <a:spLocks xmlns:a="http://schemas.openxmlformats.org/drawingml/2006/main" noChangeArrowheads="1"/>
        </cdr:cNvSpPr>
      </cdr:nvSpPr>
      <cdr:spPr bwMode="auto">
        <a:xfrm xmlns:a="http://schemas.openxmlformats.org/drawingml/2006/main" rot="5400000">
          <a:off x="31004" y="1054845"/>
          <a:ext cx="1196833" cy="687343"/>
        </a:xfrm>
        <a:prstGeom xmlns:a="http://schemas.openxmlformats.org/drawingml/2006/main" prst="notchedRightArrow">
          <a:avLst>
            <a:gd name="adj1" fmla="val 50000"/>
            <a:gd name="adj2" fmla="val 38681"/>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0.08108</cdr:x>
      <cdr:y>0.10361</cdr:y>
    </cdr:from>
    <cdr:to>
      <cdr:x>0.11458</cdr:x>
      <cdr:y>0.19361</cdr:y>
    </cdr:to>
    <cdr:sp macro="" textlink="">
      <cdr:nvSpPr>
        <cdr:cNvPr id="2052" name="Text Box 4"/>
        <cdr:cNvSpPr txBox="1">
          <a:spLocks xmlns:a="http://schemas.openxmlformats.org/drawingml/2006/main" noChangeArrowheads="1"/>
        </cdr:cNvSpPr>
      </cdr:nvSpPr>
      <cdr:spPr bwMode="auto">
        <a:xfrm xmlns:a="http://schemas.openxmlformats.org/drawingml/2006/main">
          <a:off x="528268" y="960227"/>
          <a:ext cx="218256" cy="834104"/>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vert="vert270" wrap="square" lIns="27432" tIns="22860" rIns="27432" bIns="22860" anchor="ctr" upright="1"/>
        <a:lstStyle xmlns:a="http://schemas.openxmlformats.org/drawingml/2006/main"/>
        <a:p xmlns:a="http://schemas.openxmlformats.org/drawingml/2006/main">
          <a:pPr algn="ctr" rtl="0">
            <a:defRPr sz="1000"/>
          </a:pPr>
          <a:r>
            <a:rPr lang="en-US" sz="1075" b="1" i="0" strike="noStrike">
              <a:solidFill>
                <a:srgbClr val="000000"/>
              </a:solidFill>
              <a:latin typeface="Arial"/>
              <a:cs typeface="Arial"/>
            </a:rPr>
            <a:t>TRUE WIND</a:t>
          </a:r>
        </a:p>
      </cdr:txBody>
    </cdr:sp>
  </cdr:relSizeAnchor>
  <cdr:relSizeAnchor xmlns:cdr="http://schemas.openxmlformats.org/drawingml/2006/chartDrawing">
    <cdr:from>
      <cdr:x>0.75168</cdr:x>
      <cdr:y>0.8835</cdr:y>
    </cdr:from>
    <cdr:to>
      <cdr:x>0.88093</cdr:x>
      <cdr:y>0.93622</cdr:y>
    </cdr:to>
    <cdr:sp macro="" textlink="'Graphics Grid'!$H$2">
      <cdr:nvSpPr>
        <cdr:cNvPr id="2054" name="Text Box 6"/>
        <cdr:cNvSpPr txBox="1">
          <a:spLocks xmlns:a="http://schemas.openxmlformats.org/drawingml/2006/main" noChangeArrowheads="1" noTextEdit="1"/>
        </cdr:cNvSpPr>
      </cdr:nvSpPr>
      <cdr:spPr bwMode="auto">
        <a:xfrm xmlns:a="http://schemas.openxmlformats.org/drawingml/2006/main">
          <a:off x="4897296" y="8188125"/>
          <a:ext cx="842025" cy="488595"/>
        </a:xfrm>
        <a:prstGeom xmlns:a="http://schemas.openxmlformats.org/drawingml/2006/main" prst="rect">
          <a:avLst/>
        </a:prstGeom>
        <a:solidFill xmlns:a="http://schemas.openxmlformats.org/drawingml/2006/main">
          <a:srgbClr val="FFFFFF"/>
        </a:solidFill>
        <a:ln xmlns:a="http://schemas.openxmlformats.org/drawingml/2006/main" w="0">
          <a:solidFill>
            <a:srgbClr val="000000"/>
          </a:solidFill>
          <a:miter lim="800000"/>
          <a:headEnd/>
          <a:tailEnd/>
        </a:ln>
        <a:effectLst xmlns:a="http://schemas.openxmlformats.org/drawingml/2006/main"/>
      </cdr:spPr>
      <cdr:txBody>
        <a:bodyPr xmlns:a="http://schemas.openxmlformats.org/drawingml/2006/main" wrap="none" lIns="18288" tIns="22860" rIns="18288" bIns="22860" anchor="ctr" upright="1">
          <a:spAutoFit/>
        </a:bodyPr>
        <a:lstStyle xmlns:a="http://schemas.openxmlformats.org/drawingml/2006/main"/>
        <a:p xmlns:a="http://schemas.openxmlformats.org/drawingml/2006/main">
          <a:pPr algn="ctr" rtl="0">
            <a:defRPr sz="1000"/>
          </a:pPr>
          <a:fld id="{C10B08DC-8BF7-4493-9E3D-C30ABEDE2222}" type="TxLink">
            <a:rPr lang="en-US" sz="1000" b="1" i="0" u="none" strike="noStrike">
              <a:solidFill>
                <a:srgbClr val="000000"/>
              </a:solidFill>
              <a:latin typeface="Arial"/>
              <a:cs typeface="Arial"/>
            </a:rPr>
            <a:pPr algn="ctr" rtl="0">
              <a:defRPr sz="1000"/>
            </a:pPr>
            <a:t>SHUANG HSI
USA-176
TASHIBA 40</a:t>
          </a:fld>
          <a:endParaRPr lang="en-US" sz="1000" b="1" i="0" strike="noStrike">
            <a:solidFill>
              <a:srgbClr val="000000"/>
            </a:solidFill>
            <a:latin typeface="Arial"/>
            <a:cs typeface="Arial"/>
          </a:endParaRPr>
        </a:p>
      </cdr:txBody>
    </cdr:sp>
  </cdr:relSizeAnchor>
</c:userShapes>
</file>

<file path=xl/drawings/drawing5.xml><?xml version="1.0" encoding="utf-8"?>
<xdr:wsDr xmlns:xdr="http://schemas.openxmlformats.org/drawingml/2006/spreadsheetDrawing" xmlns:a="http://schemas.openxmlformats.org/drawingml/2006/main">
  <xdr:absoluteAnchor>
    <xdr:pos x="0" y="0"/>
    <xdr:ext cx="6515100" cy="9267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c:userShapes xmlns:c="http://schemas.openxmlformats.org/drawingml/2006/chart">
  <cdr:relSizeAnchor xmlns:cdr="http://schemas.openxmlformats.org/drawingml/2006/chartDrawing">
    <cdr:from>
      <cdr:x>0.49175</cdr:x>
      <cdr:y>0.49825</cdr:y>
    </cdr:from>
    <cdr:to>
      <cdr:x>0.50575</cdr:x>
      <cdr:y>0.5195</cdr:y>
    </cdr:to>
    <cdr:sp macro="" textlink="">
      <cdr:nvSpPr>
        <cdr:cNvPr id="4097" name="Text Box 1"/>
        <cdr:cNvSpPr txBox="1">
          <a:spLocks xmlns:a="http://schemas.openxmlformats.org/drawingml/2006/main" noChangeArrowheads="1"/>
        </cdr:cNvSpPr>
      </cdr:nvSpPr>
      <cdr:spPr bwMode="auto">
        <a:xfrm xmlns:a="http://schemas.openxmlformats.org/drawingml/2006/main">
          <a:off x="3203800" y="4617694"/>
          <a:ext cx="91212" cy="196941"/>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en-US" sz="925" b="0" i="0" strike="noStrike">
              <a:solidFill>
                <a:srgbClr val="000000"/>
              </a:solidFill>
              <a:latin typeface="Arial"/>
              <a:cs typeface="Arial"/>
            </a:rPr>
            <a:t> </a:t>
          </a:r>
        </a:p>
      </cdr:txBody>
    </cdr:sp>
  </cdr:relSizeAnchor>
  <cdr:relSizeAnchor xmlns:cdr="http://schemas.openxmlformats.org/drawingml/2006/chartDrawing">
    <cdr:from>
      <cdr:x>0.04971</cdr:x>
      <cdr:y>0.08839</cdr:y>
    </cdr:from>
    <cdr:to>
      <cdr:x>0.15746</cdr:x>
      <cdr:y>0.21825</cdr:y>
    </cdr:to>
    <cdr:sp macro="" textlink="">
      <cdr:nvSpPr>
        <cdr:cNvPr id="4098" name="AutoShape 2"/>
        <cdr:cNvSpPr>
          <a:spLocks xmlns:a="http://schemas.openxmlformats.org/drawingml/2006/main" noChangeArrowheads="1"/>
        </cdr:cNvSpPr>
      </cdr:nvSpPr>
      <cdr:spPr bwMode="auto">
        <a:xfrm xmlns:a="http://schemas.openxmlformats.org/drawingml/2006/main" rot="5400000">
          <a:off x="73087" y="1069913"/>
          <a:ext cx="1203528" cy="702002"/>
        </a:xfrm>
        <a:prstGeom xmlns:a="http://schemas.openxmlformats.org/drawingml/2006/main" prst="notchedRightArrow">
          <a:avLst>
            <a:gd name="adj1" fmla="val 50000"/>
            <a:gd name="adj2" fmla="val 38451"/>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0.08575</cdr:x>
      <cdr:y>0.10433</cdr:y>
    </cdr:from>
    <cdr:to>
      <cdr:x>0.1205</cdr:x>
      <cdr:y>0.19633</cdr:y>
    </cdr:to>
    <cdr:sp macro="" textlink="">
      <cdr:nvSpPr>
        <cdr:cNvPr id="4099" name="Text Box 3"/>
        <cdr:cNvSpPr txBox="1">
          <a:spLocks xmlns:a="http://schemas.openxmlformats.org/drawingml/2006/main" noChangeArrowheads="1"/>
        </cdr:cNvSpPr>
      </cdr:nvSpPr>
      <cdr:spPr bwMode="auto">
        <a:xfrm xmlns:a="http://schemas.openxmlformats.org/drawingml/2006/main">
          <a:off x="558641" y="966921"/>
          <a:ext cx="226400" cy="852640"/>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vert="vert270" wrap="square" lIns="27432" tIns="22860" rIns="27432" bIns="22860" anchor="ctr" upright="1"/>
        <a:lstStyle xmlns:a="http://schemas.openxmlformats.org/drawingml/2006/main"/>
        <a:p xmlns:a="http://schemas.openxmlformats.org/drawingml/2006/main">
          <a:pPr algn="ctr" rtl="0">
            <a:defRPr sz="1000"/>
          </a:pPr>
          <a:r>
            <a:rPr lang="en-US" sz="1075" b="1" i="0" strike="noStrike">
              <a:solidFill>
                <a:srgbClr val="000000"/>
              </a:solidFill>
              <a:latin typeface="Arial"/>
              <a:cs typeface="Arial"/>
            </a:rPr>
            <a:t>TRUE WIND</a:t>
          </a:r>
        </a:p>
      </cdr:txBody>
    </cdr:sp>
  </cdr:relSizeAnchor>
  <cdr:relSizeAnchor xmlns:cdr="http://schemas.openxmlformats.org/drawingml/2006/chartDrawing">
    <cdr:from>
      <cdr:x>0.74343</cdr:x>
      <cdr:y>0.8895</cdr:y>
    </cdr:from>
    <cdr:to>
      <cdr:x>0.87268</cdr:x>
      <cdr:y>0.94222</cdr:y>
    </cdr:to>
    <cdr:sp macro="" textlink="'Graphics Grid'!$H$2">
      <cdr:nvSpPr>
        <cdr:cNvPr id="4100" name="Text Box 4"/>
        <cdr:cNvSpPr txBox="1">
          <a:spLocks xmlns:a="http://schemas.openxmlformats.org/drawingml/2006/main" noChangeArrowheads="1" noTextEdit="1"/>
        </cdr:cNvSpPr>
      </cdr:nvSpPr>
      <cdr:spPr bwMode="auto">
        <a:xfrm xmlns:a="http://schemas.openxmlformats.org/drawingml/2006/main">
          <a:off x="4843547" y="8243732"/>
          <a:ext cx="842025" cy="488595"/>
        </a:xfrm>
        <a:prstGeom xmlns:a="http://schemas.openxmlformats.org/drawingml/2006/main" prst="rect">
          <a:avLst/>
        </a:prstGeom>
        <a:solidFill xmlns:a="http://schemas.openxmlformats.org/drawingml/2006/main">
          <a:srgbClr val="FFFFFF"/>
        </a:solidFill>
        <a:ln xmlns:a="http://schemas.openxmlformats.org/drawingml/2006/main" w="0">
          <a:solidFill>
            <a:srgbClr val="000000"/>
          </a:solidFill>
          <a:miter lim="800000"/>
          <a:headEnd/>
          <a:tailEnd/>
        </a:ln>
        <a:effectLst xmlns:a="http://schemas.openxmlformats.org/drawingml/2006/main"/>
      </cdr:spPr>
      <cdr:txBody>
        <a:bodyPr xmlns:a="http://schemas.openxmlformats.org/drawingml/2006/main" wrap="none" lIns="18288" tIns="22860" rIns="18288" bIns="22860" anchor="ctr" upright="1">
          <a:spAutoFit/>
        </a:bodyPr>
        <a:lstStyle xmlns:a="http://schemas.openxmlformats.org/drawingml/2006/main"/>
        <a:p xmlns:a="http://schemas.openxmlformats.org/drawingml/2006/main">
          <a:pPr algn="ctr" rtl="0">
            <a:defRPr sz="1000"/>
          </a:pPr>
          <a:fld id="{2612C5E6-FCF7-44DB-A6CC-671310F090DD}" type="TxLink">
            <a:rPr lang="en-US" sz="1000" b="1" i="0" u="none" strike="noStrike">
              <a:solidFill>
                <a:srgbClr val="000000"/>
              </a:solidFill>
              <a:latin typeface="Arial"/>
              <a:cs typeface="Arial"/>
            </a:rPr>
            <a:pPr algn="ctr" rtl="0">
              <a:defRPr sz="1000"/>
            </a:pPr>
            <a:t>SHUANG HSI
USA-176
TASHIBA 40</a:t>
          </a:fld>
          <a:endParaRPr lang="en-US" sz="1000" b="1" i="0" strike="noStrike">
            <a:solidFill>
              <a:srgbClr val="000000"/>
            </a:solidFill>
            <a:latin typeface="Arial"/>
            <a:cs typeface="Arial"/>
          </a:endParaRPr>
        </a:p>
      </cdr:txBody>
    </cdr:sp>
  </cdr:relSizeAnchor>
</c:userShapes>
</file>

<file path=xl/drawings/drawing7.xml><?xml version="1.0" encoding="utf-8"?>
<xdr:wsDr xmlns:xdr="http://schemas.openxmlformats.org/drawingml/2006/spreadsheetDrawing" xmlns:a="http://schemas.openxmlformats.org/drawingml/2006/main">
  <xdr:absoluteAnchor>
    <xdr:pos x="0" y="0"/>
    <xdr:ext cx="6515100" cy="9267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c:userShapes xmlns:c="http://schemas.openxmlformats.org/drawingml/2006/chart">
  <cdr:relSizeAnchor xmlns:cdr="http://schemas.openxmlformats.org/drawingml/2006/chartDrawing">
    <cdr:from>
      <cdr:x>0.74243</cdr:x>
      <cdr:y>0.89625</cdr:y>
    </cdr:from>
    <cdr:to>
      <cdr:x>0.87168</cdr:x>
      <cdr:y>0.94897</cdr:y>
    </cdr:to>
    <cdr:sp macro="" textlink="'Graphics Grid'!$H$2">
      <cdr:nvSpPr>
        <cdr:cNvPr id="12291" name="Text Box 3"/>
        <cdr:cNvSpPr txBox="1">
          <a:spLocks xmlns:a="http://schemas.openxmlformats.org/drawingml/2006/main" noChangeArrowheads="1" noTextEdit="1"/>
        </cdr:cNvSpPr>
      </cdr:nvSpPr>
      <cdr:spPr bwMode="auto">
        <a:xfrm xmlns:a="http://schemas.openxmlformats.org/drawingml/2006/main">
          <a:off x="4837032" y="8306290"/>
          <a:ext cx="842025" cy="488595"/>
        </a:xfrm>
        <a:prstGeom xmlns:a="http://schemas.openxmlformats.org/drawingml/2006/main" prst="rect">
          <a:avLst/>
        </a:prstGeom>
        <a:solidFill xmlns:a="http://schemas.openxmlformats.org/drawingml/2006/main">
          <a:srgbClr val="FFFFFF"/>
        </a:solidFill>
        <a:ln xmlns:a="http://schemas.openxmlformats.org/drawingml/2006/main" w="0">
          <a:solidFill>
            <a:srgbClr val="000000"/>
          </a:solidFill>
          <a:miter lim="800000"/>
          <a:headEnd/>
          <a:tailEnd/>
        </a:ln>
        <a:effectLst xmlns:a="http://schemas.openxmlformats.org/drawingml/2006/main"/>
      </cdr:spPr>
      <cdr:txBody>
        <a:bodyPr xmlns:a="http://schemas.openxmlformats.org/drawingml/2006/main" wrap="none" lIns="18288" tIns="22860" rIns="18288" bIns="22860" anchor="ctr" upright="1">
          <a:spAutoFit/>
        </a:bodyPr>
        <a:lstStyle xmlns:a="http://schemas.openxmlformats.org/drawingml/2006/main"/>
        <a:p xmlns:a="http://schemas.openxmlformats.org/drawingml/2006/main">
          <a:pPr algn="ctr" rtl="0">
            <a:defRPr sz="1000"/>
          </a:pPr>
          <a:fld id="{E34272F6-9B6A-4ADC-A283-953FD2375849}" type="TxLink">
            <a:rPr lang="en-US" sz="1000" b="1" i="0" u="none" strike="noStrike">
              <a:solidFill>
                <a:srgbClr val="000000"/>
              </a:solidFill>
              <a:latin typeface="Arial"/>
              <a:cs typeface="Arial"/>
            </a:rPr>
            <a:pPr algn="ctr" rtl="0">
              <a:defRPr sz="1000"/>
            </a:pPr>
            <a:t>SHUANG HSI
USA-176
TASHIBA 40</a:t>
          </a:fld>
          <a:endParaRPr lang="en-US" sz="1000" b="1" i="0" strike="noStrike">
            <a:solidFill>
              <a:srgbClr val="000000"/>
            </a:solidFill>
            <a:latin typeface="Arial"/>
            <a:cs typeface="Arial"/>
          </a:endParaRPr>
        </a:p>
      </cdr:txBody>
    </cdr:sp>
  </cdr:relSizeAnchor>
  <cdr:relSizeAnchor xmlns:cdr="http://schemas.openxmlformats.org/drawingml/2006/chartDrawing">
    <cdr:from>
      <cdr:x>0.05702</cdr:x>
      <cdr:y>0.0853</cdr:y>
    </cdr:from>
    <cdr:to>
      <cdr:x>0.16627</cdr:x>
      <cdr:y>0.2203</cdr:y>
    </cdr:to>
    <cdr:sp macro="" textlink="">
      <cdr:nvSpPr>
        <cdr:cNvPr id="5" name="AutoShape 1"/>
        <cdr:cNvSpPr>
          <a:spLocks xmlns:a="http://schemas.openxmlformats.org/drawingml/2006/main" noChangeArrowheads="1"/>
        </cdr:cNvSpPr>
      </cdr:nvSpPr>
      <cdr:spPr bwMode="auto">
        <a:xfrm xmlns:a="http://schemas.openxmlformats.org/drawingml/2006/main" rot="5400000">
          <a:off x="101786" y="1060264"/>
          <a:ext cx="1251153" cy="711775"/>
        </a:xfrm>
        <a:prstGeom xmlns:a="http://schemas.openxmlformats.org/drawingml/2006/main" prst="notchedRightArrow">
          <a:avLst>
            <a:gd name="adj1" fmla="val 50000"/>
            <a:gd name="adj2" fmla="val 37923"/>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0.09601</cdr:x>
      <cdr:y>0.10209</cdr:y>
    </cdr:from>
    <cdr:to>
      <cdr:x>0.12914</cdr:x>
      <cdr:y>0.19802</cdr:y>
    </cdr:to>
    <cdr:sp macro="" textlink="">
      <cdr:nvSpPr>
        <cdr:cNvPr id="8" name="TextBox 7"/>
        <cdr:cNvSpPr txBox="1"/>
      </cdr:nvSpPr>
      <cdr:spPr>
        <a:xfrm xmlns:a="http://schemas.openxmlformats.org/drawingml/2006/main">
          <a:off x="625499" y="946119"/>
          <a:ext cx="215845" cy="889063"/>
        </a:xfrm>
        <a:prstGeom xmlns:a="http://schemas.openxmlformats.org/drawingml/2006/main" prst="rect">
          <a:avLst/>
        </a:prstGeom>
      </cdr:spPr>
      <cdr:txBody>
        <a:bodyPr xmlns:a="http://schemas.openxmlformats.org/drawingml/2006/main" vert="vert270" wrap="square" rtlCol="0" anchor="ctr" anchorCtr="1"/>
        <a:lstStyle xmlns:a="http://schemas.openxmlformats.org/drawingml/2006/main"/>
        <a:p xmlns:a="http://schemas.openxmlformats.org/drawingml/2006/main">
          <a:r>
            <a:rPr lang="en-US" sz="1050" b="1" i="0" baseline="0">
              <a:latin typeface="Arial" pitchFamily="34" charset="0"/>
            </a:rPr>
            <a:t>TRUE WIND</a:t>
          </a:r>
          <a:endParaRPr lang="en-US" sz="1100"/>
        </a:p>
      </cdr:txBody>
    </cdr:sp>
  </cdr:relSizeAnchor>
</c:userShapes>
</file>

<file path=xl/drawings/drawing9.xml><?xml version="1.0" encoding="utf-8"?>
<xdr:wsDr xmlns:xdr="http://schemas.openxmlformats.org/drawingml/2006/spreadsheetDrawing" xmlns:a="http://schemas.openxmlformats.org/drawingml/2006/main">
  <xdr:absoluteAnchor>
    <xdr:pos x="0" y="0"/>
    <xdr:ext cx="6515100" cy="9258300"/>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c:userShapes xmlns:c="http://schemas.openxmlformats.org/drawingml/2006/chart">
  <cdr:relSizeAnchor xmlns:cdr="http://schemas.openxmlformats.org/drawingml/2006/chartDrawing">
    <cdr:from>
      <cdr:x>0.04971</cdr:x>
      <cdr:y>0.0853</cdr:y>
    </cdr:from>
    <cdr:to>
      <cdr:x>0.15896</cdr:x>
      <cdr:y>0.22097</cdr:y>
    </cdr:to>
    <cdr:sp macro="" textlink="">
      <cdr:nvSpPr>
        <cdr:cNvPr id="13313" name="AutoShape 1"/>
        <cdr:cNvSpPr>
          <a:spLocks xmlns:a="http://schemas.openxmlformats.org/drawingml/2006/main" noChangeArrowheads="1"/>
        </cdr:cNvSpPr>
      </cdr:nvSpPr>
      <cdr:spPr bwMode="auto">
        <a:xfrm xmlns:a="http://schemas.openxmlformats.org/drawingml/2006/main" rot="5400000">
          <a:off x="51087" y="1063337"/>
          <a:ext cx="1257300" cy="711775"/>
        </a:xfrm>
        <a:prstGeom xmlns:a="http://schemas.openxmlformats.org/drawingml/2006/main" prst="notchedRightArrow">
          <a:avLst>
            <a:gd name="adj1" fmla="val 50000"/>
            <a:gd name="adj2" fmla="val 37923"/>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0.08725</cdr:x>
      <cdr:y>0.10575</cdr:y>
    </cdr:from>
    <cdr:to>
      <cdr:x>0.122</cdr:x>
      <cdr:y>0.198</cdr:y>
    </cdr:to>
    <cdr:sp macro="" textlink="">
      <cdr:nvSpPr>
        <cdr:cNvPr id="13314" name="Text Box 2"/>
        <cdr:cNvSpPr txBox="1">
          <a:spLocks xmlns:a="http://schemas.openxmlformats.org/drawingml/2006/main" noChangeArrowheads="1"/>
        </cdr:cNvSpPr>
      </cdr:nvSpPr>
      <cdr:spPr bwMode="auto">
        <a:xfrm xmlns:a="http://schemas.openxmlformats.org/drawingml/2006/main">
          <a:off x="568414" y="980049"/>
          <a:ext cx="226400" cy="854957"/>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vert="vert270" wrap="square" lIns="27432" tIns="22860" rIns="27432" bIns="22860" anchor="ctr" upright="1"/>
        <a:lstStyle xmlns:a="http://schemas.openxmlformats.org/drawingml/2006/main"/>
        <a:p xmlns:a="http://schemas.openxmlformats.org/drawingml/2006/main">
          <a:pPr algn="ctr" rtl="0">
            <a:defRPr sz="1000"/>
          </a:pPr>
          <a:r>
            <a:rPr lang="en-US" sz="1075" b="1" i="0" strike="noStrike">
              <a:solidFill>
                <a:srgbClr val="000000"/>
              </a:solidFill>
              <a:latin typeface="Arial"/>
              <a:cs typeface="Arial"/>
            </a:rPr>
            <a:t>TRUE WIND</a:t>
          </a:r>
        </a:p>
      </cdr:txBody>
    </cdr:sp>
  </cdr:relSizeAnchor>
  <cdr:relSizeAnchor xmlns:cdr="http://schemas.openxmlformats.org/drawingml/2006/chartDrawing">
    <cdr:from>
      <cdr:x>0.74918</cdr:x>
      <cdr:y>0.89122</cdr:y>
    </cdr:from>
    <cdr:to>
      <cdr:x>0.87843</cdr:x>
      <cdr:y>0.944</cdr:y>
    </cdr:to>
    <cdr:sp macro="" textlink="'Graphics Grid'!$H$2">
      <cdr:nvSpPr>
        <cdr:cNvPr id="13315" name="Text Box 3"/>
        <cdr:cNvSpPr txBox="1">
          <a:spLocks xmlns:a="http://schemas.openxmlformats.org/drawingml/2006/main" noChangeArrowheads="1" noTextEdit="1"/>
        </cdr:cNvSpPr>
      </cdr:nvSpPr>
      <cdr:spPr bwMode="auto">
        <a:xfrm xmlns:a="http://schemas.openxmlformats.org/drawingml/2006/main">
          <a:off x="4881009" y="8251211"/>
          <a:ext cx="842025" cy="488595"/>
        </a:xfrm>
        <a:prstGeom xmlns:a="http://schemas.openxmlformats.org/drawingml/2006/main" prst="rect">
          <a:avLst/>
        </a:prstGeom>
        <a:solidFill xmlns:a="http://schemas.openxmlformats.org/drawingml/2006/main">
          <a:srgbClr val="FFFFFF"/>
        </a:solidFill>
        <a:ln xmlns:a="http://schemas.openxmlformats.org/drawingml/2006/main" w="0">
          <a:solidFill>
            <a:srgbClr val="000000"/>
          </a:solidFill>
          <a:miter lim="800000"/>
          <a:headEnd/>
          <a:tailEnd/>
        </a:ln>
        <a:effectLst xmlns:a="http://schemas.openxmlformats.org/drawingml/2006/main"/>
      </cdr:spPr>
      <cdr:txBody>
        <a:bodyPr xmlns:a="http://schemas.openxmlformats.org/drawingml/2006/main" wrap="none" lIns="18288" tIns="22860" rIns="18288" bIns="22860" anchor="ctr" upright="1">
          <a:spAutoFit/>
        </a:bodyPr>
        <a:lstStyle xmlns:a="http://schemas.openxmlformats.org/drawingml/2006/main"/>
        <a:p xmlns:a="http://schemas.openxmlformats.org/drawingml/2006/main">
          <a:pPr algn="ctr" rtl="0">
            <a:defRPr sz="1000"/>
          </a:pPr>
          <a:fld id="{A57DE4A9-A747-47A6-98E3-AA6610F7E681}" type="TxLink">
            <a:rPr lang="en-US" sz="1000" b="1" i="0" u="none" strike="noStrike">
              <a:solidFill>
                <a:srgbClr val="000000"/>
              </a:solidFill>
              <a:latin typeface="Arial"/>
              <a:cs typeface="Arial"/>
            </a:rPr>
            <a:pPr algn="ctr" rtl="0">
              <a:defRPr sz="1000"/>
            </a:pPr>
            <a:t>SHUANG HSI
USA-176
TASHIBA 40</a:t>
          </a:fld>
          <a:endParaRPr lang="en-US" sz="1000" b="1" i="0" strike="noStrike">
            <a:solidFill>
              <a:srgbClr val="000000"/>
            </a:solidFill>
            <a:latin typeface="Arial"/>
            <a:cs typeface="Arial"/>
          </a:endParaRPr>
        </a:p>
      </cdr:txBody>
    </cdr:sp>
  </cdr:relSizeAnchor>
</c:userShapes>
</file>

<file path=xl/drawings/drawing11.xml><?xml version="1.0" encoding="utf-8"?>
<xdr:wsDr xmlns:xdr="http://schemas.openxmlformats.org/drawingml/2006/spreadsheetDrawing" xmlns:a="http://schemas.openxmlformats.org/drawingml/2006/main">
  <xdr:absoluteAnchor>
    <xdr:pos x="0" y="0"/>
    <xdr:ext cx="6515100" cy="9258300"/>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2.xml><?xml version="1.0" encoding="utf-8"?>
<c:userShapes xmlns:c="http://schemas.openxmlformats.org/drawingml/2006/chart">
  <cdr:relSizeAnchor xmlns:cdr="http://schemas.openxmlformats.org/drawingml/2006/chartDrawing">
    <cdr:from>
      <cdr:x>0.05117</cdr:x>
      <cdr:y>0.08325</cdr:y>
    </cdr:from>
    <cdr:to>
      <cdr:x>0.16042</cdr:x>
      <cdr:y>0.21825</cdr:y>
    </cdr:to>
    <cdr:sp macro="" textlink="">
      <cdr:nvSpPr>
        <cdr:cNvPr id="14337" name="AutoShape 1"/>
        <cdr:cNvSpPr>
          <a:spLocks xmlns:a="http://schemas.openxmlformats.org/drawingml/2006/main" noChangeArrowheads="1"/>
        </cdr:cNvSpPr>
      </cdr:nvSpPr>
      <cdr:spPr bwMode="auto">
        <a:xfrm xmlns:a="http://schemas.openxmlformats.org/drawingml/2006/main" rot="5400000">
          <a:off x="63686" y="1041214"/>
          <a:ext cx="1251153" cy="711775"/>
        </a:xfrm>
        <a:prstGeom xmlns:a="http://schemas.openxmlformats.org/drawingml/2006/main" prst="notchedRightArrow">
          <a:avLst>
            <a:gd name="adj1" fmla="val 50000"/>
            <a:gd name="adj2" fmla="val 37923"/>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0.08871</cdr:x>
      <cdr:y>0.10472</cdr:y>
    </cdr:from>
    <cdr:to>
      <cdr:x>0.12346</cdr:x>
      <cdr:y>0.19697</cdr:y>
    </cdr:to>
    <cdr:sp macro="" textlink="">
      <cdr:nvSpPr>
        <cdr:cNvPr id="14338" name="Text Box 2"/>
        <cdr:cNvSpPr txBox="1">
          <a:spLocks xmlns:a="http://schemas.openxmlformats.org/drawingml/2006/main" noChangeArrowheads="1"/>
        </cdr:cNvSpPr>
      </cdr:nvSpPr>
      <cdr:spPr bwMode="auto">
        <a:xfrm xmlns:a="http://schemas.openxmlformats.org/drawingml/2006/main">
          <a:off x="577939" y="970524"/>
          <a:ext cx="226400" cy="854957"/>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vert="vert270" wrap="square" lIns="27432" tIns="22860" rIns="27432" bIns="22860" anchor="ctr" upright="1"/>
        <a:lstStyle xmlns:a="http://schemas.openxmlformats.org/drawingml/2006/main"/>
        <a:p xmlns:a="http://schemas.openxmlformats.org/drawingml/2006/main">
          <a:pPr algn="ctr" rtl="0">
            <a:defRPr sz="1000"/>
          </a:pPr>
          <a:r>
            <a:rPr lang="en-US" sz="1075" b="1" i="0" strike="noStrike">
              <a:solidFill>
                <a:srgbClr val="000000"/>
              </a:solidFill>
              <a:latin typeface="Arial"/>
              <a:cs typeface="Arial"/>
            </a:rPr>
            <a:t>TRUE WIND</a:t>
          </a:r>
        </a:p>
      </cdr:txBody>
    </cdr:sp>
  </cdr:relSizeAnchor>
  <cdr:relSizeAnchor xmlns:cdr="http://schemas.openxmlformats.org/drawingml/2006/chartDrawing">
    <cdr:from>
      <cdr:x>0.73843</cdr:x>
      <cdr:y>0.89097</cdr:y>
    </cdr:from>
    <cdr:to>
      <cdr:x>0.86768</cdr:x>
      <cdr:y>0.94375</cdr:y>
    </cdr:to>
    <cdr:sp macro="" textlink="'Graphics Grid'!$H$2">
      <cdr:nvSpPr>
        <cdr:cNvPr id="14339" name="Text Box 3"/>
        <cdr:cNvSpPr txBox="1">
          <a:spLocks xmlns:a="http://schemas.openxmlformats.org/drawingml/2006/main" noChangeArrowheads="1" noTextEdit="1"/>
        </cdr:cNvSpPr>
      </cdr:nvSpPr>
      <cdr:spPr bwMode="auto">
        <a:xfrm xmlns:a="http://schemas.openxmlformats.org/drawingml/2006/main">
          <a:off x="4810972" y="8248896"/>
          <a:ext cx="842025" cy="488595"/>
        </a:xfrm>
        <a:prstGeom xmlns:a="http://schemas.openxmlformats.org/drawingml/2006/main" prst="rect">
          <a:avLst/>
        </a:prstGeom>
        <a:solidFill xmlns:a="http://schemas.openxmlformats.org/drawingml/2006/main">
          <a:srgbClr val="FFFFFF"/>
        </a:solidFill>
        <a:ln xmlns:a="http://schemas.openxmlformats.org/drawingml/2006/main" w="0">
          <a:solidFill>
            <a:srgbClr val="000000"/>
          </a:solidFill>
          <a:miter lim="800000"/>
          <a:headEnd/>
          <a:tailEnd/>
        </a:ln>
        <a:effectLst xmlns:a="http://schemas.openxmlformats.org/drawingml/2006/main"/>
      </cdr:spPr>
      <cdr:txBody>
        <a:bodyPr xmlns:a="http://schemas.openxmlformats.org/drawingml/2006/main" wrap="none" lIns="18288" tIns="22860" rIns="18288" bIns="22860" anchor="ctr" upright="1">
          <a:spAutoFit/>
        </a:bodyPr>
        <a:lstStyle xmlns:a="http://schemas.openxmlformats.org/drawingml/2006/main"/>
        <a:p xmlns:a="http://schemas.openxmlformats.org/drawingml/2006/main">
          <a:pPr algn="ctr" rtl="0">
            <a:defRPr sz="1000"/>
          </a:pPr>
          <a:fld id="{98DC8A27-926E-42E0-AAEB-C93A07FB02E4}" type="TxLink">
            <a:rPr lang="en-US" sz="1000" b="1" i="0" u="none" strike="noStrike">
              <a:solidFill>
                <a:srgbClr val="000000"/>
              </a:solidFill>
              <a:latin typeface="Arial"/>
              <a:cs typeface="Arial"/>
            </a:rPr>
            <a:pPr algn="ctr" rtl="0">
              <a:defRPr sz="1000"/>
            </a:pPr>
            <a:t>SHUANG HSI
USA-176
TASHIBA 40</a:t>
          </a:fld>
          <a:endParaRPr lang="en-US" sz="1000" b="1" i="0" strike="noStrike">
            <a:solidFill>
              <a:srgbClr val="000000"/>
            </a:solidFill>
            <a:latin typeface="Arial"/>
            <a:cs typeface="Arial"/>
          </a:endParaRPr>
        </a:p>
      </cdr:txBody>
    </cdr:sp>
  </cdr:relSizeAnchor>
</c:userShapes>
</file>

<file path=xl/drawings/drawing13.xml><?xml version="1.0" encoding="utf-8"?>
<xdr:wsDr xmlns:xdr="http://schemas.openxmlformats.org/drawingml/2006/spreadsheetDrawing" xmlns:a="http://schemas.openxmlformats.org/drawingml/2006/main">
  <xdr:absoluteAnchor>
    <xdr:pos x="0" y="0"/>
    <xdr:ext cx="6515100" cy="9258300"/>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4.xml><?xml version="1.0" encoding="utf-8"?>
<c:userShapes xmlns:c="http://schemas.openxmlformats.org/drawingml/2006/chart">
  <cdr:relSizeAnchor xmlns:cdr="http://schemas.openxmlformats.org/drawingml/2006/chartDrawing">
    <cdr:from>
      <cdr:x>0.05409</cdr:x>
      <cdr:y>0.08839</cdr:y>
    </cdr:from>
    <cdr:to>
      <cdr:x>0.16334</cdr:x>
      <cdr:y>0.21825</cdr:y>
    </cdr:to>
    <cdr:sp macro="" textlink="">
      <cdr:nvSpPr>
        <cdr:cNvPr id="15361" name="AutoShape 1"/>
        <cdr:cNvSpPr>
          <a:spLocks xmlns:a="http://schemas.openxmlformats.org/drawingml/2006/main" noChangeArrowheads="1"/>
        </cdr:cNvSpPr>
      </cdr:nvSpPr>
      <cdr:spPr bwMode="auto">
        <a:xfrm xmlns:a="http://schemas.openxmlformats.org/drawingml/2006/main" rot="5400000">
          <a:off x="106549" y="1065026"/>
          <a:ext cx="1203528" cy="711775"/>
        </a:xfrm>
        <a:prstGeom xmlns:a="http://schemas.openxmlformats.org/drawingml/2006/main" prst="notchedRightArrow">
          <a:avLst>
            <a:gd name="adj1" fmla="val 50000"/>
            <a:gd name="adj2" fmla="val 37923"/>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0.09261</cdr:x>
      <cdr:y>0.10678</cdr:y>
    </cdr:from>
    <cdr:to>
      <cdr:x>0.12736</cdr:x>
      <cdr:y>0.19903</cdr:y>
    </cdr:to>
    <cdr:sp macro="" textlink="">
      <cdr:nvSpPr>
        <cdr:cNvPr id="15362" name="Text Box 2"/>
        <cdr:cNvSpPr txBox="1">
          <a:spLocks xmlns:a="http://schemas.openxmlformats.org/drawingml/2006/main" noChangeArrowheads="1"/>
        </cdr:cNvSpPr>
      </cdr:nvSpPr>
      <cdr:spPr bwMode="auto">
        <a:xfrm xmlns:a="http://schemas.openxmlformats.org/drawingml/2006/main">
          <a:off x="603334" y="989574"/>
          <a:ext cx="226400" cy="854957"/>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vert="vert270" wrap="square" lIns="27432" tIns="22860" rIns="27432" bIns="22860" anchor="ctr" upright="1"/>
        <a:lstStyle xmlns:a="http://schemas.openxmlformats.org/drawingml/2006/main"/>
        <a:p xmlns:a="http://schemas.openxmlformats.org/drawingml/2006/main">
          <a:pPr algn="ctr" rtl="0">
            <a:defRPr sz="1000"/>
          </a:pPr>
          <a:r>
            <a:rPr lang="en-US" sz="1075" b="1" i="0" strike="noStrike">
              <a:solidFill>
                <a:srgbClr val="000000"/>
              </a:solidFill>
              <a:latin typeface="Arial"/>
              <a:cs typeface="Arial"/>
            </a:rPr>
            <a:t>TRUE WIND</a:t>
          </a:r>
        </a:p>
      </cdr:txBody>
    </cdr:sp>
  </cdr:relSizeAnchor>
  <cdr:relSizeAnchor xmlns:cdr="http://schemas.openxmlformats.org/drawingml/2006/chartDrawing">
    <cdr:from>
      <cdr:x>0.77332</cdr:x>
      <cdr:y>0.91566</cdr:y>
    </cdr:from>
    <cdr:to>
      <cdr:x>0.90256</cdr:x>
      <cdr:y>0.96844</cdr:y>
    </cdr:to>
    <cdr:sp macro="" textlink="'Graphics Grid'!$H$2">
      <cdr:nvSpPr>
        <cdr:cNvPr id="15363" name="Text Box 3"/>
        <cdr:cNvSpPr txBox="1">
          <a:spLocks xmlns:a="http://schemas.openxmlformats.org/drawingml/2006/main" noChangeArrowheads="1" noTextEdit="1"/>
        </cdr:cNvSpPr>
      </cdr:nvSpPr>
      <cdr:spPr bwMode="auto">
        <a:xfrm xmlns:a="http://schemas.openxmlformats.org/drawingml/2006/main">
          <a:off x="5038250" y="8477484"/>
          <a:ext cx="842025" cy="488595"/>
        </a:xfrm>
        <a:prstGeom xmlns:a="http://schemas.openxmlformats.org/drawingml/2006/main" prst="rect">
          <a:avLst/>
        </a:prstGeom>
        <a:solidFill xmlns:a="http://schemas.openxmlformats.org/drawingml/2006/main">
          <a:srgbClr val="FFFFFF"/>
        </a:solidFill>
        <a:ln xmlns:a="http://schemas.openxmlformats.org/drawingml/2006/main" w="0">
          <a:solidFill>
            <a:srgbClr val="000000"/>
          </a:solidFill>
          <a:miter lim="800000"/>
          <a:headEnd/>
          <a:tailEnd/>
        </a:ln>
        <a:effectLst xmlns:a="http://schemas.openxmlformats.org/drawingml/2006/main"/>
      </cdr:spPr>
      <cdr:txBody>
        <a:bodyPr xmlns:a="http://schemas.openxmlformats.org/drawingml/2006/main" wrap="none" lIns="18288" tIns="22860" rIns="18288" bIns="22860" anchor="ctr" upright="1">
          <a:spAutoFit/>
        </a:bodyPr>
        <a:lstStyle xmlns:a="http://schemas.openxmlformats.org/drawingml/2006/main"/>
        <a:p xmlns:a="http://schemas.openxmlformats.org/drawingml/2006/main">
          <a:pPr algn="ctr" rtl="0">
            <a:defRPr sz="1000"/>
          </a:pPr>
          <a:fld id="{9136FE70-EEC2-4CB2-88D4-C2820DBB69A7}" type="TxLink">
            <a:rPr lang="en-US" sz="1000" b="1" i="0" u="none" strike="noStrike">
              <a:solidFill>
                <a:srgbClr val="000000"/>
              </a:solidFill>
              <a:latin typeface="Arial"/>
              <a:cs typeface="Arial"/>
            </a:rPr>
            <a:pPr algn="ctr" rtl="0">
              <a:defRPr sz="1000"/>
            </a:pPr>
            <a:t>SHUANG HSI
USA-176
TASHIBA 40</a:t>
          </a:fld>
          <a:endParaRPr lang="en-US" sz="1000" b="1" i="0" strike="noStrike">
            <a:solidFill>
              <a:srgbClr val="000000"/>
            </a:solidFill>
            <a:latin typeface="Arial"/>
            <a:cs typeface="Arial"/>
          </a:endParaRPr>
        </a:p>
      </cdr:txBody>
    </cdr:sp>
  </cdr:relSizeAnchor>
</c:userShapes>
</file>

<file path=xl/drawings/drawing15.xml><?xml version="1.0" encoding="utf-8"?>
<xdr:wsDr xmlns:xdr="http://schemas.openxmlformats.org/drawingml/2006/spreadsheetDrawing" xmlns:a="http://schemas.openxmlformats.org/drawingml/2006/main">
  <xdr:absoluteAnchor>
    <xdr:pos x="0" y="0"/>
    <xdr:ext cx="6515100" cy="9258300"/>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6.xml><?xml version="1.0" encoding="utf-8"?>
<c:userShapes xmlns:c="http://schemas.openxmlformats.org/drawingml/2006/chart">
  <cdr:relSizeAnchor xmlns:cdr="http://schemas.openxmlformats.org/drawingml/2006/chartDrawing">
    <cdr:from>
      <cdr:x>0.05263</cdr:x>
      <cdr:y>0.09044</cdr:y>
    </cdr:from>
    <cdr:to>
      <cdr:x>0.16188</cdr:x>
      <cdr:y>0.21928</cdr:y>
    </cdr:to>
    <cdr:sp macro="" textlink="">
      <cdr:nvSpPr>
        <cdr:cNvPr id="16385" name="AutoShape 1"/>
        <cdr:cNvSpPr>
          <a:spLocks xmlns:a="http://schemas.openxmlformats.org/drawingml/2006/main" noChangeArrowheads="1"/>
        </cdr:cNvSpPr>
      </cdr:nvSpPr>
      <cdr:spPr bwMode="auto">
        <a:xfrm xmlns:a="http://schemas.openxmlformats.org/drawingml/2006/main" rot="5400000">
          <a:off x="101784" y="1079314"/>
          <a:ext cx="1194003" cy="711775"/>
        </a:xfrm>
        <a:prstGeom xmlns:a="http://schemas.openxmlformats.org/drawingml/2006/main" prst="notchedRightArrow">
          <a:avLst>
            <a:gd name="adj1" fmla="val 50000"/>
            <a:gd name="adj2" fmla="val 37923"/>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0.08918</cdr:x>
      <cdr:y>0.10643</cdr:y>
    </cdr:from>
    <cdr:to>
      <cdr:x>0.12443</cdr:x>
      <cdr:y>0.19868</cdr:y>
    </cdr:to>
    <cdr:sp macro="" textlink="">
      <cdr:nvSpPr>
        <cdr:cNvPr id="16386" name="Text Box 2"/>
        <cdr:cNvSpPr txBox="1">
          <a:spLocks xmlns:a="http://schemas.openxmlformats.org/drawingml/2006/main" noChangeArrowheads="1"/>
        </cdr:cNvSpPr>
      </cdr:nvSpPr>
      <cdr:spPr bwMode="auto">
        <a:xfrm xmlns:a="http://schemas.openxmlformats.org/drawingml/2006/main">
          <a:off x="581022" y="986399"/>
          <a:ext cx="229658" cy="854957"/>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vert="vert270" wrap="square" lIns="27432" tIns="22860" rIns="27432" bIns="22860" anchor="ctr" upright="1"/>
        <a:lstStyle xmlns:a="http://schemas.openxmlformats.org/drawingml/2006/main"/>
        <a:p xmlns:a="http://schemas.openxmlformats.org/drawingml/2006/main">
          <a:pPr algn="ctr" rtl="0">
            <a:defRPr sz="1000"/>
          </a:pPr>
          <a:r>
            <a:rPr lang="en-US" sz="1075" b="1" i="0" strike="noStrike">
              <a:solidFill>
                <a:srgbClr val="000000"/>
              </a:solidFill>
              <a:latin typeface="Arial"/>
              <a:cs typeface="Arial"/>
            </a:rPr>
            <a:t>TRUE WIND</a:t>
          </a:r>
        </a:p>
      </cdr:txBody>
    </cdr:sp>
  </cdr:relSizeAnchor>
  <cdr:relSizeAnchor xmlns:cdr="http://schemas.openxmlformats.org/drawingml/2006/chartDrawing">
    <cdr:from>
      <cdr:x>0.79037</cdr:x>
      <cdr:y>0.91566</cdr:y>
    </cdr:from>
    <cdr:to>
      <cdr:x>0.91961</cdr:x>
      <cdr:y>0.96844</cdr:y>
    </cdr:to>
    <cdr:sp macro="" textlink="'Graphics Grid'!$H$2">
      <cdr:nvSpPr>
        <cdr:cNvPr id="16387" name="Text Box 3"/>
        <cdr:cNvSpPr txBox="1">
          <a:spLocks xmlns:a="http://schemas.openxmlformats.org/drawingml/2006/main" noChangeArrowheads="1" noTextEdit="1"/>
        </cdr:cNvSpPr>
      </cdr:nvSpPr>
      <cdr:spPr bwMode="auto">
        <a:xfrm xmlns:a="http://schemas.openxmlformats.org/drawingml/2006/main">
          <a:off x="5149333" y="8477484"/>
          <a:ext cx="842025" cy="488595"/>
        </a:xfrm>
        <a:prstGeom xmlns:a="http://schemas.openxmlformats.org/drawingml/2006/main" prst="rect">
          <a:avLst/>
        </a:prstGeom>
        <a:solidFill xmlns:a="http://schemas.openxmlformats.org/drawingml/2006/main">
          <a:srgbClr val="FFFFFF"/>
        </a:solidFill>
        <a:ln xmlns:a="http://schemas.openxmlformats.org/drawingml/2006/main" w="0">
          <a:solidFill>
            <a:srgbClr val="000000"/>
          </a:solidFill>
          <a:miter lim="800000"/>
          <a:headEnd/>
          <a:tailEnd/>
        </a:ln>
        <a:effectLst xmlns:a="http://schemas.openxmlformats.org/drawingml/2006/main"/>
      </cdr:spPr>
      <cdr:txBody>
        <a:bodyPr xmlns:a="http://schemas.openxmlformats.org/drawingml/2006/main" wrap="none" lIns="18288" tIns="22860" rIns="18288" bIns="22860" anchor="ctr" upright="1">
          <a:spAutoFit/>
        </a:bodyPr>
        <a:lstStyle xmlns:a="http://schemas.openxmlformats.org/drawingml/2006/main"/>
        <a:p xmlns:a="http://schemas.openxmlformats.org/drawingml/2006/main">
          <a:pPr algn="ctr" rtl="0">
            <a:defRPr sz="1000"/>
          </a:pPr>
          <a:fld id="{B3AEF747-90FC-4F86-9FF9-BA2CC33E3447}" type="TxLink">
            <a:rPr lang="en-US" sz="1000" b="1" i="0" u="none" strike="noStrike">
              <a:solidFill>
                <a:srgbClr val="000000"/>
              </a:solidFill>
              <a:latin typeface="Arial"/>
              <a:cs typeface="Arial"/>
            </a:rPr>
            <a:pPr algn="ctr" rtl="0">
              <a:defRPr sz="1000"/>
            </a:pPr>
            <a:t>SHUANG HSI
USA-176
TASHIBA 40</a:t>
          </a:fld>
          <a:endParaRPr lang="en-US" sz="1000" b="1" i="0" strike="noStrike">
            <a:solidFill>
              <a:srgbClr val="000000"/>
            </a:solidFill>
            <a:latin typeface="Arial"/>
            <a:cs typeface="Arial"/>
          </a:endParaRPr>
        </a:p>
      </cdr:txBody>
    </cdr:sp>
  </cdr:relSizeAnchor>
</c:userShapes>
</file>

<file path=xl/drawings/drawing17.xml><?xml version="1.0" encoding="utf-8"?>
<xdr:wsDr xmlns:xdr="http://schemas.openxmlformats.org/drawingml/2006/spreadsheetDrawing" xmlns:a="http://schemas.openxmlformats.org/drawingml/2006/main">
  <xdr:absoluteAnchor>
    <xdr:pos x="0" y="0"/>
    <xdr:ext cx="6515100" cy="9258300"/>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8.xml><?xml version="1.0" encoding="utf-8"?>
<c:userShapes xmlns:c="http://schemas.openxmlformats.org/drawingml/2006/chart">
  <cdr:relSizeAnchor xmlns:cdr="http://schemas.openxmlformats.org/drawingml/2006/chartDrawing">
    <cdr:from>
      <cdr:x>0.05653</cdr:x>
      <cdr:y>0.08912</cdr:y>
    </cdr:from>
    <cdr:to>
      <cdr:x>0.1462</cdr:x>
      <cdr:y>0.21024</cdr:y>
    </cdr:to>
    <cdr:sp macro="" textlink="">
      <cdr:nvSpPr>
        <cdr:cNvPr id="17409" name="AutoShape 1"/>
        <cdr:cNvSpPr>
          <a:spLocks xmlns:a="http://schemas.openxmlformats.org/drawingml/2006/main" noChangeArrowheads="1"/>
        </cdr:cNvSpPr>
      </cdr:nvSpPr>
      <cdr:spPr bwMode="auto">
        <a:xfrm xmlns:a="http://schemas.openxmlformats.org/drawingml/2006/main" rot="5400000">
          <a:off x="99163" y="1095109"/>
          <a:ext cx="1122519" cy="584209"/>
        </a:xfrm>
        <a:prstGeom xmlns:a="http://schemas.openxmlformats.org/drawingml/2006/main" prst="notchedRightArrow">
          <a:avLst>
            <a:gd name="adj1" fmla="val 50000"/>
            <a:gd name="adj2" fmla="val 37249"/>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0.07797</cdr:x>
      <cdr:y>0.09181</cdr:y>
    </cdr:from>
    <cdr:to>
      <cdr:x>0.1306</cdr:x>
      <cdr:y>0.20555</cdr:y>
    </cdr:to>
    <cdr:sp macro="" textlink="">
      <cdr:nvSpPr>
        <cdr:cNvPr id="17410" name="Text Box 2"/>
        <cdr:cNvSpPr txBox="1">
          <a:spLocks xmlns:a="http://schemas.openxmlformats.org/drawingml/2006/main" noChangeArrowheads="1"/>
        </cdr:cNvSpPr>
      </cdr:nvSpPr>
      <cdr:spPr bwMode="auto">
        <a:xfrm xmlns:a="http://schemas.openxmlformats.org/drawingml/2006/main">
          <a:off x="508002" y="850888"/>
          <a:ext cx="342889" cy="1054122"/>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vert="vert270" wrap="square" lIns="27432" tIns="22860" rIns="27432" bIns="22860" anchor="ctr" upright="1"/>
        <a:lstStyle xmlns:a="http://schemas.openxmlformats.org/drawingml/2006/main"/>
        <a:p xmlns:a="http://schemas.openxmlformats.org/drawingml/2006/main">
          <a:pPr algn="ctr" rtl="0">
            <a:defRPr sz="1000"/>
          </a:pPr>
          <a:r>
            <a:rPr lang="en-US" sz="1075" b="1" i="0" strike="noStrike">
              <a:solidFill>
                <a:srgbClr val="000000"/>
              </a:solidFill>
              <a:latin typeface="Arial"/>
              <a:cs typeface="Arial"/>
            </a:rPr>
            <a:t>TRUE WIND</a:t>
          </a:r>
        </a:p>
      </cdr:txBody>
    </cdr:sp>
  </cdr:relSizeAnchor>
  <cdr:relSizeAnchor xmlns:cdr="http://schemas.openxmlformats.org/drawingml/2006/chartDrawing">
    <cdr:from>
      <cdr:x>0.78758</cdr:x>
      <cdr:y>0.9119</cdr:y>
    </cdr:from>
    <cdr:to>
      <cdr:x>0.91682</cdr:x>
      <cdr:y>0.96468</cdr:y>
    </cdr:to>
    <cdr:sp macro="" textlink="'Graphics Grid'!$H$2">
      <cdr:nvSpPr>
        <cdr:cNvPr id="17411" name="Text Box 3"/>
        <cdr:cNvSpPr txBox="1">
          <a:spLocks xmlns:a="http://schemas.openxmlformats.org/drawingml/2006/main" noChangeArrowheads="1" noTextEdit="1"/>
        </cdr:cNvSpPr>
      </cdr:nvSpPr>
      <cdr:spPr bwMode="auto">
        <a:xfrm xmlns:a="http://schemas.openxmlformats.org/drawingml/2006/main">
          <a:off x="5131156" y="8442672"/>
          <a:ext cx="842025" cy="488595"/>
        </a:xfrm>
        <a:prstGeom xmlns:a="http://schemas.openxmlformats.org/drawingml/2006/main" prst="rect">
          <a:avLst/>
        </a:prstGeom>
        <a:solidFill xmlns:a="http://schemas.openxmlformats.org/drawingml/2006/main">
          <a:srgbClr val="FFFFFF"/>
        </a:solidFill>
        <a:ln xmlns:a="http://schemas.openxmlformats.org/drawingml/2006/main" w="0">
          <a:solidFill>
            <a:srgbClr val="000000"/>
          </a:solidFill>
          <a:miter lim="800000"/>
          <a:headEnd/>
          <a:tailEnd/>
        </a:ln>
        <a:effectLst xmlns:a="http://schemas.openxmlformats.org/drawingml/2006/main"/>
      </cdr:spPr>
      <cdr:txBody>
        <a:bodyPr xmlns:a="http://schemas.openxmlformats.org/drawingml/2006/main" wrap="none" lIns="18288" tIns="22860" rIns="18288" bIns="22860" anchor="ctr" upright="1">
          <a:spAutoFit/>
        </a:bodyPr>
        <a:lstStyle xmlns:a="http://schemas.openxmlformats.org/drawingml/2006/main"/>
        <a:p xmlns:a="http://schemas.openxmlformats.org/drawingml/2006/main">
          <a:pPr algn="ctr" rtl="0">
            <a:defRPr sz="1000"/>
          </a:pPr>
          <a:fld id="{14E1E12F-92B6-4318-A2EC-42ADF91BD50E}" type="TxLink">
            <a:rPr lang="en-US" sz="1000" b="1" i="0" u="none" strike="noStrike">
              <a:solidFill>
                <a:srgbClr val="000000"/>
              </a:solidFill>
              <a:latin typeface="Arial"/>
              <a:cs typeface="Arial"/>
            </a:rPr>
            <a:pPr algn="ctr" rtl="0">
              <a:defRPr sz="1000"/>
            </a:pPr>
            <a:t>SHUANG HSI
USA-176
TASHIBA 40</a:t>
          </a:fld>
          <a:endParaRPr lang="en-US" sz="1000" b="1" i="0" strike="noStrike">
            <a:solidFill>
              <a:srgbClr val="000000"/>
            </a:solidFill>
            <a:latin typeface="Arial"/>
            <a:cs typeface="Arial"/>
          </a:endParaRPr>
        </a:p>
      </cdr:txBody>
    </cdr:sp>
  </cdr:relSizeAnchor>
</c:userShapes>
</file>

<file path=xl/drawings/drawing19.xml><?xml version="1.0" encoding="utf-8"?>
<xdr:wsDr xmlns:xdr="http://schemas.openxmlformats.org/drawingml/2006/spreadsheetDrawing" xmlns:a="http://schemas.openxmlformats.org/drawingml/2006/main">
  <xdr:absoluteAnchor>
    <xdr:pos x="0" y="0"/>
    <xdr:ext cx="6502400" cy="9258300"/>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0.xml><?xml version="1.0" encoding="utf-8"?>
<c:userShapes xmlns:c="http://schemas.openxmlformats.org/drawingml/2006/chart">
  <cdr:relSizeAnchor xmlns:cdr="http://schemas.openxmlformats.org/drawingml/2006/chartDrawing">
    <cdr:from>
      <cdr:x>0.06628</cdr:x>
      <cdr:y>0.09729</cdr:y>
    </cdr:from>
    <cdr:to>
      <cdr:x>0.15789</cdr:x>
      <cdr:y>0.21097</cdr:y>
    </cdr:to>
    <cdr:sp macro="" textlink="">
      <cdr:nvSpPr>
        <cdr:cNvPr id="55297" name="AutoShape 1025"/>
        <cdr:cNvSpPr>
          <a:spLocks xmlns:a="http://schemas.openxmlformats.org/drawingml/2006/main" noChangeArrowheads="1"/>
        </cdr:cNvSpPr>
      </cdr:nvSpPr>
      <cdr:spPr bwMode="auto">
        <a:xfrm xmlns:a="http://schemas.openxmlformats.org/drawingml/2006/main" rot="5400000">
          <a:off x="203482" y="1130018"/>
          <a:ext cx="1053536" cy="596899"/>
        </a:xfrm>
        <a:prstGeom xmlns:a="http://schemas.openxmlformats.org/drawingml/2006/main" prst="notchedRightArrow">
          <a:avLst>
            <a:gd name="adj1" fmla="val 50000"/>
            <a:gd name="adj2" fmla="val 34365"/>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0.08772</cdr:x>
      <cdr:y>0.1073</cdr:y>
    </cdr:from>
    <cdr:to>
      <cdr:x>0.13468</cdr:x>
      <cdr:y>0.1983</cdr:y>
    </cdr:to>
    <cdr:sp macro="" textlink="">
      <cdr:nvSpPr>
        <cdr:cNvPr id="55298" name="Text Box 1026"/>
        <cdr:cNvSpPr txBox="1">
          <a:spLocks xmlns:a="http://schemas.openxmlformats.org/drawingml/2006/main" noChangeArrowheads="1"/>
        </cdr:cNvSpPr>
      </cdr:nvSpPr>
      <cdr:spPr bwMode="auto">
        <a:xfrm xmlns:a="http://schemas.openxmlformats.org/drawingml/2006/main">
          <a:off x="571500" y="994434"/>
          <a:ext cx="305946" cy="843372"/>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vert="vert270" wrap="square" lIns="27432" tIns="22860" rIns="27432" bIns="22860" anchor="ctr" upright="1"/>
        <a:lstStyle xmlns:a="http://schemas.openxmlformats.org/drawingml/2006/main"/>
        <a:p xmlns:a="http://schemas.openxmlformats.org/drawingml/2006/main">
          <a:pPr algn="ctr" rtl="0">
            <a:defRPr sz="1000"/>
          </a:pPr>
          <a:r>
            <a:rPr lang="en-US" sz="1075" b="1" i="0" strike="noStrike">
              <a:solidFill>
                <a:srgbClr val="000000"/>
              </a:solidFill>
              <a:latin typeface="Arial"/>
              <a:cs typeface="Arial"/>
            </a:rPr>
            <a:t>APP WIND</a:t>
          </a:r>
        </a:p>
      </cdr:txBody>
    </cdr:sp>
  </cdr:relSizeAnchor>
  <cdr:relSizeAnchor xmlns:cdr="http://schemas.openxmlformats.org/drawingml/2006/chartDrawing">
    <cdr:from>
      <cdr:x>0.74118</cdr:x>
      <cdr:y>0.903</cdr:y>
    </cdr:from>
    <cdr:to>
      <cdr:x>0.87043</cdr:x>
      <cdr:y>0.95572</cdr:y>
    </cdr:to>
    <cdr:sp macro="" textlink="'Graphics Grid'!$H$2">
      <cdr:nvSpPr>
        <cdr:cNvPr id="55299" name="Text Box 1027"/>
        <cdr:cNvSpPr txBox="1">
          <a:spLocks xmlns:a="http://schemas.openxmlformats.org/drawingml/2006/main" noChangeArrowheads="1" noTextEdit="1"/>
        </cdr:cNvSpPr>
      </cdr:nvSpPr>
      <cdr:spPr bwMode="auto">
        <a:xfrm xmlns:a="http://schemas.openxmlformats.org/drawingml/2006/main">
          <a:off x="4828888" y="8368848"/>
          <a:ext cx="842025" cy="488595"/>
        </a:xfrm>
        <a:prstGeom xmlns:a="http://schemas.openxmlformats.org/drawingml/2006/main" prst="rect">
          <a:avLst/>
        </a:prstGeom>
        <a:solidFill xmlns:a="http://schemas.openxmlformats.org/drawingml/2006/main">
          <a:srgbClr val="FFFFFF"/>
        </a:solidFill>
        <a:ln xmlns:a="http://schemas.openxmlformats.org/drawingml/2006/main" w="0">
          <a:solidFill>
            <a:srgbClr val="000000"/>
          </a:solidFill>
          <a:miter lim="800000"/>
          <a:headEnd/>
          <a:tailEnd/>
        </a:ln>
        <a:effectLst xmlns:a="http://schemas.openxmlformats.org/drawingml/2006/main"/>
      </cdr:spPr>
      <cdr:txBody>
        <a:bodyPr xmlns:a="http://schemas.openxmlformats.org/drawingml/2006/main" wrap="none" lIns="18288" tIns="22860" rIns="18288" bIns="22860" anchor="ctr" upright="1">
          <a:spAutoFit/>
        </a:bodyPr>
        <a:lstStyle xmlns:a="http://schemas.openxmlformats.org/drawingml/2006/main"/>
        <a:p xmlns:a="http://schemas.openxmlformats.org/drawingml/2006/main">
          <a:pPr algn="ctr" rtl="0">
            <a:defRPr sz="1000"/>
          </a:pPr>
          <a:fld id="{FD797E7A-BF94-4D78-AAB0-57D2E167E7D3}" type="TxLink">
            <a:rPr lang="en-US" sz="1000" b="1" i="0" u="none" strike="noStrike">
              <a:solidFill>
                <a:srgbClr val="000000"/>
              </a:solidFill>
              <a:latin typeface="Arial"/>
              <a:cs typeface="Arial"/>
            </a:rPr>
            <a:pPr algn="ctr" rtl="0">
              <a:defRPr sz="1000"/>
            </a:pPr>
            <a:t>SHUANG HSI
USA-176
TASHIBA 40</a:t>
          </a:fld>
          <a:endParaRPr lang="en-US" sz="1000" b="1" i="0" strike="noStrike">
            <a:solidFill>
              <a:srgbClr val="000000"/>
            </a:solidFill>
            <a:latin typeface="Arial"/>
            <a:cs typeface="Arial"/>
          </a:endParaRP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oleObject" Target="../embeddings/oleObject3.bin"/><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5.bin"/><Relationship Id="rId3" Type="http://schemas.openxmlformats.org/officeDocument/2006/relationships/vmlDrawing" Target="../drawings/vmlDrawing1.vml"/><Relationship Id="rId21" Type="http://schemas.openxmlformats.org/officeDocument/2006/relationships/oleObject" Target="../embeddings/oleObject10.bin"/><Relationship Id="rId34" Type="http://schemas.openxmlformats.org/officeDocument/2006/relationships/oleObject" Target="../embeddings/oleObject23.bin"/><Relationship Id="rId7" Type="http://schemas.openxmlformats.org/officeDocument/2006/relationships/image" Target="../media/image2.wmf"/><Relationship Id="rId12" Type="http://schemas.openxmlformats.org/officeDocument/2006/relationships/oleObject" Target="../embeddings/oleObject5.bin"/><Relationship Id="rId17" Type="http://schemas.openxmlformats.org/officeDocument/2006/relationships/image" Target="../media/image7.wmf"/><Relationship Id="rId25" Type="http://schemas.openxmlformats.org/officeDocument/2006/relationships/oleObject" Target="../embeddings/oleObject14.bin"/><Relationship Id="rId33" Type="http://schemas.openxmlformats.org/officeDocument/2006/relationships/oleObject" Target="../embeddings/oleObject22.bin"/><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oleObject" Target="../embeddings/oleObject18.bin"/><Relationship Id="rId1" Type="http://schemas.openxmlformats.org/officeDocument/2006/relationships/printerSettings" Target="../printerSettings/printerSettings2.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3.bin"/><Relationship Id="rId32" Type="http://schemas.openxmlformats.org/officeDocument/2006/relationships/oleObject" Target="../embeddings/oleObject21.bin"/><Relationship Id="rId5" Type="http://schemas.openxmlformats.org/officeDocument/2006/relationships/image" Target="../media/image1.wmf"/><Relationship Id="rId15" Type="http://schemas.openxmlformats.org/officeDocument/2006/relationships/image" Target="../media/image6.wmf"/><Relationship Id="rId23" Type="http://schemas.openxmlformats.org/officeDocument/2006/relationships/oleObject" Target="../embeddings/oleObject12.bin"/><Relationship Id="rId28" Type="http://schemas.openxmlformats.org/officeDocument/2006/relationships/oleObject" Target="../embeddings/oleObject17.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oleObject" Target="../embeddings/oleObject20.bin"/><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1.bin"/><Relationship Id="rId27" Type="http://schemas.openxmlformats.org/officeDocument/2006/relationships/oleObject" Target="../embeddings/oleObject16.bin"/><Relationship Id="rId30" Type="http://schemas.openxmlformats.org/officeDocument/2006/relationships/oleObject" Target="../embeddings/oleObject19.bin"/><Relationship Id="rId35" Type="http://schemas.openxmlformats.org/officeDocument/2006/relationships/oleObject" Target="../embeddings/oleObject2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5.bin"/><Relationship Id="rId6" Type="http://schemas.openxmlformats.org/officeDocument/2006/relationships/oleObject" Target="../embeddings/oleObject26.bin"/><Relationship Id="rId5" Type="http://schemas.openxmlformats.org/officeDocument/2006/relationships/image" Target="../media/image9.wmf"/><Relationship Id="rId4" Type="http://schemas.openxmlformats.org/officeDocument/2006/relationships/oleObject" Target="../embeddings/oleObject2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A42"/>
  <sheetViews>
    <sheetView tabSelected="1" workbookViewId="0">
      <selection activeCell="A31" sqref="A31"/>
    </sheetView>
    <sheetView workbookViewId="1">
      <selection activeCell="A24" sqref="A24"/>
    </sheetView>
    <sheetView tabSelected="1" workbookViewId="2"/>
  </sheetViews>
  <sheetFormatPr defaultRowHeight="12.75" x14ac:dyDescent="0.2"/>
  <cols>
    <col min="1" max="1" width="98" customWidth="1"/>
  </cols>
  <sheetData>
    <row r="1" spans="1:1" ht="22.5" x14ac:dyDescent="0.3">
      <c r="A1" s="30" t="s">
        <v>77</v>
      </c>
    </row>
    <row r="3" spans="1:1" x14ac:dyDescent="0.2">
      <c r="A3" s="15" t="s">
        <v>170</v>
      </c>
    </row>
    <row r="5" spans="1:1" x14ac:dyDescent="0.2">
      <c r="A5" t="s">
        <v>171</v>
      </c>
    </row>
    <row r="7" spans="1:1" x14ac:dyDescent="0.2">
      <c r="A7" s="15" t="s">
        <v>182</v>
      </c>
    </row>
    <row r="9" spans="1:1" x14ac:dyDescent="0.2">
      <c r="A9" s="15" t="s">
        <v>183</v>
      </c>
    </row>
    <row r="10" spans="1:1" x14ac:dyDescent="0.2">
      <c r="A10" t="s">
        <v>172</v>
      </c>
    </row>
    <row r="11" spans="1:1" x14ac:dyDescent="0.2">
      <c r="A11" t="s">
        <v>173</v>
      </c>
    </row>
    <row r="12" spans="1:1" x14ac:dyDescent="0.2">
      <c r="A12" t="s">
        <v>174</v>
      </c>
    </row>
    <row r="13" spans="1:1" x14ac:dyDescent="0.2">
      <c r="A13" t="s">
        <v>175</v>
      </c>
    </row>
    <row r="15" spans="1:1" x14ac:dyDescent="0.2">
      <c r="A15" s="15" t="s">
        <v>167</v>
      </c>
    </row>
    <row r="17" spans="1:1" x14ac:dyDescent="0.2">
      <c r="A17" s="15" t="s">
        <v>184</v>
      </c>
    </row>
    <row r="18" spans="1:1" x14ac:dyDescent="0.2">
      <c r="A18" t="s">
        <v>176</v>
      </c>
    </row>
    <row r="19" spans="1:1" x14ac:dyDescent="0.2">
      <c r="A19" s="15" t="s">
        <v>168</v>
      </c>
    </row>
    <row r="21" spans="1:1" x14ac:dyDescent="0.2">
      <c r="A21" s="15" t="s">
        <v>185</v>
      </c>
    </row>
    <row r="22" spans="1:1" x14ac:dyDescent="0.2">
      <c r="A22" s="15"/>
    </row>
    <row r="23" spans="1:1" x14ac:dyDescent="0.2">
      <c r="A23" s="15" t="s">
        <v>140</v>
      </c>
    </row>
    <row r="25" spans="1:1" x14ac:dyDescent="0.2">
      <c r="A25" s="15" t="s">
        <v>186</v>
      </c>
    </row>
    <row r="27" spans="1:1" x14ac:dyDescent="0.2">
      <c r="A27" s="15" t="s">
        <v>266</v>
      </c>
    </row>
    <row r="28" spans="1:1" x14ac:dyDescent="0.2">
      <c r="A28" t="s">
        <v>267</v>
      </c>
    </row>
    <row r="29" spans="1:1" x14ac:dyDescent="0.2">
      <c r="A29" t="s">
        <v>268</v>
      </c>
    </row>
    <row r="31" spans="1:1" x14ac:dyDescent="0.2">
      <c r="A31" t="s">
        <v>269</v>
      </c>
    </row>
    <row r="32" spans="1:1" x14ac:dyDescent="0.2">
      <c r="A32" t="s">
        <v>177</v>
      </c>
    </row>
    <row r="33" spans="1:1" x14ac:dyDescent="0.2">
      <c r="A33" t="s">
        <v>178</v>
      </c>
    </row>
    <row r="34" spans="1:1" x14ac:dyDescent="0.2">
      <c r="A34" t="s">
        <v>179</v>
      </c>
    </row>
    <row r="35" spans="1:1" x14ac:dyDescent="0.2">
      <c r="A35" t="s">
        <v>180</v>
      </c>
    </row>
    <row r="37" spans="1:1" x14ac:dyDescent="0.2">
      <c r="A37" t="s">
        <v>0</v>
      </c>
    </row>
    <row r="38" spans="1:1" x14ac:dyDescent="0.2">
      <c r="A38" t="s">
        <v>177</v>
      </c>
    </row>
    <row r="39" spans="1:1" x14ac:dyDescent="0.2">
      <c r="A39" t="s">
        <v>178</v>
      </c>
    </row>
    <row r="40" spans="1:1" x14ac:dyDescent="0.2">
      <c r="A40" t="s">
        <v>1</v>
      </c>
    </row>
    <row r="42" spans="1:1" x14ac:dyDescent="0.2">
      <c r="A42" t="s">
        <v>181</v>
      </c>
    </row>
  </sheetData>
  <phoneticPr fontId="1"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dimension ref="A1:C166"/>
  <sheetViews>
    <sheetView workbookViewId="0"/>
    <sheetView workbookViewId="1">
      <selection activeCell="A3" sqref="A3"/>
    </sheetView>
    <sheetView workbookViewId="2"/>
  </sheetViews>
  <sheetFormatPr defaultRowHeight="12.75" x14ac:dyDescent="0.2"/>
  <cols>
    <col min="1" max="1" width="90" style="36" customWidth="1"/>
  </cols>
  <sheetData>
    <row r="1" spans="1:1" ht="23.25" x14ac:dyDescent="0.35">
      <c r="A1" s="29"/>
    </row>
    <row r="2" spans="1:1" ht="23.25" x14ac:dyDescent="0.35">
      <c r="A2" s="29"/>
    </row>
    <row r="3" spans="1:1" ht="22.5" x14ac:dyDescent="0.3">
      <c r="A3" s="30" t="s">
        <v>77</v>
      </c>
    </row>
    <row r="4" spans="1:1" ht="15.75" x14ac:dyDescent="0.25">
      <c r="A4" s="31"/>
    </row>
    <row r="5" spans="1:1" ht="78.75" x14ac:dyDescent="0.25">
      <c r="A5" s="31" t="s">
        <v>64</v>
      </c>
    </row>
    <row r="6" spans="1:1" ht="15.75" x14ac:dyDescent="0.25">
      <c r="A6" s="31"/>
    </row>
    <row r="7" spans="1:1" ht="94.5" x14ac:dyDescent="0.25">
      <c r="A7" s="31" t="s">
        <v>100</v>
      </c>
    </row>
    <row r="8" spans="1:1" ht="15.75" x14ac:dyDescent="0.25">
      <c r="A8" s="31"/>
    </row>
    <row r="9" spans="1:1" ht="78.75" x14ac:dyDescent="0.25">
      <c r="A9" s="31" t="s">
        <v>101</v>
      </c>
    </row>
    <row r="10" spans="1:1" ht="15.75" x14ac:dyDescent="0.25">
      <c r="A10" s="31"/>
    </row>
    <row r="11" spans="1:1" ht="141.75" x14ac:dyDescent="0.25">
      <c r="A11" s="31" t="s">
        <v>102</v>
      </c>
    </row>
    <row r="12" spans="1:1" ht="15.75" x14ac:dyDescent="0.25">
      <c r="A12" s="31"/>
    </row>
    <row r="13" spans="1:1" ht="78.75" x14ac:dyDescent="0.25">
      <c r="A13" s="31" t="s">
        <v>75</v>
      </c>
    </row>
    <row r="14" spans="1:1" ht="15.75" x14ac:dyDescent="0.25">
      <c r="A14" s="31"/>
    </row>
    <row r="15" spans="1:1" ht="15.75" x14ac:dyDescent="0.25">
      <c r="A15" s="31"/>
    </row>
    <row r="16" spans="1:1" ht="15.75" x14ac:dyDescent="0.25">
      <c r="A16" s="31"/>
    </row>
    <row r="17" spans="1:1" ht="15.75" x14ac:dyDescent="0.25">
      <c r="A17" s="31"/>
    </row>
    <row r="18" spans="1:1" ht="15.75" x14ac:dyDescent="0.25">
      <c r="A18" s="32" t="s">
        <v>78</v>
      </c>
    </row>
    <row r="19" spans="1:1" ht="15.75" x14ac:dyDescent="0.25">
      <c r="A19" s="31"/>
    </row>
    <row r="20" spans="1:1" ht="47.25" x14ac:dyDescent="0.25">
      <c r="A20" s="31" t="s">
        <v>169</v>
      </c>
    </row>
    <row r="21" spans="1:1" ht="15.75" x14ac:dyDescent="0.25">
      <c r="A21" s="31"/>
    </row>
    <row r="22" spans="1:1" ht="31.5" x14ac:dyDescent="0.25">
      <c r="A22" s="31" t="s">
        <v>79</v>
      </c>
    </row>
    <row r="23" spans="1:1" ht="15.75" x14ac:dyDescent="0.25">
      <c r="A23" s="31"/>
    </row>
    <row r="24" spans="1:1" ht="126.75" customHeight="1" x14ac:dyDescent="0.25">
      <c r="A24" s="31" t="s">
        <v>96</v>
      </c>
    </row>
    <row r="25" spans="1:1" ht="15.75" x14ac:dyDescent="0.25">
      <c r="A25" s="31"/>
    </row>
    <row r="26" spans="1:1" ht="47.25" x14ac:dyDescent="0.25">
      <c r="A26" s="31" t="s">
        <v>97</v>
      </c>
    </row>
    <row r="27" spans="1:1" ht="15.75" x14ac:dyDescent="0.25">
      <c r="A27" s="31"/>
    </row>
    <row r="28" spans="1:1" ht="47.25" x14ac:dyDescent="0.25">
      <c r="A28" s="31" t="s">
        <v>98</v>
      </c>
    </row>
    <row r="29" spans="1:1" ht="15.75" x14ac:dyDescent="0.25">
      <c r="A29" s="31"/>
    </row>
    <row r="30" spans="1:1" ht="47.25" x14ac:dyDescent="0.25">
      <c r="A30" s="31" t="s">
        <v>80</v>
      </c>
    </row>
    <row r="31" spans="1:1" ht="15.75" x14ac:dyDescent="0.25">
      <c r="A31" s="31"/>
    </row>
    <row r="32" spans="1:1" ht="31.5" x14ac:dyDescent="0.25">
      <c r="A32" s="31" t="s">
        <v>81</v>
      </c>
    </row>
    <row r="33" spans="1:1" ht="15.75" x14ac:dyDescent="0.25">
      <c r="A33" s="31"/>
    </row>
    <row r="34" spans="1:1" ht="63" x14ac:dyDescent="0.25">
      <c r="A34" s="31" t="s">
        <v>99</v>
      </c>
    </row>
    <row r="35" spans="1:1" ht="15.75" x14ac:dyDescent="0.25">
      <c r="A35" s="31"/>
    </row>
    <row r="36" spans="1:1" ht="94.5" x14ac:dyDescent="0.25">
      <c r="A36" s="31" t="s">
        <v>143</v>
      </c>
    </row>
    <row r="37" spans="1:1" ht="15.75" x14ac:dyDescent="0.25">
      <c r="A37" s="31"/>
    </row>
    <row r="38" spans="1:1" ht="15.75" x14ac:dyDescent="0.25">
      <c r="A38" s="33" t="s">
        <v>82</v>
      </c>
    </row>
    <row r="39" spans="1:1" ht="15.75" x14ac:dyDescent="0.25">
      <c r="A39" s="31"/>
    </row>
    <row r="40" spans="1:1" ht="15.75" x14ac:dyDescent="0.25">
      <c r="A40" s="31"/>
    </row>
    <row r="41" spans="1:1" ht="15.75" x14ac:dyDescent="0.25">
      <c r="A41" s="31" t="s">
        <v>83</v>
      </c>
    </row>
    <row r="42" spans="1:1" ht="15.75" x14ac:dyDescent="0.25">
      <c r="A42" s="31"/>
    </row>
    <row r="43" spans="1:1" ht="15.75" x14ac:dyDescent="0.25">
      <c r="A43" s="31" t="s">
        <v>84</v>
      </c>
    </row>
    <row r="45" spans="1:1" ht="15.75" x14ac:dyDescent="0.25">
      <c r="A45" s="31"/>
    </row>
    <row r="46" spans="1:1" ht="15.75" x14ac:dyDescent="0.25">
      <c r="A46" s="31" t="s">
        <v>85</v>
      </c>
    </row>
    <row r="48" spans="1:1" ht="15.75" x14ac:dyDescent="0.25">
      <c r="A48" s="31"/>
    </row>
    <row r="49" spans="1:1" ht="15.75" x14ac:dyDescent="0.25">
      <c r="A49" s="31"/>
    </row>
    <row r="50" spans="1:1" ht="15.75" x14ac:dyDescent="0.25">
      <c r="A50" s="31" t="s">
        <v>86</v>
      </c>
    </row>
    <row r="51" spans="1:1" ht="15.75" x14ac:dyDescent="0.25">
      <c r="A51" s="31"/>
    </row>
    <row r="52" spans="1:1" ht="15.75" x14ac:dyDescent="0.25">
      <c r="A52" s="31" t="s">
        <v>87</v>
      </c>
    </row>
    <row r="54" spans="1:1" ht="15.75" x14ac:dyDescent="0.25">
      <c r="A54" s="31"/>
    </row>
    <row r="55" spans="1:1" ht="15.75" x14ac:dyDescent="0.25">
      <c r="A55" s="31" t="s">
        <v>88</v>
      </c>
    </row>
    <row r="57" spans="1:1" ht="15.75" x14ac:dyDescent="0.25">
      <c r="A57" s="31"/>
    </row>
    <row r="58" spans="1:1" ht="15.75" x14ac:dyDescent="0.25">
      <c r="A58" s="31"/>
    </row>
    <row r="59" spans="1:1" ht="15.75" x14ac:dyDescent="0.25">
      <c r="A59" s="31" t="s">
        <v>89</v>
      </c>
    </row>
    <row r="60" spans="1:1" ht="15.75" x14ac:dyDescent="0.25">
      <c r="A60" s="31"/>
    </row>
    <row r="61" spans="1:1" ht="15.75" x14ac:dyDescent="0.25">
      <c r="A61" s="31" t="s">
        <v>90</v>
      </c>
    </row>
    <row r="62" spans="1:1" ht="15.75" x14ac:dyDescent="0.25">
      <c r="A62" s="31" t="s">
        <v>91</v>
      </c>
    </row>
    <row r="63" spans="1:1" ht="15.75" x14ac:dyDescent="0.25">
      <c r="A63" s="34" t="s">
        <v>92</v>
      </c>
    </row>
    <row r="64" spans="1:1" ht="15.75" x14ac:dyDescent="0.25">
      <c r="A64" s="31"/>
    </row>
    <row r="65" spans="1:3" ht="15.75" x14ac:dyDescent="0.25">
      <c r="A65" s="31" t="s">
        <v>93</v>
      </c>
    </row>
    <row r="66" spans="1:3" ht="15.75" x14ac:dyDescent="0.25">
      <c r="A66" s="31"/>
    </row>
    <row r="67" spans="1:3" ht="15.75" x14ac:dyDescent="0.25">
      <c r="A67" s="31" t="s">
        <v>94</v>
      </c>
    </row>
    <row r="68" spans="1:3" ht="15.75" x14ac:dyDescent="0.25">
      <c r="A68" s="31"/>
    </row>
    <row r="69" spans="1:3" ht="15.75" x14ac:dyDescent="0.25">
      <c r="A69" s="31" t="s">
        <v>95</v>
      </c>
    </row>
    <row r="70" spans="1:3" ht="15.75" x14ac:dyDescent="0.25">
      <c r="A70" s="31"/>
    </row>
    <row r="71" spans="1:3" ht="15.75" x14ac:dyDescent="0.25">
      <c r="A71" s="31" t="s">
        <v>60</v>
      </c>
    </row>
    <row r="72" spans="1:3" ht="15.75" x14ac:dyDescent="0.25">
      <c r="A72" s="31"/>
    </row>
    <row r="73" spans="1:3" ht="94.5" x14ac:dyDescent="0.25">
      <c r="A73" s="31" t="s">
        <v>144</v>
      </c>
    </row>
    <row r="74" spans="1:3" ht="15.75" x14ac:dyDescent="0.25">
      <c r="A74" s="31"/>
    </row>
    <row r="75" spans="1:3" ht="31.5" x14ac:dyDescent="0.25">
      <c r="A75" s="31" t="s">
        <v>9</v>
      </c>
    </row>
    <row r="76" spans="1:3" ht="15.75" x14ac:dyDescent="0.25">
      <c r="A76" s="31"/>
    </row>
    <row r="77" spans="1:3" ht="15.75" x14ac:dyDescent="0.25">
      <c r="A77" s="34" t="s">
        <v>10</v>
      </c>
      <c r="C77" s="34" t="s">
        <v>133</v>
      </c>
    </row>
    <row r="78" spans="1:3" x14ac:dyDescent="0.2">
      <c r="A78"/>
    </row>
    <row r="79" spans="1:3" ht="15.75" x14ac:dyDescent="0.25">
      <c r="A79" s="34" t="s">
        <v>11</v>
      </c>
    </row>
    <row r="80" spans="1:3" ht="15.75" x14ac:dyDescent="0.25">
      <c r="A80" s="31"/>
    </row>
    <row r="81" spans="1:1" ht="31.5" x14ac:dyDescent="0.25">
      <c r="A81" s="31" t="s">
        <v>12</v>
      </c>
    </row>
    <row r="82" spans="1:1" ht="15.75" x14ac:dyDescent="0.25">
      <c r="A82" s="31"/>
    </row>
    <row r="83" spans="1:1" ht="31.5" x14ac:dyDescent="0.25">
      <c r="A83" s="31" t="s">
        <v>13</v>
      </c>
    </row>
    <row r="84" spans="1:1" ht="15.75" x14ac:dyDescent="0.25">
      <c r="A84" s="31"/>
    </row>
    <row r="85" spans="1:1" ht="15.75" x14ac:dyDescent="0.25">
      <c r="A85" s="34" t="s">
        <v>87</v>
      </c>
    </row>
    <row r="87" spans="1:1" ht="15.75" x14ac:dyDescent="0.25">
      <c r="A87" s="34" t="s">
        <v>14</v>
      </c>
    </row>
    <row r="89" spans="1:1" ht="15.75" x14ac:dyDescent="0.25">
      <c r="A89" s="31"/>
    </row>
    <row r="90" spans="1:1" ht="15.75" x14ac:dyDescent="0.25">
      <c r="A90" s="31"/>
    </row>
    <row r="91" spans="1:1" ht="15.75" x14ac:dyDescent="0.25">
      <c r="A91" s="32" t="s">
        <v>15</v>
      </c>
    </row>
    <row r="92" spans="1:1" ht="15.75" x14ac:dyDescent="0.25">
      <c r="A92" s="31"/>
    </row>
    <row r="93" spans="1:1" ht="94.5" x14ac:dyDescent="0.25">
      <c r="A93" s="31" t="s">
        <v>34</v>
      </c>
    </row>
    <row r="94" spans="1:1" ht="15.75" x14ac:dyDescent="0.25">
      <c r="A94" s="31"/>
    </row>
    <row r="95" spans="1:1" ht="78.75" x14ac:dyDescent="0.25">
      <c r="A95" s="31" t="s">
        <v>35</v>
      </c>
    </row>
    <row r="96" spans="1:1" ht="15.75" x14ac:dyDescent="0.25">
      <c r="A96" s="31"/>
    </row>
    <row r="97" spans="1:1" ht="31.5" x14ac:dyDescent="0.25">
      <c r="A97" s="31" t="s">
        <v>16</v>
      </c>
    </row>
    <row r="98" spans="1:1" ht="15.75" x14ac:dyDescent="0.25">
      <c r="A98" s="35"/>
    </row>
    <row r="100" spans="1:1" ht="15.75" x14ac:dyDescent="0.25">
      <c r="A100" s="32" t="s">
        <v>17</v>
      </c>
    </row>
    <row r="101" spans="1:1" ht="15.75" x14ac:dyDescent="0.25">
      <c r="A101" s="31"/>
    </row>
    <row r="102" spans="1:1" ht="47.25" x14ac:dyDescent="0.25">
      <c r="A102" s="31" t="s">
        <v>18</v>
      </c>
    </row>
    <row r="103" spans="1:1" ht="15.75" x14ac:dyDescent="0.25">
      <c r="A103" s="31"/>
    </row>
    <row r="104" spans="1:1" ht="78.75" x14ac:dyDescent="0.25">
      <c r="A104" s="31" t="s">
        <v>68</v>
      </c>
    </row>
    <row r="105" spans="1:1" ht="15.75" x14ac:dyDescent="0.25">
      <c r="A105" s="31"/>
    </row>
    <row r="106" spans="1:1" ht="94.5" x14ac:dyDescent="0.25">
      <c r="A106" s="31" t="s">
        <v>69</v>
      </c>
    </row>
    <row r="107" spans="1:1" ht="15.75" x14ac:dyDescent="0.25">
      <c r="A107" s="31"/>
    </row>
    <row r="108" spans="1:1" ht="15.75" x14ac:dyDescent="0.25">
      <c r="A108" s="34" t="s">
        <v>61</v>
      </c>
    </row>
    <row r="110" spans="1:1" ht="15.75" x14ac:dyDescent="0.25">
      <c r="A110" s="31"/>
    </row>
    <row r="111" spans="1:1" ht="15.75" x14ac:dyDescent="0.25">
      <c r="A111" s="34" t="s">
        <v>62</v>
      </c>
    </row>
    <row r="112" spans="1:1" ht="15.75" x14ac:dyDescent="0.25">
      <c r="A112" s="31"/>
    </row>
    <row r="113" spans="1:1" ht="15.75" x14ac:dyDescent="0.25">
      <c r="A113" s="31" t="s">
        <v>19</v>
      </c>
    </row>
    <row r="114" spans="1:1" ht="15.75" x14ac:dyDescent="0.25">
      <c r="A114" s="31"/>
    </row>
    <row r="115" spans="1:1" ht="15.75" x14ac:dyDescent="0.25">
      <c r="A115" s="34" t="s">
        <v>63</v>
      </c>
    </row>
    <row r="116" spans="1:1" ht="15.75" x14ac:dyDescent="0.25">
      <c r="A116" s="34" t="s">
        <v>20</v>
      </c>
    </row>
    <row r="117" spans="1:1" ht="15.75" x14ac:dyDescent="0.25">
      <c r="A117" s="31"/>
    </row>
    <row r="118" spans="1:1" ht="31.5" x14ac:dyDescent="0.25">
      <c r="A118" s="31" t="s">
        <v>21</v>
      </c>
    </row>
    <row r="119" spans="1:1" ht="15.75" x14ac:dyDescent="0.25">
      <c r="A119" s="31"/>
    </row>
    <row r="120" spans="1:1" ht="31.5" x14ac:dyDescent="0.25">
      <c r="A120" s="31" t="s">
        <v>22</v>
      </c>
    </row>
    <row r="121" spans="1:1" ht="15.75" x14ac:dyDescent="0.25">
      <c r="A121" s="31"/>
    </row>
    <row r="122" spans="1:1" ht="78.75" x14ac:dyDescent="0.25">
      <c r="A122" s="31" t="s">
        <v>70</v>
      </c>
    </row>
    <row r="123" spans="1:1" ht="15.75" x14ac:dyDescent="0.25">
      <c r="A123" s="31"/>
    </row>
    <row r="124" spans="1:1" ht="31.5" x14ac:dyDescent="0.25">
      <c r="A124" s="31" t="s">
        <v>23</v>
      </c>
    </row>
    <row r="125" spans="1:1" ht="15.75" x14ac:dyDescent="0.25">
      <c r="A125" s="31"/>
    </row>
    <row r="126" spans="1:1" ht="31.5" x14ac:dyDescent="0.25">
      <c r="A126" s="31" t="s">
        <v>24</v>
      </c>
    </row>
    <row r="127" spans="1:1" ht="15.75" x14ac:dyDescent="0.25">
      <c r="A127" s="31"/>
    </row>
    <row r="128" spans="1:1" ht="47.25" x14ac:dyDescent="0.25">
      <c r="A128" s="31" t="s">
        <v>71</v>
      </c>
    </row>
    <row r="129" spans="1:1" ht="15.75" x14ac:dyDescent="0.25">
      <c r="A129" s="31"/>
    </row>
    <row r="130" spans="1:1" ht="31.5" x14ac:dyDescent="0.25">
      <c r="A130" s="31" t="s">
        <v>25</v>
      </c>
    </row>
    <row r="131" spans="1:1" ht="15.75" x14ac:dyDescent="0.25">
      <c r="A131" s="31"/>
    </row>
    <row r="132" spans="1:1" ht="47.25" x14ac:dyDescent="0.25">
      <c r="A132" s="31" t="s">
        <v>72</v>
      </c>
    </row>
    <row r="133" spans="1:1" ht="15.75" x14ac:dyDescent="0.25">
      <c r="A133" s="31"/>
    </row>
    <row r="134" spans="1:1" ht="63" x14ac:dyDescent="0.25">
      <c r="A134" s="31" t="s">
        <v>73</v>
      </c>
    </row>
    <row r="135" spans="1:1" ht="15.75" x14ac:dyDescent="0.25">
      <c r="A135" s="31"/>
    </row>
    <row r="136" spans="1:1" ht="126" x14ac:dyDescent="0.25">
      <c r="A136" s="31" t="s">
        <v>74</v>
      </c>
    </row>
    <row r="137" spans="1:1" ht="15.75" x14ac:dyDescent="0.25">
      <c r="A137" s="31"/>
    </row>
    <row r="138" spans="1:1" ht="31.5" x14ac:dyDescent="0.25">
      <c r="A138" s="31" t="s">
        <v>208</v>
      </c>
    </row>
    <row r="139" spans="1:1" ht="15.75" x14ac:dyDescent="0.25">
      <c r="A139" s="31"/>
    </row>
    <row r="140" spans="1:1" ht="15.75" x14ac:dyDescent="0.25">
      <c r="A140" s="31"/>
    </row>
    <row r="141" spans="1:1" ht="15.75" x14ac:dyDescent="0.25">
      <c r="A141" s="32" t="s">
        <v>209</v>
      </c>
    </row>
    <row r="142" spans="1:1" ht="15.75" x14ac:dyDescent="0.25">
      <c r="A142" s="31"/>
    </row>
    <row r="143" spans="1:1" ht="110.25" x14ac:dyDescent="0.25">
      <c r="A143" s="31" t="s">
        <v>40</v>
      </c>
    </row>
    <row r="144" spans="1:1" ht="15.75" x14ac:dyDescent="0.25">
      <c r="A144" s="31"/>
    </row>
    <row r="145" spans="1:1" ht="15.75" x14ac:dyDescent="0.25">
      <c r="A145" s="32" t="s">
        <v>210</v>
      </c>
    </row>
    <row r="146" spans="1:1" ht="15.75" x14ac:dyDescent="0.25">
      <c r="A146" s="31"/>
    </row>
    <row r="147" spans="1:1" ht="157.5" x14ac:dyDescent="0.25">
      <c r="A147" s="31" t="s">
        <v>36</v>
      </c>
    </row>
    <row r="148" spans="1:1" ht="15.75" x14ac:dyDescent="0.25">
      <c r="A148" s="31"/>
    </row>
    <row r="149" spans="1:1" ht="15.75" x14ac:dyDescent="0.25">
      <c r="A149" s="31"/>
    </row>
    <row r="150" spans="1:1" ht="15.75" x14ac:dyDescent="0.25">
      <c r="A150" s="32" t="s">
        <v>211</v>
      </c>
    </row>
    <row r="151" spans="1:1" ht="15.75" x14ac:dyDescent="0.25">
      <c r="A151" s="31"/>
    </row>
    <row r="152" spans="1:1" ht="31.5" x14ac:dyDescent="0.25">
      <c r="A152" s="31" t="s">
        <v>56</v>
      </c>
    </row>
    <row r="153" spans="1:1" ht="15.75" x14ac:dyDescent="0.25">
      <c r="A153" s="31"/>
    </row>
    <row r="154" spans="1:1" ht="15.75" x14ac:dyDescent="0.25">
      <c r="A154" s="31"/>
    </row>
    <row r="155" spans="1:1" ht="15.75" x14ac:dyDescent="0.25">
      <c r="A155" s="32" t="s">
        <v>57</v>
      </c>
    </row>
    <row r="156" spans="1:1" ht="15.75" x14ac:dyDescent="0.25">
      <c r="A156" s="31"/>
    </row>
    <row r="157" spans="1:1" ht="189" x14ac:dyDescent="0.25">
      <c r="A157" s="31" t="s">
        <v>38</v>
      </c>
    </row>
    <row r="158" spans="1:1" ht="15.75" x14ac:dyDescent="0.25">
      <c r="A158" s="31"/>
    </row>
    <row r="159" spans="1:1" ht="31.5" x14ac:dyDescent="0.25">
      <c r="A159" s="31" t="s">
        <v>58</v>
      </c>
    </row>
    <row r="160" spans="1:1" ht="15.75" x14ac:dyDescent="0.25">
      <c r="A160" s="31"/>
    </row>
    <row r="161" spans="1:1" ht="78.75" x14ac:dyDescent="0.25">
      <c r="A161" s="31" t="s">
        <v>39</v>
      </c>
    </row>
    <row r="162" spans="1:1" ht="15.75" x14ac:dyDescent="0.25">
      <c r="A162" s="31"/>
    </row>
    <row r="163" spans="1:1" ht="110.25" x14ac:dyDescent="0.25">
      <c r="A163" s="31" t="s">
        <v>76</v>
      </c>
    </row>
    <row r="164" spans="1:1" ht="15.75" x14ac:dyDescent="0.25">
      <c r="A164" s="31"/>
    </row>
    <row r="165" spans="1:1" ht="15" customHeight="1" x14ac:dyDescent="0.25">
      <c r="A165" s="31" t="s">
        <v>59</v>
      </c>
    </row>
    <row r="166" spans="1:1" ht="15.75" x14ac:dyDescent="0.25">
      <c r="A166" s="31"/>
    </row>
  </sheetData>
  <phoneticPr fontId="1" type="noConversion"/>
  <pageMargins left="0.75" right="0.75" top="0.75" bottom="0.75" header="0.5" footer="0.5"/>
  <pageSetup orientation="portrait" r:id="rId1"/>
  <headerFooter alignWithMargins="0"/>
  <rowBreaks count="4" manualBreakCount="4">
    <brk id="17" max="16383" man="1"/>
    <brk id="74" max="16383" man="1"/>
    <brk id="99" max="16383" man="1"/>
    <brk id="144" max="16383" man="1"/>
  </rowBreaks>
  <drawing r:id="rId2"/>
  <legacyDrawing r:id="rId3"/>
  <oleObjects>
    <mc:AlternateContent xmlns:mc="http://schemas.openxmlformats.org/markup-compatibility/2006">
      <mc:Choice Requires="x14">
        <oleObject progId="Equation" shapeId="9217" r:id="rId4">
          <objectPr defaultSize="0" autoPict="0" r:id="rId5">
            <anchor moveWithCells="1" sizeWithCells="1">
              <from>
                <xdr:col>0</xdr:col>
                <xdr:colOff>0</xdr:colOff>
                <xdr:row>43</xdr:row>
                <xdr:rowOff>0</xdr:rowOff>
              </from>
              <to>
                <xdr:col>0</xdr:col>
                <xdr:colOff>0</xdr:colOff>
                <xdr:row>44</xdr:row>
                <xdr:rowOff>95250</xdr:rowOff>
              </to>
            </anchor>
          </objectPr>
        </oleObject>
      </mc:Choice>
      <mc:Fallback>
        <oleObject progId="Equation" shapeId="9217" r:id="rId4"/>
      </mc:Fallback>
    </mc:AlternateContent>
    <mc:AlternateContent xmlns:mc="http://schemas.openxmlformats.org/markup-compatibility/2006">
      <mc:Choice Requires="x14">
        <oleObject progId="Equation" shapeId="9218" r:id="rId6">
          <objectPr defaultSize="0" autoPict="0" r:id="rId7">
            <anchor moveWithCells="1" sizeWithCells="1">
              <from>
                <xdr:col>0</xdr:col>
                <xdr:colOff>0</xdr:colOff>
                <xdr:row>46</xdr:row>
                <xdr:rowOff>0</xdr:rowOff>
              </from>
              <to>
                <xdr:col>0</xdr:col>
                <xdr:colOff>0</xdr:colOff>
                <xdr:row>48</xdr:row>
                <xdr:rowOff>47625</xdr:rowOff>
              </to>
            </anchor>
          </objectPr>
        </oleObject>
      </mc:Choice>
      <mc:Fallback>
        <oleObject progId="Equation" shapeId="9218" r:id="rId6"/>
      </mc:Fallback>
    </mc:AlternateContent>
    <mc:AlternateContent xmlns:mc="http://schemas.openxmlformats.org/markup-compatibility/2006">
      <mc:Choice Requires="x14">
        <oleObject progId="Equation" shapeId="9219" r:id="rId8">
          <objectPr defaultSize="0" autoPict="0" r:id="rId9">
            <anchor moveWithCells="1" sizeWithCells="1">
              <from>
                <xdr:col>0</xdr:col>
                <xdr:colOff>0</xdr:colOff>
                <xdr:row>52</xdr:row>
                <xdr:rowOff>0</xdr:rowOff>
              </from>
              <to>
                <xdr:col>0</xdr:col>
                <xdr:colOff>0</xdr:colOff>
                <xdr:row>53</xdr:row>
                <xdr:rowOff>95250</xdr:rowOff>
              </to>
            </anchor>
          </objectPr>
        </oleObject>
      </mc:Choice>
      <mc:Fallback>
        <oleObject progId="Equation" shapeId="9219" r:id="rId8"/>
      </mc:Fallback>
    </mc:AlternateContent>
    <mc:AlternateContent xmlns:mc="http://schemas.openxmlformats.org/markup-compatibility/2006">
      <mc:Choice Requires="x14">
        <oleObject progId="Equation" shapeId="9220" r:id="rId10">
          <objectPr defaultSize="0" autoPict="0" r:id="rId11">
            <anchor moveWithCells="1" sizeWithCells="1">
              <from>
                <xdr:col>0</xdr:col>
                <xdr:colOff>0</xdr:colOff>
                <xdr:row>55</xdr:row>
                <xdr:rowOff>0</xdr:rowOff>
              </from>
              <to>
                <xdr:col>0</xdr:col>
                <xdr:colOff>0</xdr:colOff>
                <xdr:row>57</xdr:row>
                <xdr:rowOff>47625</xdr:rowOff>
              </to>
            </anchor>
          </objectPr>
        </oleObject>
      </mc:Choice>
      <mc:Fallback>
        <oleObject progId="Equation" shapeId="9220" r:id="rId10"/>
      </mc:Fallback>
    </mc:AlternateContent>
    <mc:AlternateContent xmlns:mc="http://schemas.openxmlformats.org/markup-compatibility/2006">
      <mc:Choice Requires="x14">
        <oleObject progId="Equation" shapeId="9221" r:id="rId12">
          <objectPr defaultSize="0" autoPict="0" r:id="rId13">
            <anchor moveWithCells="1" sizeWithCells="1">
              <from>
                <xdr:col>0</xdr:col>
                <xdr:colOff>0</xdr:colOff>
                <xdr:row>77</xdr:row>
                <xdr:rowOff>0</xdr:rowOff>
              </from>
              <to>
                <xdr:col>0</xdr:col>
                <xdr:colOff>0</xdr:colOff>
                <xdr:row>78</xdr:row>
                <xdr:rowOff>95250</xdr:rowOff>
              </to>
            </anchor>
          </objectPr>
        </oleObject>
      </mc:Choice>
      <mc:Fallback>
        <oleObject progId="Equation" shapeId="9221" r:id="rId12"/>
      </mc:Fallback>
    </mc:AlternateContent>
    <mc:AlternateContent xmlns:mc="http://schemas.openxmlformats.org/markup-compatibility/2006">
      <mc:Choice Requires="x14">
        <oleObject progId="Equation" shapeId="9222" r:id="rId14">
          <objectPr defaultSize="0" autoPict="0" r:id="rId15">
            <anchor moveWithCells="1" sizeWithCells="1">
              <from>
                <xdr:col>0</xdr:col>
                <xdr:colOff>0</xdr:colOff>
                <xdr:row>85</xdr:row>
                <xdr:rowOff>0</xdr:rowOff>
              </from>
              <to>
                <xdr:col>0</xdr:col>
                <xdr:colOff>0</xdr:colOff>
                <xdr:row>86</xdr:row>
                <xdr:rowOff>95250</xdr:rowOff>
              </to>
            </anchor>
          </objectPr>
        </oleObject>
      </mc:Choice>
      <mc:Fallback>
        <oleObject progId="Equation" shapeId="9222" r:id="rId14"/>
      </mc:Fallback>
    </mc:AlternateContent>
    <mc:AlternateContent xmlns:mc="http://schemas.openxmlformats.org/markup-compatibility/2006">
      <mc:Choice Requires="x14">
        <oleObject progId="Equation" shapeId="9223" r:id="rId16">
          <objectPr defaultSize="0" autoPict="0" r:id="rId17">
            <anchor moveWithCells="1" sizeWithCells="1">
              <from>
                <xdr:col>0</xdr:col>
                <xdr:colOff>0</xdr:colOff>
                <xdr:row>108</xdr:row>
                <xdr:rowOff>0</xdr:rowOff>
              </from>
              <to>
                <xdr:col>0</xdr:col>
                <xdr:colOff>0</xdr:colOff>
                <xdr:row>110</xdr:row>
                <xdr:rowOff>47625</xdr:rowOff>
              </to>
            </anchor>
          </objectPr>
        </oleObject>
      </mc:Choice>
      <mc:Fallback>
        <oleObject progId="Equation" shapeId="9223" r:id="rId16"/>
      </mc:Fallback>
    </mc:AlternateContent>
    <mc:AlternateContent xmlns:mc="http://schemas.openxmlformats.org/markup-compatibility/2006">
      <mc:Choice Requires="x14">
        <oleObject progId="Equation" shapeId="9224" r:id="rId18">
          <objectPr defaultSize="0" autoPict="0" r:id="rId19">
            <anchor moveWithCells="1" sizeWithCells="1">
              <from>
                <xdr:col>0</xdr:col>
                <xdr:colOff>0</xdr:colOff>
                <xdr:row>115</xdr:row>
                <xdr:rowOff>0</xdr:rowOff>
              </from>
              <to>
                <xdr:col>0</xdr:col>
                <xdr:colOff>0</xdr:colOff>
                <xdr:row>116</xdr:row>
                <xdr:rowOff>9525</xdr:rowOff>
              </to>
            </anchor>
          </objectPr>
        </oleObject>
      </mc:Choice>
      <mc:Fallback>
        <oleObject progId="Equation" shapeId="9224" r:id="rId18"/>
      </mc:Fallback>
    </mc:AlternateContent>
    <mc:AlternateContent xmlns:mc="http://schemas.openxmlformats.org/markup-compatibility/2006">
      <mc:Choice Requires="x14">
        <oleObject progId="Equation" shapeId="9225" r:id="rId20">
          <objectPr defaultSize="0" autoPict="0" r:id="rId5">
            <anchor moveWithCells="1" sizeWithCells="1">
              <from>
                <xdr:col>0</xdr:col>
                <xdr:colOff>657225</xdr:colOff>
                <xdr:row>42</xdr:row>
                <xdr:rowOff>0</xdr:rowOff>
              </from>
              <to>
                <xdr:col>0</xdr:col>
                <xdr:colOff>4133850</xdr:colOff>
                <xdr:row>43</xdr:row>
                <xdr:rowOff>57150</xdr:rowOff>
              </to>
            </anchor>
          </objectPr>
        </oleObject>
      </mc:Choice>
      <mc:Fallback>
        <oleObject progId="Equation" shapeId="9225" r:id="rId20"/>
      </mc:Fallback>
    </mc:AlternateContent>
    <mc:AlternateContent xmlns:mc="http://schemas.openxmlformats.org/markup-compatibility/2006">
      <mc:Choice Requires="x14">
        <oleObject progId="Equation" shapeId="9226" r:id="rId21">
          <objectPr defaultSize="0" autoPict="0" r:id="rId7">
            <anchor moveWithCells="1" sizeWithCells="1">
              <from>
                <xdr:col>0</xdr:col>
                <xdr:colOff>1066800</xdr:colOff>
                <xdr:row>44</xdr:row>
                <xdr:rowOff>142875</xdr:rowOff>
              </from>
              <to>
                <xdr:col>0</xdr:col>
                <xdr:colOff>3200400</xdr:colOff>
                <xdr:row>46</xdr:row>
                <xdr:rowOff>152400</xdr:rowOff>
              </to>
            </anchor>
          </objectPr>
        </oleObject>
      </mc:Choice>
      <mc:Fallback>
        <oleObject progId="Equation" shapeId="9226" r:id="rId21"/>
      </mc:Fallback>
    </mc:AlternateContent>
    <mc:AlternateContent xmlns:mc="http://schemas.openxmlformats.org/markup-compatibility/2006">
      <mc:Choice Requires="x14">
        <oleObject progId="Equation" shapeId="9227" r:id="rId22">
          <objectPr defaultSize="0" autoPict="0" r:id="rId9">
            <anchor moveWithCells="1" sizeWithCells="1">
              <from>
                <xdr:col>0</xdr:col>
                <xdr:colOff>619125</xdr:colOff>
                <xdr:row>50</xdr:row>
                <xdr:rowOff>180975</xdr:rowOff>
              </from>
              <to>
                <xdr:col>0</xdr:col>
                <xdr:colOff>4095750</xdr:colOff>
                <xdr:row>52</xdr:row>
                <xdr:rowOff>38100</xdr:rowOff>
              </to>
            </anchor>
          </objectPr>
        </oleObject>
      </mc:Choice>
      <mc:Fallback>
        <oleObject progId="Equation" shapeId="9227" r:id="rId22"/>
      </mc:Fallback>
    </mc:AlternateContent>
    <mc:AlternateContent xmlns:mc="http://schemas.openxmlformats.org/markup-compatibility/2006">
      <mc:Choice Requires="x14">
        <oleObject progId="Equation" shapeId="9228" r:id="rId23">
          <objectPr defaultSize="0" autoPict="0" r:id="rId11">
            <anchor moveWithCells="1" sizeWithCells="1">
              <from>
                <xdr:col>0</xdr:col>
                <xdr:colOff>1057275</xdr:colOff>
                <xdr:row>53</xdr:row>
                <xdr:rowOff>171450</xdr:rowOff>
              </from>
              <to>
                <xdr:col>0</xdr:col>
                <xdr:colOff>3171825</xdr:colOff>
                <xdr:row>56</xdr:row>
                <xdr:rowOff>19050</xdr:rowOff>
              </to>
            </anchor>
          </objectPr>
        </oleObject>
      </mc:Choice>
      <mc:Fallback>
        <oleObject progId="Equation" shapeId="9228" r:id="rId23"/>
      </mc:Fallback>
    </mc:AlternateContent>
    <mc:AlternateContent xmlns:mc="http://schemas.openxmlformats.org/markup-compatibility/2006">
      <mc:Choice Requires="x14">
        <oleObject progId="Equation" shapeId="9229" r:id="rId24">
          <objectPr defaultSize="0" autoPict="0" r:id="rId13">
            <anchor moveWithCells="1" sizeWithCells="1">
              <from>
                <xdr:col>0</xdr:col>
                <xdr:colOff>676275</xdr:colOff>
                <xdr:row>75</xdr:row>
                <xdr:rowOff>161925</xdr:rowOff>
              </from>
              <to>
                <xdr:col>0</xdr:col>
                <xdr:colOff>3028950</xdr:colOff>
                <xdr:row>77</xdr:row>
                <xdr:rowOff>19050</xdr:rowOff>
              </to>
            </anchor>
          </objectPr>
        </oleObject>
      </mc:Choice>
      <mc:Fallback>
        <oleObject progId="Equation" shapeId="9229" r:id="rId24"/>
      </mc:Fallback>
    </mc:AlternateContent>
    <mc:AlternateContent xmlns:mc="http://schemas.openxmlformats.org/markup-compatibility/2006">
      <mc:Choice Requires="x14">
        <oleObject progId="Equation" shapeId="9230" r:id="rId25">
          <objectPr defaultSize="0" autoPict="0" r:id="rId15">
            <anchor moveWithCells="1" sizeWithCells="1">
              <from>
                <xdr:col>0</xdr:col>
                <xdr:colOff>704850</xdr:colOff>
                <xdr:row>83</xdr:row>
                <xdr:rowOff>161925</xdr:rowOff>
              </from>
              <to>
                <xdr:col>0</xdr:col>
                <xdr:colOff>3381375</xdr:colOff>
                <xdr:row>85</xdr:row>
                <xdr:rowOff>19050</xdr:rowOff>
              </to>
            </anchor>
          </objectPr>
        </oleObject>
      </mc:Choice>
      <mc:Fallback>
        <oleObject progId="Equation" shapeId="9230" r:id="rId25"/>
      </mc:Fallback>
    </mc:AlternateContent>
    <mc:AlternateContent xmlns:mc="http://schemas.openxmlformats.org/markup-compatibility/2006">
      <mc:Choice Requires="x14">
        <oleObject progId="Equation" shapeId="9231" r:id="rId26">
          <objectPr defaultSize="0" autoPict="0" r:id="rId17">
            <anchor moveWithCells="1" sizeWithCells="1">
              <from>
                <xdr:col>0</xdr:col>
                <xdr:colOff>819150</xdr:colOff>
                <xdr:row>106</xdr:row>
                <xdr:rowOff>152400</xdr:rowOff>
              </from>
              <to>
                <xdr:col>0</xdr:col>
                <xdr:colOff>2828925</xdr:colOff>
                <xdr:row>109</xdr:row>
                <xdr:rowOff>0</xdr:rowOff>
              </to>
            </anchor>
          </objectPr>
        </oleObject>
      </mc:Choice>
      <mc:Fallback>
        <oleObject progId="Equation" shapeId="9231" r:id="rId26"/>
      </mc:Fallback>
    </mc:AlternateContent>
    <mc:AlternateContent xmlns:mc="http://schemas.openxmlformats.org/markup-compatibility/2006">
      <mc:Choice Requires="x14">
        <oleObject progId="Equation" shapeId="9232" r:id="rId27">
          <objectPr defaultSize="0" autoPict="0" r:id="rId19">
            <anchor moveWithCells="1" sizeWithCells="1">
              <from>
                <xdr:col>0</xdr:col>
                <xdr:colOff>904875</xdr:colOff>
                <xdr:row>113</xdr:row>
                <xdr:rowOff>123825</xdr:rowOff>
              </from>
              <to>
                <xdr:col>0</xdr:col>
                <xdr:colOff>2571750</xdr:colOff>
                <xdr:row>115</xdr:row>
                <xdr:rowOff>114300</xdr:rowOff>
              </to>
            </anchor>
          </objectPr>
        </oleObject>
      </mc:Choice>
      <mc:Fallback>
        <oleObject progId="Equation" shapeId="9232" r:id="rId27"/>
      </mc:Fallback>
    </mc:AlternateContent>
    <mc:AlternateContent xmlns:mc="http://schemas.openxmlformats.org/markup-compatibility/2006">
      <mc:Choice Requires="x14">
        <oleObject progId="Equation" shapeId="9233" r:id="rId28">
          <objectPr defaultSize="0" autoPict="0" r:id="rId5">
            <anchor moveWithCells="1" sizeWithCells="1">
              <from>
                <xdr:col>0</xdr:col>
                <xdr:colOff>657225</xdr:colOff>
                <xdr:row>42</xdr:row>
                <xdr:rowOff>0</xdr:rowOff>
              </from>
              <to>
                <xdr:col>0</xdr:col>
                <xdr:colOff>4133850</xdr:colOff>
                <xdr:row>43</xdr:row>
                <xdr:rowOff>57150</xdr:rowOff>
              </to>
            </anchor>
          </objectPr>
        </oleObject>
      </mc:Choice>
      <mc:Fallback>
        <oleObject progId="Equation" shapeId="9233" r:id="rId28"/>
      </mc:Fallback>
    </mc:AlternateContent>
    <mc:AlternateContent xmlns:mc="http://schemas.openxmlformats.org/markup-compatibility/2006">
      <mc:Choice Requires="x14">
        <oleObject progId="Equation" shapeId="9234" r:id="rId29">
          <objectPr defaultSize="0" autoPict="0" r:id="rId7">
            <anchor moveWithCells="1" sizeWithCells="1">
              <from>
                <xdr:col>0</xdr:col>
                <xdr:colOff>1066800</xdr:colOff>
                <xdr:row>44</xdr:row>
                <xdr:rowOff>142875</xdr:rowOff>
              </from>
              <to>
                <xdr:col>0</xdr:col>
                <xdr:colOff>3200400</xdr:colOff>
                <xdr:row>46</xdr:row>
                <xdr:rowOff>152400</xdr:rowOff>
              </to>
            </anchor>
          </objectPr>
        </oleObject>
      </mc:Choice>
      <mc:Fallback>
        <oleObject progId="Equation" shapeId="9234" r:id="rId29"/>
      </mc:Fallback>
    </mc:AlternateContent>
    <mc:AlternateContent xmlns:mc="http://schemas.openxmlformats.org/markup-compatibility/2006">
      <mc:Choice Requires="x14">
        <oleObject progId="Equation" shapeId="9235" r:id="rId30">
          <objectPr defaultSize="0" autoPict="0" r:id="rId9">
            <anchor moveWithCells="1" sizeWithCells="1">
              <from>
                <xdr:col>0</xdr:col>
                <xdr:colOff>619125</xdr:colOff>
                <xdr:row>50</xdr:row>
                <xdr:rowOff>180975</xdr:rowOff>
              </from>
              <to>
                <xdr:col>0</xdr:col>
                <xdr:colOff>4095750</xdr:colOff>
                <xdr:row>52</xdr:row>
                <xdr:rowOff>38100</xdr:rowOff>
              </to>
            </anchor>
          </objectPr>
        </oleObject>
      </mc:Choice>
      <mc:Fallback>
        <oleObject progId="Equation" shapeId="9235" r:id="rId30"/>
      </mc:Fallback>
    </mc:AlternateContent>
    <mc:AlternateContent xmlns:mc="http://schemas.openxmlformats.org/markup-compatibility/2006">
      <mc:Choice Requires="x14">
        <oleObject progId="Equation" shapeId="9236" r:id="rId31">
          <objectPr defaultSize="0" autoPict="0" r:id="rId11">
            <anchor moveWithCells="1" sizeWithCells="1">
              <from>
                <xdr:col>0</xdr:col>
                <xdr:colOff>1057275</xdr:colOff>
                <xdr:row>53</xdr:row>
                <xdr:rowOff>171450</xdr:rowOff>
              </from>
              <to>
                <xdr:col>0</xdr:col>
                <xdr:colOff>3171825</xdr:colOff>
                <xdr:row>56</xdr:row>
                <xdr:rowOff>19050</xdr:rowOff>
              </to>
            </anchor>
          </objectPr>
        </oleObject>
      </mc:Choice>
      <mc:Fallback>
        <oleObject progId="Equation" shapeId="9236" r:id="rId31"/>
      </mc:Fallback>
    </mc:AlternateContent>
    <mc:AlternateContent xmlns:mc="http://schemas.openxmlformats.org/markup-compatibility/2006">
      <mc:Choice Requires="x14">
        <oleObject progId="Equation" shapeId="9237" r:id="rId32">
          <objectPr defaultSize="0" autoPict="0" r:id="rId13">
            <anchor moveWithCells="1" sizeWithCells="1">
              <from>
                <xdr:col>0</xdr:col>
                <xdr:colOff>676275</xdr:colOff>
                <xdr:row>75</xdr:row>
                <xdr:rowOff>161925</xdr:rowOff>
              </from>
              <to>
                <xdr:col>0</xdr:col>
                <xdr:colOff>3028950</xdr:colOff>
                <xdr:row>77</xdr:row>
                <xdr:rowOff>19050</xdr:rowOff>
              </to>
            </anchor>
          </objectPr>
        </oleObject>
      </mc:Choice>
      <mc:Fallback>
        <oleObject progId="Equation" shapeId="9237" r:id="rId32"/>
      </mc:Fallback>
    </mc:AlternateContent>
    <mc:AlternateContent xmlns:mc="http://schemas.openxmlformats.org/markup-compatibility/2006">
      <mc:Choice Requires="x14">
        <oleObject progId="Equation" shapeId="9238" r:id="rId33">
          <objectPr defaultSize="0" autoPict="0" r:id="rId15">
            <anchor moveWithCells="1" sizeWithCells="1">
              <from>
                <xdr:col>0</xdr:col>
                <xdr:colOff>704850</xdr:colOff>
                <xdr:row>83</xdr:row>
                <xdr:rowOff>161925</xdr:rowOff>
              </from>
              <to>
                <xdr:col>0</xdr:col>
                <xdr:colOff>3381375</xdr:colOff>
                <xdr:row>85</xdr:row>
                <xdr:rowOff>19050</xdr:rowOff>
              </to>
            </anchor>
          </objectPr>
        </oleObject>
      </mc:Choice>
      <mc:Fallback>
        <oleObject progId="Equation" shapeId="9238" r:id="rId33"/>
      </mc:Fallback>
    </mc:AlternateContent>
    <mc:AlternateContent xmlns:mc="http://schemas.openxmlformats.org/markup-compatibility/2006">
      <mc:Choice Requires="x14">
        <oleObject progId="Equation" shapeId="9239" r:id="rId34">
          <objectPr defaultSize="0" autoPict="0" r:id="rId17">
            <anchor moveWithCells="1" sizeWithCells="1">
              <from>
                <xdr:col>0</xdr:col>
                <xdr:colOff>819150</xdr:colOff>
                <xdr:row>106</xdr:row>
                <xdr:rowOff>152400</xdr:rowOff>
              </from>
              <to>
                <xdr:col>0</xdr:col>
                <xdr:colOff>2828925</xdr:colOff>
                <xdr:row>109</xdr:row>
                <xdr:rowOff>0</xdr:rowOff>
              </to>
            </anchor>
          </objectPr>
        </oleObject>
      </mc:Choice>
      <mc:Fallback>
        <oleObject progId="Equation" shapeId="9239" r:id="rId34"/>
      </mc:Fallback>
    </mc:AlternateContent>
    <mc:AlternateContent xmlns:mc="http://schemas.openxmlformats.org/markup-compatibility/2006">
      <mc:Choice Requires="x14">
        <oleObject progId="Equation" shapeId="9240" r:id="rId35">
          <objectPr defaultSize="0" autoPict="0" r:id="rId19">
            <anchor moveWithCells="1" sizeWithCells="1">
              <from>
                <xdr:col>0</xdr:col>
                <xdr:colOff>904875</xdr:colOff>
                <xdr:row>113</xdr:row>
                <xdr:rowOff>123825</xdr:rowOff>
              </from>
              <to>
                <xdr:col>0</xdr:col>
                <xdr:colOff>2571750</xdr:colOff>
                <xdr:row>115</xdr:row>
                <xdr:rowOff>114300</xdr:rowOff>
              </to>
            </anchor>
          </objectPr>
        </oleObject>
      </mc:Choice>
      <mc:Fallback>
        <oleObject progId="Equation" shapeId="9240" r:id="rId35"/>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4907"/>
  <sheetViews>
    <sheetView workbookViewId="0"/>
    <sheetView topLeftCell="A4325" workbookViewId="1">
      <selection activeCell="A4270" sqref="A4270"/>
    </sheetView>
    <sheetView workbookViewId="2">
      <selection activeCell="I2484" sqref="I2484"/>
    </sheetView>
  </sheetViews>
  <sheetFormatPr defaultRowHeight="13.5" x14ac:dyDescent="0.25"/>
  <cols>
    <col min="1" max="1" width="108.28515625" style="5" customWidth="1"/>
    <col min="2" max="2" width="5" customWidth="1"/>
    <col min="10" max="10" width="9.140625" style="38"/>
  </cols>
  <sheetData>
    <row r="1" spans="1:1" x14ac:dyDescent="0.25">
      <c r="A1" s="5" t="s">
        <v>118</v>
      </c>
    </row>
    <row r="2" spans="1:1" x14ac:dyDescent="0.25">
      <c r="A2" s="5" t="s">
        <v>1211</v>
      </c>
    </row>
    <row r="3" spans="1:1" x14ac:dyDescent="0.25">
      <c r="A3" s="5" t="s">
        <v>1207</v>
      </c>
    </row>
    <row r="4" spans="1:1" x14ac:dyDescent="0.25">
      <c r="A4" s="5" t="s">
        <v>1212</v>
      </c>
    </row>
    <row r="5" spans="1:1" x14ac:dyDescent="0.25">
      <c r="A5" s="5" t="s">
        <v>1213</v>
      </c>
    </row>
    <row r="6" spans="1:1" x14ac:dyDescent="0.25">
      <c r="A6" s="5" t="s">
        <v>1214</v>
      </c>
    </row>
    <row r="7" spans="1:1" x14ac:dyDescent="0.25">
      <c r="A7" s="5" t="s">
        <v>1216</v>
      </c>
    </row>
    <row r="8" spans="1:1" x14ac:dyDescent="0.25">
      <c r="A8" s="5" t="s">
        <v>1218</v>
      </c>
    </row>
    <row r="9" spans="1:1" x14ac:dyDescent="0.25">
      <c r="A9" s="5" t="s">
        <v>119</v>
      </c>
    </row>
    <row r="10" spans="1:1" x14ac:dyDescent="0.25">
      <c r="A10" s="5" t="s">
        <v>1220</v>
      </c>
    </row>
    <row r="11" spans="1:1" x14ac:dyDescent="0.25">
      <c r="A11" s="5" t="s">
        <v>1221</v>
      </c>
    </row>
    <row r="12" spans="1:1" x14ac:dyDescent="0.25">
      <c r="A12" s="5" t="s">
        <v>1222</v>
      </c>
    </row>
    <row r="13" spans="1:1" x14ac:dyDescent="0.25">
      <c r="A13" s="5" t="s">
        <v>1223</v>
      </c>
    </row>
    <row r="14" spans="1:1" x14ac:dyDescent="0.25">
      <c r="A14" s="5" t="s">
        <v>1224</v>
      </c>
    </row>
    <row r="15" spans="1:1" x14ac:dyDescent="0.25">
      <c r="A15" s="5" t="s">
        <v>1225</v>
      </c>
    </row>
    <row r="16" spans="1:1" x14ac:dyDescent="0.25">
      <c r="A16" s="5" t="s">
        <v>290</v>
      </c>
    </row>
    <row r="17" spans="1:1" x14ac:dyDescent="0.25">
      <c r="A17" s="5" t="s">
        <v>279</v>
      </c>
    </row>
    <row r="18" spans="1:1" x14ac:dyDescent="0.25">
      <c r="A18" s="5" t="s">
        <v>120</v>
      </c>
    </row>
    <row r="19" spans="1:1" x14ac:dyDescent="0.25">
      <c r="A19" s="5" t="s">
        <v>273</v>
      </c>
    </row>
    <row r="20" spans="1:1" x14ac:dyDescent="0.25">
      <c r="A20" s="5" t="s">
        <v>123</v>
      </c>
    </row>
    <row r="21" spans="1:1" x14ac:dyDescent="0.25">
      <c r="A21" s="5" t="s">
        <v>1226</v>
      </c>
    </row>
    <row r="22" spans="1:1" x14ac:dyDescent="0.25">
      <c r="A22" s="5" t="s">
        <v>1193</v>
      </c>
    </row>
    <row r="23" spans="1:1" x14ac:dyDescent="0.25">
      <c r="A23" s="5" t="s">
        <v>124</v>
      </c>
    </row>
    <row r="24" spans="1:1" x14ac:dyDescent="0.25">
      <c r="A24" s="5" t="s">
        <v>125</v>
      </c>
    </row>
    <row r="25" spans="1:1" x14ac:dyDescent="0.25">
      <c r="A25" s="5" t="s">
        <v>104</v>
      </c>
    </row>
    <row r="26" spans="1:1" x14ac:dyDescent="0.25">
      <c r="A26" s="5" t="s">
        <v>126</v>
      </c>
    </row>
    <row r="27" spans="1:1" x14ac:dyDescent="0.25">
      <c r="A27" s="5" t="s">
        <v>1227</v>
      </c>
    </row>
    <row r="28" spans="1:1" x14ac:dyDescent="0.25">
      <c r="A28" s="5" t="s">
        <v>1228</v>
      </c>
    </row>
    <row r="29" spans="1:1" x14ac:dyDescent="0.25">
      <c r="A29" s="5" t="s">
        <v>1229</v>
      </c>
    </row>
    <row r="30" spans="1:1" x14ac:dyDescent="0.25">
      <c r="A30" s="5" t="s">
        <v>1230</v>
      </c>
    </row>
    <row r="31" spans="1:1" x14ac:dyDescent="0.25">
      <c r="A31" s="5" t="s">
        <v>1231</v>
      </c>
    </row>
    <row r="32" spans="1:1" x14ac:dyDescent="0.25">
      <c r="A32" s="5" t="s">
        <v>1232</v>
      </c>
    </row>
    <row r="33" spans="1:1" x14ac:dyDescent="0.25">
      <c r="A33" s="5" t="s">
        <v>1233</v>
      </c>
    </row>
    <row r="34" spans="1:1" x14ac:dyDescent="0.25">
      <c r="A34" s="5" t="s">
        <v>1234</v>
      </c>
    </row>
    <row r="35" spans="1:1" x14ac:dyDescent="0.25">
      <c r="A35" s="5" t="s">
        <v>1235</v>
      </c>
    </row>
    <row r="36" spans="1:1" x14ac:dyDescent="0.25">
      <c r="A36" s="5" t="s">
        <v>127</v>
      </c>
    </row>
    <row r="37" spans="1:1" x14ac:dyDescent="0.25">
      <c r="A37" s="5" t="s">
        <v>1236</v>
      </c>
    </row>
    <row r="38" spans="1:1" x14ac:dyDescent="0.25">
      <c r="A38" s="5" t="s">
        <v>1237</v>
      </c>
    </row>
    <row r="39" spans="1:1" x14ac:dyDescent="0.25">
      <c r="A39" s="5" t="s">
        <v>1238</v>
      </c>
    </row>
    <row r="40" spans="1:1" x14ac:dyDescent="0.25">
      <c r="A40" s="5" t="s">
        <v>1239</v>
      </c>
    </row>
    <row r="41" spans="1:1" x14ac:dyDescent="0.25">
      <c r="A41" s="5" t="s">
        <v>1240</v>
      </c>
    </row>
    <row r="42" spans="1:1" x14ac:dyDescent="0.25">
      <c r="A42" s="5" t="s">
        <v>1241</v>
      </c>
    </row>
    <row r="43" spans="1:1" x14ac:dyDescent="0.25">
      <c r="A43" s="5" t="s">
        <v>1242</v>
      </c>
    </row>
    <row r="44" spans="1:1" x14ac:dyDescent="0.25">
      <c r="A44" s="5" t="s">
        <v>1243</v>
      </c>
    </row>
    <row r="45" spans="1:1" x14ac:dyDescent="0.25">
      <c r="A45" s="5" t="s">
        <v>1244</v>
      </c>
    </row>
    <row r="46" spans="1:1" x14ac:dyDescent="0.25">
      <c r="A46" s="5" t="s">
        <v>1245</v>
      </c>
    </row>
    <row r="47" spans="1:1" x14ac:dyDescent="0.25">
      <c r="A47" s="5" t="s">
        <v>1246</v>
      </c>
    </row>
    <row r="48" spans="1:1" x14ac:dyDescent="0.25">
      <c r="A48" s="5" t="s">
        <v>1247</v>
      </c>
    </row>
    <row r="49" spans="1:1" x14ac:dyDescent="0.25">
      <c r="A49" s="5" t="s">
        <v>104</v>
      </c>
    </row>
    <row r="50" spans="1:1" x14ac:dyDescent="0.25">
      <c r="A50" s="5" t="s">
        <v>215</v>
      </c>
    </row>
    <row r="51" spans="1:1" x14ac:dyDescent="0.25">
      <c r="A51" s="5" t="s">
        <v>216</v>
      </c>
    </row>
    <row r="52" spans="1:1" x14ac:dyDescent="0.25">
      <c r="A52" s="5" t="s">
        <v>217</v>
      </c>
    </row>
    <row r="53" spans="1:1" x14ac:dyDescent="0.25">
      <c r="A53" s="5" t="s">
        <v>1248</v>
      </c>
    </row>
    <row r="54" spans="1:1" x14ac:dyDescent="0.25">
      <c r="A54" s="5" t="s">
        <v>218</v>
      </c>
    </row>
    <row r="55" spans="1:1" x14ac:dyDescent="0.25">
      <c r="A55" s="5" t="s">
        <v>1249</v>
      </c>
    </row>
    <row r="56" spans="1:1" x14ac:dyDescent="0.25">
      <c r="A56" s="5" t="s">
        <v>1194</v>
      </c>
    </row>
    <row r="57" spans="1:1" x14ac:dyDescent="0.25">
      <c r="A57" s="5" t="s">
        <v>1250</v>
      </c>
    </row>
    <row r="58" spans="1:1" x14ac:dyDescent="0.25">
      <c r="A58" s="5" t="s">
        <v>1251</v>
      </c>
    </row>
    <row r="59" spans="1:1" x14ac:dyDescent="0.25">
      <c r="A59" s="5" t="s">
        <v>1252</v>
      </c>
    </row>
    <row r="60" spans="1:1" x14ac:dyDescent="0.25">
      <c r="A60" s="5" t="s">
        <v>1253</v>
      </c>
    </row>
    <row r="61" spans="1:1" x14ac:dyDescent="0.25">
      <c r="A61" s="5" t="s">
        <v>1254</v>
      </c>
    </row>
    <row r="62" spans="1:1" x14ac:dyDescent="0.25">
      <c r="A62" s="5" t="s">
        <v>1255</v>
      </c>
    </row>
    <row r="63" spans="1:1" x14ac:dyDescent="0.25">
      <c r="A63" s="5" t="s">
        <v>1256</v>
      </c>
    </row>
    <row r="64" spans="1:1" x14ac:dyDescent="0.25">
      <c r="A64" s="5" t="s">
        <v>218</v>
      </c>
    </row>
    <row r="65" spans="1:9" x14ac:dyDescent="0.25">
      <c r="A65" s="5" t="s">
        <v>166</v>
      </c>
    </row>
    <row r="66" spans="1:9" x14ac:dyDescent="0.25">
      <c r="A66" s="5" t="s">
        <v>104</v>
      </c>
    </row>
    <row r="67" spans="1:9" x14ac:dyDescent="0.25">
      <c r="A67" s="5" t="s">
        <v>1257</v>
      </c>
    </row>
    <row r="68" spans="1:9" x14ac:dyDescent="0.25">
      <c r="A68" s="5" t="s">
        <v>1258</v>
      </c>
    </row>
    <row r="69" spans="1:9" x14ac:dyDescent="0.25">
      <c r="A69" s="5" t="s">
        <v>1259</v>
      </c>
    </row>
    <row r="70" spans="1:9" x14ac:dyDescent="0.25">
      <c r="A70" s="5" t="s">
        <v>1260</v>
      </c>
    </row>
    <row r="71" spans="1:9" x14ac:dyDescent="0.25">
      <c r="A71" s="5" t="s">
        <v>104</v>
      </c>
    </row>
    <row r="72" spans="1:9" x14ac:dyDescent="0.25">
      <c r="A72" s="5" t="s">
        <v>103</v>
      </c>
      <c r="C72" s="6"/>
      <c r="D72" s="6"/>
      <c r="E72" s="7"/>
      <c r="F72" s="6"/>
      <c r="G72" s="8"/>
      <c r="H72" s="8"/>
      <c r="I72" s="6"/>
    </row>
    <row r="73" spans="1:9" x14ac:dyDescent="0.25">
      <c r="A73" s="5" t="s">
        <v>104</v>
      </c>
      <c r="C73" s="6"/>
      <c r="D73" s="6"/>
      <c r="E73" s="7"/>
      <c r="F73" s="6"/>
      <c r="G73" s="8"/>
      <c r="H73" s="8"/>
      <c r="I73" s="6"/>
    </row>
    <row r="74" spans="1:9" x14ac:dyDescent="0.25">
      <c r="A74" s="5" t="s">
        <v>1261</v>
      </c>
      <c r="C74" s="6"/>
      <c r="D74" s="6"/>
      <c r="E74" s="7"/>
      <c r="F74" s="6"/>
      <c r="G74" s="8"/>
      <c r="H74" s="8"/>
      <c r="I74" s="6"/>
    </row>
    <row r="75" spans="1:9" x14ac:dyDescent="0.25">
      <c r="A75" s="5" t="s">
        <v>1262</v>
      </c>
      <c r="C75" s="6"/>
      <c r="D75" s="6"/>
      <c r="E75" s="7"/>
      <c r="F75" s="6"/>
      <c r="G75" s="8"/>
      <c r="H75" s="8"/>
      <c r="I75" s="6"/>
    </row>
    <row r="76" spans="1:9" x14ac:dyDescent="0.25">
      <c r="A76" s="5" t="s">
        <v>1263</v>
      </c>
      <c r="C76" s="6"/>
      <c r="D76" s="6"/>
      <c r="E76" s="7"/>
      <c r="F76" s="6"/>
      <c r="G76" s="8"/>
      <c r="H76" s="8"/>
      <c r="I76" s="6"/>
    </row>
    <row r="77" spans="1:9" x14ac:dyDescent="0.25">
      <c r="A77" s="5" t="s">
        <v>1264</v>
      </c>
      <c r="C77" s="6"/>
      <c r="D77" s="6"/>
      <c r="E77" s="7"/>
      <c r="F77" s="6"/>
      <c r="G77" s="8"/>
      <c r="H77" s="8"/>
      <c r="I77" s="6"/>
    </row>
    <row r="78" spans="1:9" x14ac:dyDescent="0.25">
      <c r="A78" s="5" t="s">
        <v>1265</v>
      </c>
      <c r="C78" s="6"/>
      <c r="D78" s="6"/>
      <c r="E78" s="7"/>
      <c r="F78" s="6"/>
      <c r="G78" s="8"/>
      <c r="H78" s="8"/>
      <c r="I78" s="6"/>
    </row>
    <row r="79" spans="1:9" x14ac:dyDescent="0.25">
      <c r="A79" s="5" t="s">
        <v>277</v>
      </c>
      <c r="C79" s="6"/>
      <c r="D79" s="6"/>
      <c r="E79" s="7"/>
      <c r="F79" s="6"/>
      <c r="G79" s="8"/>
      <c r="H79" s="8"/>
      <c r="I79" s="6"/>
    </row>
    <row r="80" spans="1:9" x14ac:dyDescent="0.25">
      <c r="A80" s="5" t="s">
        <v>1266</v>
      </c>
      <c r="C80" s="6"/>
      <c r="D80" s="6"/>
      <c r="E80" s="7"/>
      <c r="F80" s="6"/>
      <c r="G80" s="8"/>
      <c r="H80" s="8"/>
      <c r="I80" s="6"/>
    </row>
    <row r="81" spans="1:9" x14ac:dyDescent="0.25">
      <c r="A81" s="5" t="s">
        <v>1267</v>
      </c>
      <c r="C81" s="6"/>
      <c r="D81" s="6"/>
      <c r="E81" s="7"/>
      <c r="F81" s="6"/>
      <c r="G81" s="8"/>
      <c r="H81" s="8"/>
      <c r="I81" s="6"/>
    </row>
    <row r="82" spans="1:9" x14ac:dyDescent="0.25">
      <c r="A82" s="5" t="s">
        <v>1268</v>
      </c>
      <c r="C82" s="6"/>
      <c r="D82" s="6"/>
      <c r="E82" s="7"/>
      <c r="F82" s="6"/>
      <c r="G82" s="8"/>
      <c r="H82" s="8"/>
      <c r="I82" s="6"/>
    </row>
    <row r="83" spans="1:9" x14ac:dyDescent="0.25">
      <c r="A83" s="5" t="s">
        <v>278</v>
      </c>
      <c r="C83" s="6"/>
      <c r="D83" s="6"/>
      <c r="E83" s="7"/>
      <c r="F83" s="6"/>
      <c r="G83" s="8"/>
      <c r="H83" s="8"/>
      <c r="I83" s="6"/>
    </row>
    <row r="84" spans="1:9" x14ac:dyDescent="0.25">
      <c r="A84" s="5" t="s">
        <v>1195</v>
      </c>
      <c r="C84" s="6"/>
      <c r="D84" s="6"/>
      <c r="E84" s="7"/>
      <c r="F84" s="6"/>
      <c r="G84" s="8"/>
      <c r="H84" s="8"/>
      <c r="I84" s="6"/>
    </row>
    <row r="85" spans="1:9" x14ac:dyDescent="0.25">
      <c r="C85" s="6"/>
      <c r="D85" s="6"/>
      <c r="E85" s="7"/>
      <c r="F85" s="6"/>
      <c r="G85" s="8"/>
      <c r="H85" s="8"/>
      <c r="I85" s="6"/>
    </row>
    <row r="86" spans="1:9" x14ac:dyDescent="0.25">
      <c r="A86" s="5" t="s">
        <v>1269</v>
      </c>
      <c r="C86" s="6"/>
      <c r="D86" s="6"/>
      <c r="E86" s="7"/>
      <c r="F86" s="6"/>
      <c r="G86" s="8"/>
      <c r="H86" s="8"/>
      <c r="I86" s="6"/>
    </row>
    <row r="87" spans="1:9" x14ac:dyDescent="0.25">
      <c r="A87" s="5" t="s">
        <v>1270</v>
      </c>
      <c r="C87" s="6"/>
      <c r="D87" s="6"/>
      <c r="E87" s="7"/>
      <c r="F87" s="6"/>
      <c r="G87" s="8"/>
      <c r="H87" s="8"/>
      <c r="I87" s="6"/>
    </row>
    <row r="88" spans="1:9" x14ac:dyDescent="0.25">
      <c r="A88" s="5" t="s">
        <v>104</v>
      </c>
      <c r="C88" s="6"/>
      <c r="D88" s="6"/>
      <c r="E88" s="7"/>
      <c r="F88" s="6"/>
      <c r="G88" s="8"/>
      <c r="H88" s="8"/>
      <c r="I88" s="6"/>
    </row>
    <row r="89" spans="1:9" x14ac:dyDescent="0.25">
      <c r="A89" s="5" t="s">
        <v>1271</v>
      </c>
      <c r="C89" s="6"/>
      <c r="D89" s="6"/>
      <c r="E89" s="7"/>
      <c r="F89" s="6"/>
      <c r="G89" s="8"/>
      <c r="H89" s="8"/>
      <c r="I89" s="6"/>
    </row>
    <row r="90" spans="1:9" x14ac:dyDescent="0.25">
      <c r="A90" s="5" t="s">
        <v>1272</v>
      </c>
      <c r="C90" s="6"/>
      <c r="D90" s="6"/>
      <c r="E90" s="7"/>
      <c r="F90" s="6"/>
      <c r="G90" s="8"/>
      <c r="H90" s="8"/>
      <c r="I90" s="6"/>
    </row>
    <row r="91" spans="1:9" x14ac:dyDescent="0.25">
      <c r="A91" s="5" t="s">
        <v>1273</v>
      </c>
      <c r="C91" s="6"/>
      <c r="D91" s="6"/>
      <c r="E91" s="7"/>
      <c r="F91" s="6"/>
      <c r="G91" s="8"/>
      <c r="H91" s="8"/>
      <c r="I91" s="6"/>
    </row>
    <row r="92" spans="1:9" x14ac:dyDescent="0.25">
      <c r="A92" s="5" t="s">
        <v>1274</v>
      </c>
      <c r="C92" s="6"/>
      <c r="D92" s="6"/>
      <c r="E92" s="7"/>
      <c r="F92" s="6"/>
      <c r="G92" s="8"/>
      <c r="H92" s="8"/>
      <c r="I92" s="6"/>
    </row>
    <row r="93" spans="1:9" x14ac:dyDescent="0.25">
      <c r="A93" s="5" t="s">
        <v>1275</v>
      </c>
      <c r="C93" s="6"/>
      <c r="D93" s="6"/>
      <c r="E93" s="7"/>
      <c r="F93" s="6"/>
      <c r="G93" s="8"/>
      <c r="H93" s="8"/>
      <c r="I93" s="6"/>
    </row>
    <row r="94" spans="1:9" x14ac:dyDescent="0.25">
      <c r="A94" s="5" t="s">
        <v>104</v>
      </c>
      <c r="C94" s="6"/>
      <c r="D94" s="6"/>
      <c r="E94" s="7"/>
      <c r="F94" s="6"/>
      <c r="G94" s="8"/>
      <c r="H94" s="8"/>
      <c r="I94" s="6"/>
    </row>
    <row r="95" spans="1:9" x14ac:dyDescent="0.25">
      <c r="A95" s="5" t="s">
        <v>1208</v>
      </c>
      <c r="C95" s="6"/>
      <c r="D95" s="6"/>
      <c r="E95" s="7"/>
      <c r="F95" s="6"/>
      <c r="G95" s="8"/>
      <c r="H95" s="8"/>
      <c r="I95" s="6"/>
    </row>
    <row r="96" spans="1:9" x14ac:dyDescent="0.25">
      <c r="A96" s="5" t="s">
        <v>214</v>
      </c>
      <c r="C96" s="6"/>
      <c r="D96" s="6"/>
      <c r="E96" s="7"/>
      <c r="F96" s="6"/>
      <c r="G96" s="8"/>
      <c r="H96" s="8"/>
      <c r="I96" s="6"/>
    </row>
    <row r="97" spans="1:9" x14ac:dyDescent="0.25">
      <c r="A97" s="5" t="s">
        <v>1209</v>
      </c>
      <c r="C97" s="6"/>
      <c r="D97" s="6"/>
      <c r="E97" s="7"/>
      <c r="F97" s="6"/>
      <c r="G97" s="8"/>
      <c r="H97" s="8"/>
      <c r="I97" s="6"/>
    </row>
    <row r="98" spans="1:9" x14ac:dyDescent="0.25">
      <c r="A98" s="5" t="s">
        <v>291</v>
      </c>
      <c r="C98" s="6"/>
      <c r="D98" s="6"/>
      <c r="E98" s="7"/>
      <c r="F98" s="6"/>
      <c r="G98" s="8"/>
      <c r="H98" s="8"/>
      <c r="I98" s="6"/>
    </row>
    <row r="99" spans="1:9" x14ac:dyDescent="0.25">
      <c r="A99" s="5" t="s">
        <v>1276</v>
      </c>
      <c r="C99" s="6"/>
      <c r="D99" s="6"/>
      <c r="E99" s="7"/>
      <c r="F99" s="6"/>
      <c r="G99" s="8"/>
      <c r="H99" s="8"/>
      <c r="I99" s="6"/>
    </row>
    <row r="100" spans="1:9" x14ac:dyDescent="0.25">
      <c r="A100" s="5" t="s">
        <v>1277</v>
      </c>
      <c r="C100" s="6"/>
      <c r="D100" s="6"/>
      <c r="E100" s="7"/>
      <c r="F100" s="6"/>
      <c r="G100" s="8"/>
      <c r="H100" s="8"/>
      <c r="I100" s="6"/>
    </row>
    <row r="101" spans="1:9" x14ac:dyDescent="0.25">
      <c r="A101" s="5" t="s">
        <v>1278</v>
      </c>
      <c r="C101" s="6"/>
      <c r="D101" s="6"/>
      <c r="E101" s="7"/>
      <c r="F101" s="6"/>
      <c r="G101" s="8"/>
      <c r="H101" s="8"/>
      <c r="I101" s="6"/>
    </row>
    <row r="102" spans="1:9" x14ac:dyDescent="0.25">
      <c r="A102" s="5" t="s">
        <v>1279</v>
      </c>
      <c r="C102" s="6"/>
      <c r="D102" s="6"/>
      <c r="E102" s="7"/>
      <c r="F102" s="6"/>
      <c r="G102" s="8"/>
      <c r="H102" s="8"/>
      <c r="I102" s="6"/>
    </row>
    <row r="103" spans="1:9" x14ac:dyDescent="0.25">
      <c r="A103" s="5" t="s">
        <v>1280</v>
      </c>
      <c r="C103" s="6"/>
      <c r="D103" s="6"/>
      <c r="E103" s="7"/>
      <c r="F103" s="6"/>
      <c r="G103" s="8"/>
      <c r="H103" s="8"/>
      <c r="I103" s="6"/>
    </row>
    <row r="104" spans="1:9" x14ac:dyDescent="0.25">
      <c r="A104" s="5" t="s">
        <v>1281</v>
      </c>
      <c r="C104" s="6"/>
      <c r="D104" s="6"/>
      <c r="E104" s="7"/>
      <c r="F104" s="6"/>
      <c r="G104" s="8"/>
      <c r="H104" s="8"/>
      <c r="I104" s="6"/>
    </row>
    <row r="105" spans="1:9" x14ac:dyDescent="0.25">
      <c r="A105" s="5" t="s">
        <v>1282</v>
      </c>
      <c r="C105" s="6"/>
      <c r="D105" s="6"/>
      <c r="E105" s="7"/>
      <c r="F105" s="6"/>
      <c r="G105" s="8"/>
      <c r="H105" s="8"/>
      <c r="I105" s="6"/>
    </row>
    <row r="106" spans="1:9" x14ac:dyDescent="0.25">
      <c r="A106" s="5" t="s">
        <v>1283</v>
      </c>
      <c r="C106" s="6"/>
      <c r="D106" s="6"/>
      <c r="E106" s="7"/>
      <c r="F106" s="6"/>
      <c r="G106" s="8"/>
      <c r="H106" s="8"/>
      <c r="I106" s="6"/>
    </row>
    <row r="107" spans="1:9" x14ac:dyDescent="0.25">
      <c r="A107" s="5" t="s">
        <v>1284</v>
      </c>
      <c r="C107" s="6"/>
      <c r="D107" s="6"/>
      <c r="E107" s="7"/>
      <c r="F107" s="6"/>
      <c r="G107" s="8"/>
      <c r="H107" s="8"/>
      <c r="I107" s="6"/>
    </row>
    <row r="108" spans="1:9" x14ac:dyDescent="0.25">
      <c r="A108" s="5" t="s">
        <v>1285</v>
      </c>
      <c r="C108" s="6"/>
      <c r="D108" s="6"/>
      <c r="E108" s="7"/>
      <c r="F108" s="6"/>
      <c r="G108" s="8"/>
      <c r="H108" s="8"/>
      <c r="I108" s="6"/>
    </row>
    <row r="109" spans="1:9" x14ac:dyDescent="0.25">
      <c r="A109" s="5" t="s">
        <v>1286</v>
      </c>
      <c r="C109" s="6"/>
      <c r="D109" s="6"/>
      <c r="E109" s="7"/>
      <c r="F109" s="6"/>
      <c r="G109" s="8"/>
      <c r="H109" s="8"/>
      <c r="I109" s="6"/>
    </row>
    <row r="110" spans="1:9" x14ac:dyDescent="0.25">
      <c r="A110" s="5" t="s">
        <v>1287</v>
      </c>
      <c r="C110" s="6"/>
      <c r="D110" s="6"/>
      <c r="E110" s="7"/>
      <c r="F110" s="6"/>
      <c r="G110" s="8"/>
      <c r="H110" s="8"/>
      <c r="I110" s="6"/>
    </row>
    <row r="111" spans="1:9" x14ac:dyDescent="0.25">
      <c r="A111" s="5" t="s">
        <v>1288</v>
      </c>
      <c r="C111" s="6"/>
      <c r="D111" s="6"/>
      <c r="E111" s="7"/>
      <c r="F111" s="6"/>
      <c r="G111" s="8"/>
      <c r="H111" s="8"/>
      <c r="I111" s="6"/>
    </row>
    <row r="112" spans="1:9" x14ac:dyDescent="0.25">
      <c r="A112" s="5" t="s">
        <v>1289</v>
      </c>
      <c r="C112" s="6"/>
      <c r="D112" s="6"/>
      <c r="E112" s="7"/>
      <c r="F112" s="6"/>
      <c r="G112" s="8"/>
      <c r="H112" s="8"/>
      <c r="I112" s="6"/>
    </row>
    <row r="113" spans="1:9" x14ac:dyDescent="0.25">
      <c r="A113" s="5" t="s">
        <v>1290</v>
      </c>
      <c r="C113" s="6"/>
      <c r="D113" s="6"/>
      <c r="E113" s="7"/>
      <c r="F113" s="6"/>
      <c r="G113" s="8"/>
      <c r="H113" s="8"/>
      <c r="I113" s="6"/>
    </row>
    <row r="114" spans="1:9" x14ac:dyDescent="0.25">
      <c r="A114" s="5" t="s">
        <v>1291</v>
      </c>
      <c r="C114" s="6"/>
      <c r="D114" s="6"/>
      <c r="E114" s="7"/>
      <c r="F114" s="6"/>
      <c r="G114" s="8"/>
      <c r="H114" s="8"/>
      <c r="I114" s="6"/>
    </row>
    <row r="115" spans="1:9" x14ac:dyDescent="0.25">
      <c r="A115" s="5" t="s">
        <v>1292</v>
      </c>
      <c r="C115" s="6"/>
      <c r="D115" s="6"/>
      <c r="E115" s="7"/>
      <c r="F115" s="6"/>
      <c r="G115" s="8"/>
      <c r="H115" s="8"/>
      <c r="I115" s="6"/>
    </row>
    <row r="116" spans="1:9" x14ac:dyDescent="0.25">
      <c r="A116" s="5" t="s">
        <v>1293</v>
      </c>
      <c r="C116" s="6"/>
      <c r="D116" s="6"/>
      <c r="E116" s="7"/>
      <c r="F116" s="6"/>
      <c r="G116" s="8"/>
      <c r="H116" s="8"/>
      <c r="I116" s="6"/>
    </row>
    <row r="117" spans="1:9" x14ac:dyDescent="0.25">
      <c r="A117" s="5" t="s">
        <v>1294</v>
      </c>
      <c r="C117" s="6"/>
      <c r="D117" s="6"/>
      <c r="E117" s="7"/>
      <c r="F117" s="6"/>
      <c r="G117" s="8"/>
      <c r="H117" s="8"/>
      <c r="I117" s="6"/>
    </row>
    <row r="118" spans="1:9" x14ac:dyDescent="0.25">
      <c r="A118" s="5" t="s">
        <v>1295</v>
      </c>
      <c r="C118" s="6"/>
      <c r="D118" s="6"/>
      <c r="E118" s="7"/>
      <c r="F118" s="6"/>
      <c r="G118" s="8"/>
      <c r="H118" s="8"/>
      <c r="I118" s="6"/>
    </row>
    <row r="119" spans="1:9" x14ac:dyDescent="0.25">
      <c r="A119" s="5" t="s">
        <v>1296</v>
      </c>
      <c r="C119" s="6"/>
      <c r="D119" s="6"/>
      <c r="E119" s="7"/>
      <c r="F119" s="6"/>
      <c r="G119" s="8"/>
      <c r="H119" s="8"/>
      <c r="I119" s="6"/>
    </row>
    <row r="120" spans="1:9" x14ac:dyDescent="0.25">
      <c r="A120" s="5" t="s">
        <v>1297</v>
      </c>
      <c r="C120" s="6"/>
      <c r="D120" s="6"/>
      <c r="E120" s="7"/>
      <c r="F120" s="6"/>
      <c r="G120" s="8"/>
      <c r="H120" s="8"/>
      <c r="I120" s="6"/>
    </row>
    <row r="121" spans="1:9" x14ac:dyDescent="0.25">
      <c r="A121" s="5" t="s">
        <v>1298</v>
      </c>
      <c r="C121" s="6"/>
      <c r="D121" s="6"/>
      <c r="E121" s="7"/>
      <c r="F121" s="6"/>
      <c r="G121" s="8"/>
      <c r="H121" s="8"/>
      <c r="I121" s="6"/>
    </row>
    <row r="122" spans="1:9" x14ac:dyDescent="0.25">
      <c r="A122" s="5" t="s">
        <v>1299</v>
      </c>
      <c r="C122" s="6"/>
      <c r="D122" s="6"/>
      <c r="E122" s="7"/>
      <c r="F122" s="6"/>
      <c r="G122" s="8"/>
      <c r="H122" s="8"/>
      <c r="I122" s="6"/>
    </row>
    <row r="123" spans="1:9" x14ac:dyDescent="0.25">
      <c r="A123" s="5" t="s">
        <v>1300</v>
      </c>
      <c r="C123" s="6"/>
      <c r="D123" s="6"/>
      <c r="E123" s="7"/>
      <c r="F123" s="6"/>
      <c r="G123" s="8"/>
      <c r="H123" s="8"/>
      <c r="I123" s="6"/>
    </row>
    <row r="124" spans="1:9" x14ac:dyDescent="0.25">
      <c r="A124" s="5" t="s">
        <v>1301</v>
      </c>
      <c r="C124" s="6"/>
      <c r="D124" s="6"/>
      <c r="E124" s="7"/>
      <c r="F124" s="6"/>
      <c r="G124" s="8"/>
      <c r="H124" s="8"/>
      <c r="I124" s="6"/>
    </row>
    <row r="125" spans="1:9" x14ac:dyDescent="0.25">
      <c r="A125" s="5" t="s">
        <v>1302</v>
      </c>
      <c r="C125" s="6"/>
      <c r="D125" s="6"/>
      <c r="E125" s="7"/>
      <c r="F125" s="6"/>
      <c r="G125" s="8"/>
      <c r="H125" s="8"/>
      <c r="I125" s="6"/>
    </row>
    <row r="126" spans="1:9" x14ac:dyDescent="0.25">
      <c r="A126" s="5" t="s">
        <v>1303</v>
      </c>
      <c r="C126" s="6"/>
      <c r="D126" s="6"/>
      <c r="E126" s="7"/>
      <c r="F126" s="6"/>
      <c r="G126" s="8"/>
      <c r="H126" s="8"/>
      <c r="I126" s="6"/>
    </row>
    <row r="127" spans="1:9" x14ac:dyDescent="0.25">
      <c r="A127" s="5" t="s">
        <v>1304</v>
      </c>
      <c r="C127" s="6"/>
      <c r="D127" s="6"/>
      <c r="E127" s="7"/>
      <c r="F127" s="6"/>
      <c r="G127" s="8"/>
      <c r="H127" s="8"/>
      <c r="I127" s="6"/>
    </row>
    <row r="128" spans="1:9" x14ac:dyDescent="0.25">
      <c r="A128" s="5" t="s">
        <v>1305</v>
      </c>
      <c r="C128" s="6"/>
      <c r="D128" s="6"/>
      <c r="E128" s="7"/>
      <c r="F128" s="6"/>
      <c r="G128" s="8"/>
      <c r="H128" s="8"/>
      <c r="I128" s="6"/>
    </row>
    <row r="129" spans="1:9" x14ac:dyDescent="0.25">
      <c r="A129" s="5" t="s">
        <v>1306</v>
      </c>
      <c r="C129" s="6"/>
      <c r="D129" s="6"/>
      <c r="E129" s="7"/>
      <c r="F129" s="6"/>
      <c r="G129" s="8"/>
      <c r="H129" s="8"/>
      <c r="I129" s="6"/>
    </row>
    <row r="130" spans="1:9" x14ac:dyDescent="0.25">
      <c r="A130" s="5" t="s">
        <v>1307</v>
      </c>
      <c r="C130" s="6"/>
      <c r="D130" s="6"/>
      <c r="E130" s="7"/>
      <c r="F130" s="6"/>
      <c r="G130" s="8"/>
      <c r="H130" s="8"/>
      <c r="I130" s="6"/>
    </row>
    <row r="131" spans="1:9" x14ac:dyDescent="0.25">
      <c r="A131" s="5" t="s">
        <v>1308</v>
      </c>
      <c r="C131" s="6"/>
      <c r="D131" s="6"/>
      <c r="E131" s="7"/>
      <c r="F131" s="6"/>
      <c r="G131" s="8"/>
      <c r="H131" s="8"/>
      <c r="I131" s="6"/>
    </row>
    <row r="132" spans="1:9" x14ac:dyDescent="0.25">
      <c r="A132" s="5" t="s">
        <v>104</v>
      </c>
      <c r="C132" s="6"/>
      <c r="D132" s="6"/>
      <c r="E132" s="7"/>
      <c r="F132" s="6"/>
      <c r="G132" s="8"/>
      <c r="H132" s="8"/>
      <c r="I132" s="6"/>
    </row>
    <row r="133" spans="1:9" x14ac:dyDescent="0.25">
      <c r="A133" s="5" t="s">
        <v>1309</v>
      </c>
      <c r="C133" s="6"/>
      <c r="D133" s="6"/>
      <c r="E133" s="7"/>
      <c r="F133" s="6"/>
      <c r="G133" s="8"/>
      <c r="H133" s="8"/>
      <c r="I133" s="6"/>
    </row>
    <row r="134" spans="1:9" x14ac:dyDescent="0.25">
      <c r="A134" s="5" t="s">
        <v>137</v>
      </c>
      <c r="C134" s="6"/>
      <c r="D134" s="6"/>
      <c r="E134" s="7"/>
      <c r="F134" s="6"/>
      <c r="G134" s="8"/>
      <c r="H134" s="8"/>
      <c r="I134" s="6"/>
    </row>
    <row r="135" spans="1:9" x14ac:dyDescent="0.25">
      <c r="A135" s="5" t="s">
        <v>104</v>
      </c>
      <c r="C135" s="6"/>
      <c r="D135" s="6"/>
      <c r="E135" s="7"/>
      <c r="F135" s="6"/>
      <c r="G135" s="8"/>
      <c r="H135" s="8"/>
      <c r="I135" s="6"/>
    </row>
    <row r="136" spans="1:9" x14ac:dyDescent="0.25">
      <c r="A136" s="5" t="s">
        <v>1210</v>
      </c>
      <c r="C136" s="6"/>
      <c r="D136" s="6"/>
      <c r="E136" s="7"/>
      <c r="F136" s="6"/>
      <c r="G136" s="8"/>
      <c r="H136" s="8"/>
      <c r="I136" s="6"/>
    </row>
    <row r="137" spans="1:9" x14ac:dyDescent="0.25">
      <c r="A137" s="5" t="s">
        <v>1310</v>
      </c>
      <c r="C137" s="6"/>
      <c r="D137" s="6"/>
      <c r="E137" s="7"/>
      <c r="F137" s="6"/>
      <c r="G137" s="8"/>
      <c r="H137" s="8"/>
      <c r="I137" s="6"/>
    </row>
    <row r="138" spans="1:9" x14ac:dyDescent="0.25">
      <c r="A138" s="5" t="s">
        <v>138</v>
      </c>
      <c r="C138" s="6"/>
      <c r="D138" s="6"/>
      <c r="E138" s="7"/>
      <c r="F138" s="6"/>
      <c r="G138" s="8"/>
      <c r="H138" s="8"/>
      <c r="I138" s="6"/>
    </row>
    <row r="139" spans="1:9" x14ac:dyDescent="0.25">
      <c r="A139" s="5" t="s">
        <v>139</v>
      </c>
      <c r="C139" s="6"/>
      <c r="D139" s="6"/>
      <c r="E139" s="7"/>
      <c r="F139" s="6"/>
      <c r="G139" s="8"/>
      <c r="H139" s="8"/>
      <c r="I139" s="6"/>
    </row>
    <row r="140" spans="1:9" x14ac:dyDescent="0.25">
      <c r="A140" s="5" t="s">
        <v>104</v>
      </c>
      <c r="C140" s="6"/>
      <c r="D140" s="6"/>
      <c r="E140" s="7"/>
      <c r="F140" s="6"/>
      <c r="G140" s="8"/>
      <c r="H140" s="8"/>
      <c r="I140" s="6"/>
    </row>
    <row r="141" spans="1:9" x14ac:dyDescent="0.25">
      <c r="A141" s="5" t="s">
        <v>1311</v>
      </c>
      <c r="C141" s="6"/>
      <c r="D141" s="6"/>
      <c r="E141" s="7"/>
      <c r="F141" s="6"/>
      <c r="G141" s="8"/>
      <c r="H141" s="8"/>
      <c r="I141" s="6"/>
    </row>
    <row r="142" spans="1:9" x14ac:dyDescent="0.25">
      <c r="A142" s="5" t="s">
        <v>1312</v>
      </c>
      <c r="C142" s="6"/>
      <c r="D142" s="6"/>
      <c r="E142" s="7"/>
      <c r="F142" s="6"/>
      <c r="G142" s="8"/>
      <c r="H142" s="8"/>
      <c r="I142" s="6"/>
    </row>
    <row r="143" spans="1:9" x14ac:dyDescent="0.25">
      <c r="A143" s="5" t="s">
        <v>1313</v>
      </c>
      <c r="C143" s="6"/>
      <c r="D143" s="6"/>
      <c r="E143" s="7"/>
      <c r="F143" s="6"/>
      <c r="G143" s="8"/>
      <c r="H143" s="8"/>
      <c r="I143" s="6"/>
    </row>
    <row r="144" spans="1:9" x14ac:dyDescent="0.25">
      <c r="A144" s="5" t="s">
        <v>1314</v>
      </c>
      <c r="C144" s="6"/>
      <c r="D144" s="6"/>
      <c r="E144" s="7"/>
      <c r="F144" s="6"/>
      <c r="G144" s="8"/>
      <c r="H144" s="8"/>
      <c r="I144" s="6"/>
    </row>
    <row r="145" spans="1:9" x14ac:dyDescent="0.25">
      <c r="A145" s="5" t="s">
        <v>1315</v>
      </c>
      <c r="C145" s="6"/>
      <c r="D145" s="6"/>
      <c r="E145" s="7"/>
      <c r="F145" s="6"/>
      <c r="G145" s="8"/>
      <c r="H145" s="8"/>
      <c r="I145" s="6"/>
    </row>
    <row r="146" spans="1:9" x14ac:dyDescent="0.25">
      <c r="A146" s="5" t="s">
        <v>1316</v>
      </c>
      <c r="C146" s="6"/>
      <c r="D146" s="6"/>
      <c r="E146" s="7"/>
      <c r="F146" s="6"/>
      <c r="G146" s="8"/>
      <c r="H146" s="8"/>
      <c r="I146" s="6"/>
    </row>
    <row r="147" spans="1:9" x14ac:dyDescent="0.25">
      <c r="A147" s="5" t="s">
        <v>1317</v>
      </c>
      <c r="C147" s="6"/>
      <c r="D147" s="6"/>
      <c r="E147" s="7"/>
      <c r="F147" s="6"/>
      <c r="G147" s="8"/>
      <c r="H147" s="8"/>
      <c r="I147" s="6"/>
    </row>
    <row r="148" spans="1:9" x14ac:dyDescent="0.25">
      <c r="A148" s="5" t="s">
        <v>1318</v>
      </c>
      <c r="C148" s="6"/>
      <c r="D148" s="6"/>
      <c r="E148" s="7"/>
      <c r="F148" s="6"/>
      <c r="G148" s="8"/>
      <c r="H148" s="8"/>
      <c r="I148" s="6"/>
    </row>
    <row r="149" spans="1:9" x14ac:dyDescent="0.25">
      <c r="A149" s="5" t="s">
        <v>1319</v>
      </c>
      <c r="C149" s="6"/>
      <c r="D149" s="6"/>
      <c r="E149" s="7"/>
      <c r="F149" s="6"/>
      <c r="G149" s="8"/>
      <c r="H149" s="8"/>
      <c r="I149" s="6"/>
    </row>
    <row r="150" spans="1:9" x14ac:dyDescent="0.25">
      <c r="A150" s="5" t="s">
        <v>1196</v>
      </c>
      <c r="C150" s="6"/>
      <c r="D150" s="6"/>
      <c r="E150" s="7"/>
      <c r="F150" s="6"/>
      <c r="G150" s="8"/>
      <c r="H150" s="8"/>
      <c r="I150" s="6"/>
    </row>
    <row r="151" spans="1:9" x14ac:dyDescent="0.25">
      <c r="A151" s="5" t="s">
        <v>1197</v>
      </c>
      <c r="C151" s="6"/>
      <c r="D151" s="6"/>
      <c r="E151" s="7"/>
      <c r="F151" s="6"/>
      <c r="G151" s="8"/>
      <c r="H151" s="8"/>
      <c r="I151" s="6"/>
    </row>
    <row r="152" spans="1:9" x14ac:dyDescent="0.25">
      <c r="A152" s="5" t="s">
        <v>1198</v>
      </c>
      <c r="C152" s="6"/>
      <c r="D152" s="6"/>
      <c r="E152" s="7"/>
      <c r="F152" s="6"/>
      <c r="G152" s="8"/>
      <c r="H152" s="8"/>
      <c r="I152" s="6"/>
    </row>
    <row r="153" spans="1:9" x14ac:dyDescent="0.25">
      <c r="A153" s="5" t="s">
        <v>1199</v>
      </c>
      <c r="C153" s="6"/>
      <c r="D153" s="6"/>
      <c r="E153" s="7"/>
      <c r="F153" s="6"/>
      <c r="G153" s="8"/>
      <c r="H153" s="8"/>
      <c r="I153" s="6"/>
    </row>
    <row r="154" spans="1:9" x14ac:dyDescent="0.25">
      <c r="A154" s="5" t="s">
        <v>1320</v>
      </c>
      <c r="C154" s="6"/>
      <c r="D154" s="6"/>
      <c r="E154" s="7"/>
      <c r="F154" s="6"/>
      <c r="G154" s="8"/>
      <c r="H154" s="8"/>
      <c r="I154" s="6"/>
    </row>
    <row r="155" spans="1:9" x14ac:dyDescent="0.25">
      <c r="A155" s="5" t="s">
        <v>1321</v>
      </c>
      <c r="C155" s="6"/>
      <c r="D155" s="6"/>
      <c r="E155" s="7"/>
      <c r="F155" s="6"/>
      <c r="G155" s="8"/>
      <c r="H155" s="8"/>
      <c r="I155" s="6"/>
    </row>
    <row r="156" spans="1:9" x14ac:dyDescent="0.25">
      <c r="A156" s="5" t="s">
        <v>1200</v>
      </c>
      <c r="C156" s="6"/>
      <c r="D156" s="6"/>
      <c r="E156" s="7"/>
      <c r="F156" s="6"/>
      <c r="G156" s="8"/>
      <c r="H156" s="8"/>
      <c r="I156" s="6"/>
    </row>
    <row r="157" spans="1:9" x14ac:dyDescent="0.25">
      <c r="A157" s="5" t="s">
        <v>1201</v>
      </c>
      <c r="C157" s="6"/>
      <c r="D157" s="6"/>
      <c r="E157" s="7"/>
      <c r="F157" s="6"/>
      <c r="G157" s="8"/>
      <c r="H157" s="8"/>
      <c r="I157" s="6"/>
    </row>
    <row r="158" spans="1:9" x14ac:dyDescent="0.25">
      <c r="A158" s="5" t="s">
        <v>1202</v>
      </c>
      <c r="C158" s="6"/>
      <c r="D158" s="6"/>
      <c r="E158" s="7"/>
      <c r="F158" s="6"/>
      <c r="G158" s="8"/>
      <c r="H158" s="8"/>
      <c r="I158" s="6"/>
    </row>
    <row r="159" spans="1:9" x14ac:dyDescent="0.25">
      <c r="A159" s="5" t="s">
        <v>1203</v>
      </c>
      <c r="C159" s="6"/>
      <c r="D159" s="6"/>
      <c r="E159" s="7"/>
      <c r="F159" s="6"/>
      <c r="G159" s="8"/>
      <c r="H159" s="8"/>
      <c r="I159" s="6"/>
    </row>
    <row r="160" spans="1:9" x14ac:dyDescent="0.25">
      <c r="A160" s="5" t="s">
        <v>280</v>
      </c>
      <c r="C160" s="6"/>
      <c r="D160" s="6"/>
      <c r="E160" s="7"/>
      <c r="F160" s="6"/>
      <c r="G160" s="8"/>
      <c r="H160" s="8"/>
      <c r="I160" s="6"/>
    </row>
    <row r="161" spans="1:9" x14ac:dyDescent="0.25">
      <c r="A161" s="5" t="s">
        <v>281</v>
      </c>
      <c r="C161" s="6"/>
      <c r="D161" s="6"/>
      <c r="E161" s="7"/>
      <c r="F161" s="6"/>
      <c r="G161" s="8"/>
      <c r="H161" s="8"/>
      <c r="I161" s="6"/>
    </row>
    <row r="162" spans="1:9" x14ac:dyDescent="0.25">
      <c r="A162" s="5" t="s">
        <v>282</v>
      </c>
      <c r="C162" s="6"/>
      <c r="D162" s="6"/>
      <c r="E162" s="7"/>
      <c r="F162" s="6"/>
      <c r="G162" s="8"/>
      <c r="H162" s="8"/>
      <c r="I162" s="6"/>
    </row>
    <row r="163" spans="1:9" x14ac:dyDescent="0.25">
      <c r="A163" s="5" t="s">
        <v>283</v>
      </c>
      <c r="C163" s="6"/>
      <c r="D163" s="6"/>
      <c r="E163" s="7"/>
      <c r="F163" s="6"/>
      <c r="G163" s="8"/>
      <c r="H163" s="8"/>
      <c r="I163" s="6"/>
    </row>
    <row r="164" spans="1:9" x14ac:dyDescent="0.25">
      <c r="A164" s="5" t="s">
        <v>284</v>
      </c>
      <c r="C164" s="6"/>
      <c r="D164" s="6"/>
      <c r="E164" s="7"/>
      <c r="F164" s="6"/>
      <c r="G164" s="8"/>
      <c r="H164" s="8"/>
      <c r="I164" s="6"/>
    </row>
    <row r="165" spans="1:9" x14ac:dyDescent="0.25">
      <c r="A165" s="5" t="s">
        <v>285</v>
      </c>
      <c r="C165" s="6"/>
      <c r="D165" s="6"/>
      <c r="E165" s="7"/>
      <c r="F165" s="6"/>
      <c r="G165" s="8"/>
      <c r="H165" s="8"/>
      <c r="I165" s="6"/>
    </row>
    <row r="166" spans="1:9" x14ac:dyDescent="0.25">
      <c r="A166" s="5" t="s">
        <v>1204</v>
      </c>
      <c r="C166" s="6"/>
      <c r="D166" s="6"/>
      <c r="E166" s="7"/>
      <c r="F166" s="6"/>
      <c r="G166" s="8"/>
      <c r="H166" s="8"/>
      <c r="I166" s="6"/>
    </row>
    <row r="167" spans="1:9" x14ac:dyDescent="0.25">
      <c r="A167" s="5" t="s">
        <v>1205</v>
      </c>
      <c r="C167" s="6"/>
      <c r="D167" s="6"/>
      <c r="E167" s="7"/>
      <c r="F167" s="6"/>
      <c r="G167" s="8"/>
      <c r="H167" s="8"/>
      <c r="I167" s="6"/>
    </row>
    <row r="168" spans="1:9" x14ac:dyDescent="0.25">
      <c r="A168" s="5" t="s">
        <v>286</v>
      </c>
      <c r="C168" s="6"/>
      <c r="D168" s="6"/>
      <c r="E168" s="7"/>
      <c r="F168" s="6"/>
      <c r="G168" s="8"/>
      <c r="H168" s="8"/>
      <c r="I168" s="6"/>
    </row>
    <row r="169" spans="1:9" x14ac:dyDescent="0.25">
      <c r="A169" s="5" t="s">
        <v>1322</v>
      </c>
      <c r="C169" s="6"/>
      <c r="D169" s="6"/>
      <c r="E169" s="7"/>
      <c r="F169" s="6"/>
      <c r="G169" s="8"/>
      <c r="H169" s="8"/>
      <c r="I169" s="6"/>
    </row>
    <row r="170" spans="1:9" x14ac:dyDescent="0.25">
      <c r="A170" s="5" t="s">
        <v>104</v>
      </c>
      <c r="C170" s="6"/>
      <c r="D170" s="6"/>
      <c r="E170" s="7"/>
      <c r="F170" s="6"/>
      <c r="G170" s="8"/>
      <c r="H170" s="8"/>
      <c r="I170" s="6"/>
    </row>
    <row r="171" spans="1:9" x14ac:dyDescent="0.25">
      <c r="A171" s="5" t="s">
        <v>1323</v>
      </c>
      <c r="C171" s="6"/>
      <c r="D171" s="6"/>
      <c r="E171" s="7"/>
      <c r="F171" s="6"/>
      <c r="G171" s="8"/>
      <c r="H171" s="8"/>
      <c r="I171" s="6"/>
    </row>
    <row r="172" spans="1:9" x14ac:dyDescent="0.25">
      <c r="A172" s="5" t="s">
        <v>1324</v>
      </c>
      <c r="C172" s="6"/>
      <c r="D172" s="6"/>
      <c r="E172" s="7"/>
      <c r="F172" s="6"/>
      <c r="G172" s="8"/>
      <c r="H172" s="8"/>
      <c r="I172" s="6"/>
    </row>
    <row r="173" spans="1:9" x14ac:dyDescent="0.25">
      <c r="A173" s="5" t="s">
        <v>104</v>
      </c>
      <c r="C173" s="6"/>
      <c r="D173" s="6"/>
      <c r="E173" s="7"/>
      <c r="F173" s="6"/>
      <c r="G173" s="8"/>
      <c r="H173" s="8"/>
      <c r="I173" s="6"/>
    </row>
    <row r="174" spans="1:9" x14ac:dyDescent="0.25">
      <c r="A174" s="5" t="s">
        <v>104</v>
      </c>
      <c r="C174" s="6"/>
      <c r="D174" s="6"/>
      <c r="E174" s="7"/>
      <c r="F174" s="6"/>
      <c r="G174" s="8"/>
      <c r="H174" s="8"/>
      <c r="I174" s="6"/>
    </row>
    <row r="175" spans="1:9" x14ac:dyDescent="0.25">
      <c r="A175" s="5" t="s">
        <v>134</v>
      </c>
      <c r="C175" s="6"/>
      <c r="D175" s="6"/>
      <c r="E175" s="7"/>
      <c r="F175" s="6"/>
      <c r="G175" s="8"/>
      <c r="H175" s="8"/>
      <c r="I175" s="6"/>
    </row>
    <row r="176" spans="1:9" x14ac:dyDescent="0.25">
      <c r="A176" s="5" t="s">
        <v>104</v>
      </c>
      <c r="C176" s="6"/>
      <c r="D176" s="6"/>
      <c r="E176" s="7"/>
      <c r="F176" s="6"/>
      <c r="G176" s="8"/>
      <c r="H176" s="8"/>
      <c r="I176" s="6"/>
    </row>
    <row r="177" spans="1:9" x14ac:dyDescent="0.25">
      <c r="A177" s="5" t="s">
        <v>1325</v>
      </c>
      <c r="C177" s="6"/>
      <c r="D177" s="6"/>
      <c r="E177" s="7"/>
      <c r="F177" s="6"/>
      <c r="G177" s="8"/>
      <c r="H177" s="8"/>
      <c r="I177" s="6"/>
    </row>
    <row r="178" spans="1:9" x14ac:dyDescent="0.25">
      <c r="A178" s="5" t="s">
        <v>1326</v>
      </c>
      <c r="C178" s="6"/>
      <c r="D178" s="6"/>
      <c r="E178" s="7"/>
      <c r="F178" s="6"/>
      <c r="G178" s="8"/>
      <c r="H178" s="8"/>
      <c r="I178" s="6"/>
    </row>
    <row r="179" spans="1:9" x14ac:dyDescent="0.25">
      <c r="A179" s="5" t="s">
        <v>1327</v>
      </c>
      <c r="C179" s="6"/>
      <c r="D179" s="6"/>
      <c r="E179" s="7"/>
      <c r="F179" s="6"/>
      <c r="G179" s="8"/>
      <c r="H179" s="8"/>
      <c r="I179" s="6"/>
    </row>
    <row r="180" spans="1:9" x14ac:dyDescent="0.25">
      <c r="A180" s="5" t="s">
        <v>1328</v>
      </c>
      <c r="C180" s="6"/>
      <c r="D180" s="6"/>
      <c r="E180" s="7"/>
      <c r="F180" s="6"/>
      <c r="G180" s="8"/>
      <c r="H180" s="8"/>
      <c r="I180" s="6"/>
    </row>
    <row r="181" spans="1:9" x14ac:dyDescent="0.25">
      <c r="A181" s="5" t="s">
        <v>1329</v>
      </c>
      <c r="C181" s="6"/>
      <c r="D181" s="6"/>
      <c r="E181" s="7"/>
      <c r="F181" s="6"/>
      <c r="G181" s="8"/>
      <c r="H181" s="8"/>
      <c r="I181" s="6"/>
    </row>
    <row r="182" spans="1:9" x14ac:dyDescent="0.25">
      <c r="A182" s="5" t="s">
        <v>1330</v>
      </c>
      <c r="C182" s="6"/>
      <c r="D182" s="6"/>
      <c r="E182" s="7"/>
      <c r="F182" s="6"/>
      <c r="G182" s="8"/>
      <c r="H182" s="8"/>
      <c r="I182" s="6"/>
    </row>
    <row r="183" spans="1:9" x14ac:dyDescent="0.25">
      <c r="A183" s="5" t="s">
        <v>1331</v>
      </c>
      <c r="C183" s="6"/>
      <c r="D183" s="6"/>
      <c r="E183" s="7"/>
      <c r="F183" s="6"/>
      <c r="G183" s="8"/>
      <c r="H183" s="8"/>
      <c r="I183" s="6"/>
    </row>
    <row r="184" spans="1:9" x14ac:dyDescent="0.25">
      <c r="A184" s="5" t="s">
        <v>1332</v>
      </c>
      <c r="C184" s="6"/>
      <c r="D184" s="6"/>
      <c r="E184" s="7"/>
      <c r="F184" s="6"/>
      <c r="G184" s="8"/>
      <c r="H184" s="8"/>
      <c r="I184" s="6"/>
    </row>
    <row r="185" spans="1:9" x14ac:dyDescent="0.25">
      <c r="A185" s="5" t="s">
        <v>1333</v>
      </c>
      <c r="C185" s="6"/>
      <c r="D185" s="6"/>
      <c r="E185" s="7"/>
      <c r="F185" s="6"/>
      <c r="G185" s="8"/>
      <c r="H185" s="8"/>
      <c r="I185" s="6"/>
    </row>
    <row r="186" spans="1:9" x14ac:dyDescent="0.25">
      <c r="A186" s="5" t="s">
        <v>1334</v>
      </c>
      <c r="C186" s="6"/>
      <c r="D186" s="6"/>
      <c r="E186" s="7"/>
      <c r="F186" s="6"/>
      <c r="G186" s="8"/>
      <c r="H186" s="8"/>
      <c r="I186" s="6"/>
    </row>
    <row r="187" spans="1:9" x14ac:dyDescent="0.25">
      <c r="A187" s="5" t="s">
        <v>1335</v>
      </c>
      <c r="C187" s="6"/>
      <c r="D187" s="6"/>
      <c r="E187" s="7"/>
      <c r="F187" s="6"/>
      <c r="G187" s="8"/>
      <c r="H187" s="8"/>
      <c r="I187" s="6"/>
    </row>
    <row r="188" spans="1:9" x14ac:dyDescent="0.25">
      <c r="A188" s="5" t="s">
        <v>1336</v>
      </c>
      <c r="C188" s="6"/>
      <c r="D188" s="6"/>
      <c r="E188" s="7"/>
      <c r="F188" s="6"/>
      <c r="G188" s="8"/>
      <c r="H188" s="8"/>
      <c r="I188" s="6"/>
    </row>
    <row r="189" spans="1:9" x14ac:dyDescent="0.25">
      <c r="A189" s="5" t="s">
        <v>104</v>
      </c>
      <c r="C189" s="6"/>
      <c r="D189" s="6"/>
      <c r="E189" s="7"/>
      <c r="F189" s="6"/>
      <c r="G189" s="8"/>
      <c r="H189" s="8"/>
      <c r="I189" s="6"/>
    </row>
    <row r="190" spans="1:9" x14ac:dyDescent="0.25">
      <c r="A190" s="5" t="s">
        <v>1337</v>
      </c>
      <c r="C190" s="6"/>
      <c r="D190" s="6"/>
      <c r="E190" s="7"/>
      <c r="F190" s="6"/>
      <c r="G190" s="8"/>
      <c r="H190" s="8"/>
      <c r="I190" s="6"/>
    </row>
    <row r="191" spans="1:9" x14ac:dyDescent="0.25">
      <c r="A191" s="5" t="s">
        <v>1338</v>
      </c>
      <c r="C191" s="6"/>
      <c r="D191" s="6"/>
      <c r="E191" s="7"/>
      <c r="F191" s="6"/>
      <c r="G191" s="8"/>
      <c r="H191" s="8"/>
      <c r="I191" s="6"/>
    </row>
    <row r="192" spans="1:9" x14ac:dyDescent="0.25">
      <c r="A192" s="5" t="s">
        <v>135</v>
      </c>
      <c r="C192" s="6"/>
      <c r="D192" s="6"/>
      <c r="E192" s="7"/>
      <c r="F192" s="6"/>
      <c r="G192" s="8"/>
      <c r="H192" s="8"/>
      <c r="I192" s="6"/>
    </row>
    <row r="193" spans="1:10" x14ac:dyDescent="0.25">
      <c r="A193" s="5" t="s">
        <v>136</v>
      </c>
      <c r="C193" s="6"/>
      <c r="D193" s="6"/>
      <c r="E193" s="7"/>
      <c r="F193" s="6"/>
      <c r="G193" s="8"/>
      <c r="H193" s="8"/>
      <c r="I193" s="6"/>
    </row>
    <row r="194" spans="1:10" x14ac:dyDescent="0.25">
      <c r="A194" s="5" t="s">
        <v>1339</v>
      </c>
      <c r="C194" s="6"/>
      <c r="D194" s="6"/>
      <c r="E194" s="7"/>
      <c r="F194" s="6"/>
      <c r="G194" s="8"/>
      <c r="H194" s="8"/>
      <c r="I194" s="6"/>
    </row>
    <row r="195" spans="1:10" x14ac:dyDescent="0.25">
      <c r="A195" s="5" t="s">
        <v>1340</v>
      </c>
      <c r="C195" s="6"/>
      <c r="D195" s="6"/>
      <c r="E195" s="7"/>
      <c r="F195" s="6"/>
      <c r="G195" s="8"/>
      <c r="H195" s="8"/>
      <c r="I195" s="6"/>
    </row>
    <row r="196" spans="1:10" x14ac:dyDescent="0.25">
      <c r="A196" s="5" t="s">
        <v>1341</v>
      </c>
      <c r="C196" s="6"/>
      <c r="D196" s="6"/>
      <c r="E196" s="7"/>
      <c r="F196" s="6"/>
      <c r="G196" s="8"/>
      <c r="H196" s="8"/>
      <c r="I196" s="6"/>
    </row>
    <row r="197" spans="1:10" x14ac:dyDescent="0.25">
      <c r="A197" s="5" t="s">
        <v>1342</v>
      </c>
      <c r="C197" s="6"/>
      <c r="D197" s="6"/>
      <c r="E197" s="7"/>
      <c r="F197" s="6"/>
      <c r="G197" s="8"/>
      <c r="H197" s="8"/>
      <c r="I197" s="6"/>
    </row>
    <row r="198" spans="1:10" x14ac:dyDescent="0.25">
      <c r="A198" s="5" t="s">
        <v>1343</v>
      </c>
      <c r="C198" s="6"/>
      <c r="D198" s="6"/>
      <c r="E198" s="7"/>
      <c r="F198" s="6"/>
      <c r="G198" s="8"/>
      <c r="H198" s="8"/>
      <c r="I198" s="6"/>
    </row>
    <row r="199" spans="1:10" x14ac:dyDescent="0.25">
      <c r="A199" s="5" t="s">
        <v>104</v>
      </c>
      <c r="C199" s="6"/>
      <c r="D199" s="6"/>
      <c r="E199" s="7"/>
      <c r="F199" s="6"/>
      <c r="G199" s="8"/>
      <c r="H199" s="8"/>
      <c r="I199" s="6"/>
    </row>
    <row r="200" spans="1:10" x14ac:dyDescent="0.25">
      <c r="A200" s="5" t="s">
        <v>104</v>
      </c>
      <c r="C200" s="6"/>
      <c r="D200" s="6"/>
      <c r="E200" s="7"/>
      <c r="F200" s="6"/>
      <c r="G200" s="8"/>
      <c r="H200" s="8"/>
      <c r="I200" s="6"/>
    </row>
    <row r="201" spans="1:10" x14ac:dyDescent="0.25">
      <c r="A201" s="5" t="s">
        <v>1344</v>
      </c>
      <c r="C201" s="6"/>
      <c r="D201" s="6"/>
      <c r="E201" s="7"/>
      <c r="F201" s="6"/>
      <c r="G201" s="8"/>
      <c r="H201" s="8"/>
      <c r="I201" s="6"/>
    </row>
    <row r="202" spans="1:10" x14ac:dyDescent="0.25">
      <c r="A202" s="5" t="s">
        <v>1345</v>
      </c>
      <c r="C202" s="6"/>
      <c r="D202" s="6"/>
      <c r="E202" s="7"/>
      <c r="F202" s="6"/>
      <c r="G202" s="8"/>
      <c r="H202" s="8"/>
      <c r="I202" s="6"/>
    </row>
    <row r="203" spans="1:10" x14ac:dyDescent="0.25">
      <c r="A203" s="5" t="s">
        <v>274</v>
      </c>
      <c r="C203" s="6"/>
      <c r="D203" s="6"/>
      <c r="E203" s="7"/>
      <c r="F203" s="6"/>
      <c r="G203" s="8"/>
      <c r="H203" s="8"/>
      <c r="I203" s="6"/>
    </row>
    <row r="204" spans="1:10" x14ac:dyDescent="0.25">
      <c r="A204" s="5" t="s">
        <v>212</v>
      </c>
      <c r="C204" s="6"/>
      <c r="D204" s="6"/>
      <c r="E204" s="7"/>
      <c r="F204" s="6"/>
      <c r="G204" s="8"/>
      <c r="H204" s="8"/>
      <c r="I204" s="6"/>
    </row>
    <row r="205" spans="1:10" x14ac:dyDescent="0.25">
      <c r="A205" s="5" t="s">
        <v>213</v>
      </c>
      <c r="C205" s="6" t="s">
        <v>206</v>
      </c>
      <c r="D205" s="6" t="s">
        <v>105</v>
      </c>
      <c r="E205" s="7" t="s">
        <v>106</v>
      </c>
      <c r="F205" s="6" t="s">
        <v>107</v>
      </c>
      <c r="G205" s="8" t="s">
        <v>219</v>
      </c>
      <c r="H205" s="8" t="s">
        <v>109</v>
      </c>
      <c r="I205" s="6" t="s">
        <v>220</v>
      </c>
      <c r="J205" s="38" t="s">
        <v>37</v>
      </c>
    </row>
    <row r="206" spans="1:10" x14ac:dyDescent="0.25">
      <c r="A206" s="5" t="s">
        <v>212</v>
      </c>
      <c r="C206" s="6"/>
      <c r="D206" s="6"/>
      <c r="E206" s="7"/>
      <c r="F206" s="6"/>
      <c r="G206" s="8"/>
      <c r="H206" s="8"/>
      <c r="I206" s="6"/>
    </row>
    <row r="207" spans="1:10" x14ac:dyDescent="0.25">
      <c r="A207" s="5" t="s">
        <v>1346</v>
      </c>
      <c r="C207" s="6">
        <v>6</v>
      </c>
      <c r="D207" s="6">
        <v>180</v>
      </c>
      <c r="E207" s="7">
        <v>3.12</v>
      </c>
      <c r="F207" s="6">
        <v>180</v>
      </c>
      <c r="G207" s="8">
        <v>2.8069999999999999</v>
      </c>
      <c r="H207" s="8">
        <v>-2.8069999999999999</v>
      </c>
      <c r="I207" s="6">
        <v>0</v>
      </c>
      <c r="J207" s="38" t="s">
        <v>287</v>
      </c>
    </row>
    <row r="208" spans="1:10" x14ac:dyDescent="0.25">
      <c r="A208" s="5" t="s">
        <v>1347</v>
      </c>
      <c r="C208" s="6">
        <v>6</v>
      </c>
      <c r="D208" s="6">
        <v>179</v>
      </c>
      <c r="E208" s="7">
        <v>3.11</v>
      </c>
      <c r="F208" s="6">
        <v>178.1</v>
      </c>
      <c r="G208" s="8">
        <v>2.81</v>
      </c>
      <c r="H208" s="8">
        <v>-2.81</v>
      </c>
      <c r="I208" s="6">
        <v>0</v>
      </c>
      <c r="J208" s="38" t="s">
        <v>287</v>
      </c>
    </row>
    <row r="209" spans="1:10" x14ac:dyDescent="0.25">
      <c r="A209" s="5" t="s">
        <v>1348</v>
      </c>
      <c r="C209" s="6">
        <v>6</v>
      </c>
      <c r="D209" s="6">
        <v>178</v>
      </c>
      <c r="E209" s="7">
        <v>3.11</v>
      </c>
      <c r="F209" s="6">
        <v>176.19</v>
      </c>
      <c r="G209" s="8">
        <v>2.8140000000000001</v>
      </c>
      <c r="H209" s="8">
        <v>-2.8130000000000002</v>
      </c>
      <c r="I209" s="6">
        <v>0</v>
      </c>
      <c r="J209" s="38" t="s">
        <v>287</v>
      </c>
    </row>
    <row r="210" spans="1:10" x14ac:dyDescent="0.25">
      <c r="A210" s="5" t="s">
        <v>1349</v>
      </c>
      <c r="C210" s="6">
        <v>6</v>
      </c>
      <c r="D210" s="6">
        <v>177</v>
      </c>
      <c r="E210" s="7">
        <v>3.11</v>
      </c>
      <c r="F210" s="6">
        <v>174.28</v>
      </c>
      <c r="G210" s="8">
        <v>2.82</v>
      </c>
      <c r="H210" s="8">
        <v>-2.8159999999999998</v>
      </c>
      <c r="I210" s="6">
        <v>0</v>
      </c>
      <c r="J210" s="38" t="s">
        <v>287</v>
      </c>
    </row>
    <row r="211" spans="1:10" x14ac:dyDescent="0.25">
      <c r="A211" s="5" t="s">
        <v>1350</v>
      </c>
      <c r="C211" s="6">
        <v>6</v>
      </c>
      <c r="D211" s="6">
        <v>176</v>
      </c>
      <c r="E211" s="7">
        <v>3.11</v>
      </c>
      <c r="F211" s="6">
        <v>172.36</v>
      </c>
      <c r="G211" s="8">
        <v>2.827</v>
      </c>
      <c r="H211" s="8">
        <v>-2.82</v>
      </c>
      <c r="I211" s="6">
        <v>0</v>
      </c>
      <c r="J211" s="38" t="s">
        <v>287</v>
      </c>
    </row>
    <row r="212" spans="1:10" x14ac:dyDescent="0.25">
      <c r="A212" s="5" t="s">
        <v>1351</v>
      </c>
      <c r="C212" s="6">
        <v>6</v>
      </c>
      <c r="D212" s="6">
        <v>175</v>
      </c>
      <c r="E212" s="7">
        <v>3.11</v>
      </c>
      <c r="F212" s="6">
        <v>170.44</v>
      </c>
      <c r="G212" s="8">
        <v>2.835</v>
      </c>
      <c r="H212" s="8">
        <v>-2.8239999999999998</v>
      </c>
      <c r="I212" s="6">
        <v>0.1</v>
      </c>
      <c r="J212" s="38" t="s">
        <v>287</v>
      </c>
    </row>
    <row r="213" spans="1:10" x14ac:dyDescent="0.25">
      <c r="A213" s="5" t="s">
        <v>1352</v>
      </c>
      <c r="C213" s="6">
        <v>6</v>
      </c>
      <c r="D213" s="6">
        <v>174</v>
      </c>
      <c r="E213" s="7">
        <v>3.11</v>
      </c>
      <c r="F213" s="6">
        <v>168.51</v>
      </c>
      <c r="G213" s="8">
        <v>2.8439999999999999</v>
      </c>
      <c r="H213" s="8">
        <v>-2.8279999999999998</v>
      </c>
      <c r="I213" s="6">
        <v>0.1</v>
      </c>
      <c r="J213" s="38" t="s">
        <v>287</v>
      </c>
    </row>
    <row r="214" spans="1:10" x14ac:dyDescent="0.25">
      <c r="A214" s="5" t="s">
        <v>1353</v>
      </c>
      <c r="C214" s="6">
        <v>6</v>
      </c>
      <c r="D214" s="6">
        <v>173</v>
      </c>
      <c r="E214" s="7">
        <v>3.11</v>
      </c>
      <c r="F214" s="6">
        <v>166.57</v>
      </c>
      <c r="G214" s="8">
        <v>2.855</v>
      </c>
      <c r="H214" s="8">
        <v>-2.8330000000000002</v>
      </c>
      <c r="I214" s="6">
        <v>0.1</v>
      </c>
      <c r="J214" s="38" t="s">
        <v>287</v>
      </c>
    </row>
    <row r="215" spans="1:10" x14ac:dyDescent="0.25">
      <c r="A215" s="5" t="s">
        <v>1354</v>
      </c>
      <c r="C215" s="6">
        <v>6</v>
      </c>
      <c r="D215" s="6">
        <v>172</v>
      </c>
      <c r="E215" s="7">
        <v>3.11</v>
      </c>
      <c r="F215" s="6">
        <v>164.63</v>
      </c>
      <c r="G215" s="8">
        <v>2.867</v>
      </c>
      <c r="H215" s="8">
        <v>-2.839</v>
      </c>
      <c r="I215" s="6">
        <v>0.1</v>
      </c>
      <c r="J215" s="38" t="s">
        <v>287</v>
      </c>
    </row>
    <row r="216" spans="1:10" x14ac:dyDescent="0.25">
      <c r="A216" s="5" t="s">
        <v>1355</v>
      </c>
      <c r="C216" s="6">
        <v>6</v>
      </c>
      <c r="D216" s="6">
        <v>171</v>
      </c>
      <c r="E216" s="7">
        <v>3.11</v>
      </c>
      <c r="F216" s="6">
        <v>162.66999999999999</v>
      </c>
      <c r="G216" s="8">
        <v>2.88</v>
      </c>
      <c r="H216" s="8">
        <v>-2.8439999999999999</v>
      </c>
      <c r="I216" s="6">
        <v>0.1</v>
      </c>
      <c r="J216" s="38" t="s">
        <v>287</v>
      </c>
    </row>
    <row r="217" spans="1:10" x14ac:dyDescent="0.25">
      <c r="A217" s="5" t="s">
        <v>1356</v>
      </c>
      <c r="C217" s="6">
        <v>6</v>
      </c>
      <c r="D217" s="6">
        <v>170</v>
      </c>
      <c r="E217" s="7">
        <v>3.11</v>
      </c>
      <c r="F217" s="6">
        <v>160.71</v>
      </c>
      <c r="G217" s="8">
        <v>2.8940000000000001</v>
      </c>
      <c r="H217" s="8">
        <v>-2.85</v>
      </c>
      <c r="I217" s="6">
        <v>0.1</v>
      </c>
      <c r="J217" s="38" t="s">
        <v>287</v>
      </c>
    </row>
    <row r="218" spans="1:10" x14ac:dyDescent="0.25">
      <c r="A218" s="5" t="s">
        <v>1357</v>
      </c>
      <c r="C218" s="6">
        <v>6</v>
      </c>
      <c r="D218" s="6">
        <v>169</v>
      </c>
      <c r="E218" s="7">
        <v>3.12</v>
      </c>
      <c r="F218" s="6">
        <v>158.72999999999999</v>
      </c>
      <c r="G218" s="8">
        <v>2.91</v>
      </c>
      <c r="H218" s="8">
        <v>-2.8570000000000002</v>
      </c>
      <c r="I218" s="6">
        <v>0.1</v>
      </c>
      <c r="J218" s="38" t="s">
        <v>287</v>
      </c>
    </row>
    <row r="219" spans="1:10" x14ac:dyDescent="0.25">
      <c r="A219" s="5" t="s">
        <v>1358</v>
      </c>
      <c r="C219" s="6">
        <v>6</v>
      </c>
      <c r="D219" s="6">
        <v>168</v>
      </c>
      <c r="E219" s="7">
        <v>3.12</v>
      </c>
      <c r="F219" s="6">
        <v>156.75</v>
      </c>
      <c r="G219" s="8">
        <v>2.927</v>
      </c>
      <c r="H219" s="8">
        <v>-2.863</v>
      </c>
      <c r="I219" s="6">
        <v>0.1</v>
      </c>
      <c r="J219" s="38" t="s">
        <v>287</v>
      </c>
    </row>
    <row r="220" spans="1:10" x14ac:dyDescent="0.25">
      <c r="A220" s="5" t="s">
        <v>1359</v>
      </c>
      <c r="C220" s="6">
        <v>6</v>
      </c>
      <c r="D220" s="6">
        <v>167</v>
      </c>
      <c r="E220" s="7">
        <v>3.12</v>
      </c>
      <c r="F220" s="6">
        <v>154.75</v>
      </c>
      <c r="G220" s="8">
        <v>2.9460000000000002</v>
      </c>
      <c r="H220" s="8">
        <v>-2.87</v>
      </c>
      <c r="I220" s="6">
        <v>0.1</v>
      </c>
      <c r="J220" s="38" t="s">
        <v>287</v>
      </c>
    </row>
    <row r="221" spans="1:10" x14ac:dyDescent="0.25">
      <c r="A221" s="5" t="s">
        <v>1360</v>
      </c>
      <c r="C221" s="6">
        <v>6</v>
      </c>
      <c r="D221" s="6">
        <v>166</v>
      </c>
      <c r="E221" s="7">
        <v>3.13</v>
      </c>
      <c r="F221" s="6">
        <v>152.74</v>
      </c>
      <c r="G221" s="8">
        <v>2.9660000000000002</v>
      </c>
      <c r="H221" s="8">
        <v>-2.8769999999999998</v>
      </c>
      <c r="I221" s="6">
        <v>0.1</v>
      </c>
      <c r="J221" s="38" t="s">
        <v>287</v>
      </c>
    </row>
    <row r="222" spans="1:10" x14ac:dyDescent="0.25">
      <c r="A222" s="5" t="s">
        <v>1361</v>
      </c>
      <c r="C222" s="6">
        <v>6</v>
      </c>
      <c r="D222" s="6">
        <v>165</v>
      </c>
      <c r="E222" s="7">
        <v>3.13</v>
      </c>
      <c r="F222" s="6">
        <v>150.72</v>
      </c>
      <c r="G222" s="8">
        <v>2.9870000000000001</v>
      </c>
      <c r="H222" s="8">
        <v>-2.8849999999999998</v>
      </c>
      <c r="I222" s="6">
        <v>0.1</v>
      </c>
      <c r="J222" s="38" t="s">
        <v>287</v>
      </c>
    </row>
    <row r="223" spans="1:10" x14ac:dyDescent="0.25">
      <c r="A223" s="5" t="s">
        <v>1362</v>
      </c>
      <c r="C223" s="6">
        <v>6</v>
      </c>
      <c r="D223" s="6">
        <v>164</v>
      </c>
      <c r="E223" s="7">
        <v>3.14</v>
      </c>
      <c r="F223" s="6">
        <v>148.69</v>
      </c>
      <c r="G223" s="8">
        <v>3.0089999999999999</v>
      </c>
      <c r="H223" s="8">
        <v>-2.8929999999999998</v>
      </c>
      <c r="I223" s="6">
        <v>0.1</v>
      </c>
      <c r="J223" s="38" t="s">
        <v>287</v>
      </c>
    </row>
    <row r="224" spans="1:10" x14ac:dyDescent="0.25">
      <c r="A224" s="5" t="s">
        <v>1363</v>
      </c>
      <c r="C224" s="6">
        <v>6</v>
      </c>
      <c r="D224" s="6">
        <v>163</v>
      </c>
      <c r="E224" s="7">
        <v>3.15</v>
      </c>
      <c r="F224" s="6">
        <v>146.63999999999999</v>
      </c>
      <c r="G224" s="8">
        <v>3.0339999999999998</v>
      </c>
      <c r="H224" s="8">
        <v>-2.9009999999999998</v>
      </c>
      <c r="I224" s="6">
        <v>0.2</v>
      </c>
      <c r="J224" s="38" t="s">
        <v>287</v>
      </c>
    </row>
    <row r="225" spans="1:10" x14ac:dyDescent="0.25">
      <c r="A225" s="5" t="s">
        <v>1364</v>
      </c>
      <c r="C225" s="6">
        <v>6</v>
      </c>
      <c r="D225" s="6">
        <v>162</v>
      </c>
      <c r="E225" s="7">
        <v>3.16</v>
      </c>
      <c r="F225" s="6">
        <v>144.58000000000001</v>
      </c>
      <c r="G225" s="8">
        <v>3.0590000000000002</v>
      </c>
      <c r="H225" s="8">
        <v>-2.9089999999999998</v>
      </c>
      <c r="I225" s="6">
        <v>0.2</v>
      </c>
      <c r="J225" s="38" t="s">
        <v>287</v>
      </c>
    </row>
    <row r="226" spans="1:10" x14ac:dyDescent="0.25">
      <c r="A226" s="5" t="s">
        <v>1365</v>
      </c>
      <c r="C226" s="6">
        <v>6</v>
      </c>
      <c r="D226" s="6">
        <v>161</v>
      </c>
      <c r="E226" s="7">
        <v>3.17</v>
      </c>
      <c r="F226" s="6">
        <v>142.51</v>
      </c>
      <c r="G226" s="8">
        <v>3.0859999999999999</v>
      </c>
      <c r="H226" s="8">
        <v>-2.9180000000000001</v>
      </c>
      <c r="I226" s="6">
        <v>0.2</v>
      </c>
      <c r="J226" s="38" t="s">
        <v>287</v>
      </c>
    </row>
    <row r="227" spans="1:10" x14ac:dyDescent="0.25">
      <c r="A227" s="5" t="s">
        <v>1366</v>
      </c>
      <c r="C227" s="6">
        <v>6</v>
      </c>
      <c r="D227" s="6">
        <v>160</v>
      </c>
      <c r="E227" s="7">
        <v>3.18</v>
      </c>
      <c r="F227" s="6">
        <v>140.41999999999999</v>
      </c>
      <c r="G227" s="8">
        <v>3.1150000000000002</v>
      </c>
      <c r="H227" s="8">
        <v>-2.927</v>
      </c>
      <c r="I227" s="6">
        <v>0.2</v>
      </c>
      <c r="J227" s="38" t="s">
        <v>287</v>
      </c>
    </row>
    <row r="228" spans="1:10" x14ac:dyDescent="0.25">
      <c r="A228" s="5" t="s">
        <v>1367</v>
      </c>
      <c r="C228" s="6">
        <v>6</v>
      </c>
      <c r="D228" s="6">
        <v>159</v>
      </c>
      <c r="E228" s="7">
        <v>3.19</v>
      </c>
      <c r="F228" s="6">
        <v>138.33000000000001</v>
      </c>
      <c r="G228" s="8">
        <v>3.145</v>
      </c>
      <c r="H228" s="8">
        <v>-2.9359999999999999</v>
      </c>
      <c r="I228" s="6">
        <v>0.2</v>
      </c>
      <c r="J228" s="38" t="s">
        <v>287</v>
      </c>
    </row>
    <row r="229" spans="1:10" x14ac:dyDescent="0.25">
      <c r="A229" s="5" t="s">
        <v>1368</v>
      </c>
      <c r="C229" s="6">
        <v>6</v>
      </c>
      <c r="D229" s="6">
        <v>158</v>
      </c>
      <c r="E229" s="7">
        <v>3.21</v>
      </c>
      <c r="F229" s="6">
        <v>136.22</v>
      </c>
      <c r="G229" s="8">
        <v>3.177</v>
      </c>
      <c r="H229" s="8">
        <v>-2.9449999999999998</v>
      </c>
      <c r="I229" s="6">
        <v>0.2</v>
      </c>
      <c r="J229" s="38" t="s">
        <v>287</v>
      </c>
    </row>
    <row r="230" spans="1:10" x14ac:dyDescent="0.25">
      <c r="A230" s="5" t="s">
        <v>1369</v>
      </c>
      <c r="C230" s="6">
        <v>6</v>
      </c>
      <c r="D230" s="6">
        <v>157</v>
      </c>
      <c r="E230" s="7">
        <v>3.22</v>
      </c>
      <c r="F230" s="6">
        <v>134.1</v>
      </c>
      <c r="G230" s="8">
        <v>3.21</v>
      </c>
      <c r="H230" s="8">
        <v>-2.9540000000000002</v>
      </c>
      <c r="I230" s="6">
        <v>0.2</v>
      </c>
      <c r="J230" s="38" t="s">
        <v>287</v>
      </c>
    </row>
    <row r="231" spans="1:10" x14ac:dyDescent="0.25">
      <c r="A231" s="5" t="s">
        <v>1370</v>
      </c>
      <c r="C231" s="6">
        <v>6</v>
      </c>
      <c r="D231" s="6">
        <v>156</v>
      </c>
      <c r="E231" s="7">
        <v>3.24</v>
      </c>
      <c r="F231" s="6">
        <v>131.97</v>
      </c>
      <c r="G231" s="8">
        <v>3.2440000000000002</v>
      </c>
      <c r="H231" s="8">
        <v>-2.964</v>
      </c>
      <c r="I231" s="6">
        <v>0.3</v>
      </c>
      <c r="J231" s="38" t="s">
        <v>287</v>
      </c>
    </row>
    <row r="232" spans="1:10" x14ac:dyDescent="0.25">
      <c r="A232" s="5" t="s">
        <v>1371</v>
      </c>
      <c r="C232" s="6">
        <v>6</v>
      </c>
      <c r="D232" s="6">
        <v>155</v>
      </c>
      <c r="E232" s="7">
        <v>3.26</v>
      </c>
      <c r="F232" s="6">
        <v>129.83000000000001</v>
      </c>
      <c r="G232" s="8">
        <v>3.28</v>
      </c>
      <c r="H232" s="8">
        <v>-2.9729999999999999</v>
      </c>
      <c r="I232" s="6">
        <v>0.3</v>
      </c>
      <c r="J232" s="38" t="s">
        <v>287</v>
      </c>
    </row>
    <row r="233" spans="1:10" x14ac:dyDescent="0.25">
      <c r="A233" s="5" t="s">
        <v>1372</v>
      </c>
      <c r="C233" s="6">
        <v>6</v>
      </c>
      <c r="D233" s="6">
        <v>154</v>
      </c>
      <c r="E233" s="7">
        <v>3.28</v>
      </c>
      <c r="F233" s="6">
        <v>127.68</v>
      </c>
      <c r="G233" s="8">
        <v>3.3180000000000001</v>
      </c>
      <c r="H233" s="8">
        <v>-2.9820000000000002</v>
      </c>
      <c r="I233" s="6">
        <v>0.3</v>
      </c>
      <c r="J233" s="38" t="s">
        <v>287</v>
      </c>
    </row>
    <row r="234" spans="1:10" x14ac:dyDescent="0.25">
      <c r="A234" s="5" t="s">
        <v>1373</v>
      </c>
      <c r="C234" s="6">
        <v>6</v>
      </c>
      <c r="D234" s="6">
        <v>153</v>
      </c>
      <c r="E234" s="7">
        <v>3.3</v>
      </c>
      <c r="F234" s="6">
        <v>125.53</v>
      </c>
      <c r="G234" s="8">
        <v>3.3570000000000002</v>
      </c>
      <c r="H234" s="8">
        <v>-2.9910000000000001</v>
      </c>
      <c r="I234" s="6">
        <v>0.3</v>
      </c>
      <c r="J234" s="38" t="s">
        <v>287</v>
      </c>
    </row>
    <row r="235" spans="1:10" x14ac:dyDescent="0.25">
      <c r="A235" s="5" t="s">
        <v>1374</v>
      </c>
      <c r="C235" s="6">
        <v>6</v>
      </c>
      <c r="D235" s="6">
        <v>152</v>
      </c>
      <c r="E235" s="7">
        <v>3.33</v>
      </c>
      <c r="F235" s="6">
        <v>123.39</v>
      </c>
      <c r="G235" s="8">
        <v>3.3969999999999998</v>
      </c>
      <c r="H235" s="8">
        <v>-2.9990000000000001</v>
      </c>
      <c r="I235" s="6">
        <v>0.3</v>
      </c>
      <c r="J235" s="38" t="s">
        <v>287</v>
      </c>
    </row>
    <row r="236" spans="1:10" x14ac:dyDescent="0.25">
      <c r="A236" s="5" t="s">
        <v>1375</v>
      </c>
      <c r="C236" s="6">
        <v>6</v>
      </c>
      <c r="D236" s="6">
        <v>151</v>
      </c>
      <c r="E236" s="7">
        <v>3.36</v>
      </c>
      <c r="F236" s="6">
        <v>121.24</v>
      </c>
      <c r="G236" s="8">
        <v>3.4380000000000002</v>
      </c>
      <c r="H236" s="8">
        <v>-3.0070000000000001</v>
      </c>
      <c r="I236" s="6">
        <v>0.4</v>
      </c>
      <c r="J236" s="38" t="s">
        <v>287</v>
      </c>
    </row>
    <row r="237" spans="1:10" x14ac:dyDescent="0.25">
      <c r="A237" s="5" t="s">
        <v>1376</v>
      </c>
      <c r="C237" s="6">
        <v>6</v>
      </c>
      <c r="D237" s="6">
        <v>150</v>
      </c>
      <c r="E237" s="7">
        <v>3.39</v>
      </c>
      <c r="F237" s="6">
        <v>119.11</v>
      </c>
      <c r="G237" s="8">
        <v>3.4809999999999999</v>
      </c>
      <c r="H237" s="8">
        <v>-3.0139999999999998</v>
      </c>
      <c r="I237" s="6">
        <v>0.4</v>
      </c>
      <c r="J237" s="38" t="s">
        <v>287</v>
      </c>
    </row>
    <row r="238" spans="1:10" x14ac:dyDescent="0.25">
      <c r="A238" s="5" t="s">
        <v>1377</v>
      </c>
      <c r="C238" s="6">
        <v>6</v>
      </c>
      <c r="D238" s="6">
        <v>149</v>
      </c>
      <c r="E238" s="7">
        <v>3.42</v>
      </c>
      <c r="F238" s="6">
        <v>116.98</v>
      </c>
      <c r="G238" s="8">
        <v>3.524</v>
      </c>
      <c r="H238" s="8">
        <v>-3.0209999999999999</v>
      </c>
      <c r="I238" s="6">
        <v>0.4</v>
      </c>
      <c r="J238" s="38" t="s">
        <v>287</v>
      </c>
    </row>
    <row r="239" spans="1:10" x14ac:dyDescent="0.25">
      <c r="A239" s="5" t="s">
        <v>1378</v>
      </c>
      <c r="C239" s="6">
        <v>6</v>
      </c>
      <c r="D239" s="6">
        <v>148</v>
      </c>
      <c r="E239" s="7">
        <v>3.46</v>
      </c>
      <c r="F239" s="6">
        <v>114.87</v>
      </c>
      <c r="G239" s="8">
        <v>3.5680000000000001</v>
      </c>
      <c r="H239" s="8">
        <v>-3.0259999999999998</v>
      </c>
      <c r="I239" s="6">
        <v>0.4</v>
      </c>
      <c r="J239" s="38" t="s">
        <v>287</v>
      </c>
    </row>
    <row r="240" spans="1:10" x14ac:dyDescent="0.25">
      <c r="A240" s="5" t="s">
        <v>1379</v>
      </c>
      <c r="C240" s="6">
        <v>6</v>
      </c>
      <c r="D240" s="6">
        <v>147</v>
      </c>
      <c r="E240" s="7">
        <v>3.5</v>
      </c>
      <c r="F240" s="6">
        <v>112.77</v>
      </c>
      <c r="G240" s="8">
        <v>3.613</v>
      </c>
      <c r="H240" s="8">
        <v>-3.03</v>
      </c>
      <c r="I240" s="6">
        <v>0.5</v>
      </c>
      <c r="J240" s="38" t="s">
        <v>287</v>
      </c>
    </row>
    <row r="241" spans="1:10" x14ac:dyDescent="0.25">
      <c r="A241" s="5" t="s">
        <v>1380</v>
      </c>
      <c r="C241" s="6">
        <v>6</v>
      </c>
      <c r="D241" s="6">
        <v>146</v>
      </c>
      <c r="E241" s="7">
        <v>3.54</v>
      </c>
      <c r="F241" s="6">
        <v>110.69</v>
      </c>
      <c r="G241" s="8">
        <v>3.66</v>
      </c>
      <c r="H241" s="8">
        <v>-3.0339999999999998</v>
      </c>
      <c r="I241" s="6">
        <v>0.5</v>
      </c>
      <c r="J241" s="38" t="s">
        <v>287</v>
      </c>
    </row>
    <row r="242" spans="1:10" x14ac:dyDescent="0.25">
      <c r="A242" s="5" t="s">
        <v>1381</v>
      </c>
      <c r="C242" s="6">
        <v>6</v>
      </c>
      <c r="D242" s="6">
        <v>145</v>
      </c>
      <c r="E242" s="7">
        <v>3.59</v>
      </c>
      <c r="F242" s="6">
        <v>108.62</v>
      </c>
      <c r="G242" s="8">
        <v>3.7069999999999999</v>
      </c>
      <c r="H242" s="8">
        <v>-3.0369999999999999</v>
      </c>
      <c r="I242" s="6">
        <v>0.5</v>
      </c>
      <c r="J242" s="38" t="s">
        <v>287</v>
      </c>
    </row>
    <row r="243" spans="1:10" x14ac:dyDescent="0.25">
      <c r="A243" s="5" t="s">
        <v>1382</v>
      </c>
      <c r="C243" s="6">
        <v>6</v>
      </c>
      <c r="D243" s="6">
        <v>144</v>
      </c>
      <c r="E243" s="7">
        <v>3.63</v>
      </c>
      <c r="F243" s="6">
        <v>106.57</v>
      </c>
      <c r="G243" s="8">
        <v>3.7559999999999998</v>
      </c>
      <c r="H243" s="8">
        <v>-3.0390000000000001</v>
      </c>
      <c r="I243" s="6">
        <v>0.6</v>
      </c>
      <c r="J243" s="38" t="s">
        <v>287</v>
      </c>
    </row>
    <row r="244" spans="1:10" x14ac:dyDescent="0.25">
      <c r="A244" s="5" t="s">
        <v>1383</v>
      </c>
      <c r="C244" s="6">
        <v>6</v>
      </c>
      <c r="D244" s="6">
        <v>143</v>
      </c>
      <c r="E244" s="7">
        <v>3.68</v>
      </c>
      <c r="F244" s="6">
        <v>104.54</v>
      </c>
      <c r="G244" s="8">
        <v>3.806</v>
      </c>
      <c r="H244" s="8">
        <v>-3.04</v>
      </c>
      <c r="I244" s="6">
        <v>0.6</v>
      </c>
      <c r="J244" s="38" t="s">
        <v>287</v>
      </c>
    </row>
    <row r="245" spans="1:10" x14ac:dyDescent="0.25">
      <c r="A245" s="5" t="s">
        <v>1384</v>
      </c>
      <c r="C245" s="6">
        <v>6</v>
      </c>
      <c r="D245" s="6">
        <v>142</v>
      </c>
      <c r="E245" s="7">
        <v>3.74</v>
      </c>
      <c r="F245" s="6">
        <v>102.53</v>
      </c>
      <c r="G245" s="8">
        <v>3.8570000000000002</v>
      </c>
      <c r="H245" s="8">
        <v>-3.04</v>
      </c>
      <c r="I245" s="6">
        <v>0.6</v>
      </c>
      <c r="J245" s="38" t="s">
        <v>287</v>
      </c>
    </row>
    <row r="246" spans="1:10" x14ac:dyDescent="0.25">
      <c r="A246" s="5" t="s">
        <v>1385</v>
      </c>
      <c r="C246" s="6">
        <v>6</v>
      </c>
      <c r="D246" s="6">
        <v>141</v>
      </c>
      <c r="E246" s="7">
        <v>3.79</v>
      </c>
      <c r="F246" s="6">
        <v>100.54</v>
      </c>
      <c r="G246" s="8">
        <v>3.91</v>
      </c>
      <c r="H246" s="8">
        <v>-3.0379999999999998</v>
      </c>
      <c r="I246" s="6">
        <v>0.6</v>
      </c>
      <c r="J246" s="38" t="s">
        <v>287</v>
      </c>
    </row>
    <row r="247" spans="1:10" x14ac:dyDescent="0.25">
      <c r="A247" s="5" t="s">
        <v>1386</v>
      </c>
      <c r="C247" s="6">
        <v>6</v>
      </c>
      <c r="D247" s="6">
        <v>140</v>
      </c>
      <c r="E247" s="7">
        <v>3.85</v>
      </c>
      <c r="F247" s="6">
        <v>98.57</v>
      </c>
      <c r="G247" s="8">
        <v>3.9630000000000001</v>
      </c>
      <c r="H247" s="8">
        <v>-3.036</v>
      </c>
      <c r="I247" s="6">
        <v>0.7</v>
      </c>
      <c r="J247" s="38" t="s">
        <v>287</v>
      </c>
    </row>
    <row r="248" spans="1:10" x14ac:dyDescent="0.25">
      <c r="A248" s="5" t="s">
        <v>1387</v>
      </c>
      <c r="C248" s="6">
        <v>6</v>
      </c>
      <c r="D248" s="6">
        <v>139</v>
      </c>
      <c r="E248" s="7">
        <v>3.91</v>
      </c>
      <c r="F248" s="6">
        <v>96.63</v>
      </c>
      <c r="G248" s="8">
        <v>4.0190000000000001</v>
      </c>
      <c r="H248" s="8">
        <v>-3.0329999999999999</v>
      </c>
      <c r="I248" s="6">
        <v>0.7</v>
      </c>
      <c r="J248" s="38" t="s">
        <v>287</v>
      </c>
    </row>
    <row r="249" spans="1:10" x14ac:dyDescent="0.25">
      <c r="A249" s="5" t="s">
        <v>1388</v>
      </c>
      <c r="C249" s="6">
        <v>6</v>
      </c>
      <c r="D249" s="6">
        <v>138</v>
      </c>
      <c r="E249" s="7">
        <v>3.98</v>
      </c>
      <c r="F249" s="6">
        <v>94.71</v>
      </c>
      <c r="G249" s="8">
        <v>4.0750000000000002</v>
      </c>
      <c r="H249" s="8">
        <v>-3.028</v>
      </c>
      <c r="I249" s="6">
        <v>0.8</v>
      </c>
      <c r="J249" s="38" t="s">
        <v>287</v>
      </c>
    </row>
    <row r="250" spans="1:10" x14ac:dyDescent="0.25">
      <c r="A250" s="5" t="s">
        <v>1389</v>
      </c>
      <c r="C250" s="6">
        <v>6</v>
      </c>
      <c r="D250" s="6">
        <v>137</v>
      </c>
      <c r="E250" s="7">
        <v>4.04</v>
      </c>
      <c r="F250" s="6">
        <v>92.82</v>
      </c>
      <c r="G250" s="8">
        <v>4.133</v>
      </c>
      <c r="H250" s="8">
        <v>-3.0230000000000001</v>
      </c>
      <c r="I250" s="6">
        <v>0.8</v>
      </c>
      <c r="J250" s="38" t="s">
        <v>287</v>
      </c>
    </row>
    <row r="251" spans="1:10" x14ac:dyDescent="0.25">
      <c r="A251" s="5" t="s">
        <v>1390</v>
      </c>
      <c r="C251" s="6">
        <v>6</v>
      </c>
      <c r="D251" s="6">
        <v>136</v>
      </c>
      <c r="E251" s="7">
        <v>4.12</v>
      </c>
      <c r="F251" s="6">
        <v>90.96</v>
      </c>
      <c r="G251" s="8">
        <v>4.1920000000000002</v>
      </c>
      <c r="H251" s="8">
        <v>-3.0150000000000001</v>
      </c>
      <c r="I251" s="6">
        <v>0.8</v>
      </c>
      <c r="J251" s="38" t="s">
        <v>287</v>
      </c>
    </row>
    <row r="252" spans="1:10" x14ac:dyDescent="0.25">
      <c r="A252" s="5" t="s">
        <v>1391</v>
      </c>
      <c r="C252" s="6">
        <v>6</v>
      </c>
      <c r="D252" s="6">
        <v>135</v>
      </c>
      <c r="E252" s="7">
        <v>4.1900000000000004</v>
      </c>
      <c r="F252" s="6">
        <v>89.13</v>
      </c>
      <c r="G252" s="8">
        <v>4.2519999999999998</v>
      </c>
      <c r="H252" s="8">
        <v>-3.0070000000000001</v>
      </c>
      <c r="I252" s="6">
        <v>0.9</v>
      </c>
      <c r="J252" s="38" t="s">
        <v>287</v>
      </c>
    </row>
    <row r="253" spans="1:10" x14ac:dyDescent="0.25">
      <c r="A253" s="5" t="s">
        <v>1392</v>
      </c>
      <c r="C253" s="6">
        <v>6</v>
      </c>
      <c r="D253" s="6">
        <v>134</v>
      </c>
      <c r="E253" s="7">
        <v>4.2699999999999996</v>
      </c>
      <c r="F253" s="6">
        <v>87.33</v>
      </c>
      <c r="G253" s="8">
        <v>4.3129999999999997</v>
      </c>
      <c r="H253" s="8">
        <v>-2.996</v>
      </c>
      <c r="I253" s="6">
        <v>0.9</v>
      </c>
      <c r="J253" s="38" t="s">
        <v>287</v>
      </c>
    </row>
    <row r="254" spans="1:10" x14ac:dyDescent="0.25">
      <c r="A254" s="5" t="s">
        <v>1393</v>
      </c>
      <c r="C254" s="6">
        <v>6</v>
      </c>
      <c r="D254" s="6">
        <v>133</v>
      </c>
      <c r="E254" s="7">
        <v>4.34</v>
      </c>
      <c r="F254" s="6">
        <v>85.58</v>
      </c>
      <c r="G254" s="8">
        <v>4.3739999999999997</v>
      </c>
      <c r="H254" s="8">
        <v>-2.9830000000000001</v>
      </c>
      <c r="I254" s="6">
        <v>1</v>
      </c>
      <c r="J254" s="38" t="s">
        <v>287</v>
      </c>
    </row>
    <row r="255" spans="1:10" x14ac:dyDescent="0.25">
      <c r="A255" s="5" t="s">
        <v>1394</v>
      </c>
      <c r="C255" s="6">
        <v>6</v>
      </c>
      <c r="D255" s="6">
        <v>132</v>
      </c>
      <c r="E255" s="7">
        <v>4.43</v>
      </c>
      <c r="F255" s="6">
        <v>83.87</v>
      </c>
      <c r="G255" s="8">
        <v>4.4359999999999999</v>
      </c>
      <c r="H255" s="8">
        <v>-2.968</v>
      </c>
      <c r="I255" s="6">
        <v>1</v>
      </c>
      <c r="J255" s="38" t="s">
        <v>287</v>
      </c>
    </row>
    <row r="256" spans="1:10" x14ac:dyDescent="0.25">
      <c r="A256" s="5" t="s">
        <v>1395</v>
      </c>
      <c r="C256" s="6">
        <v>6</v>
      </c>
      <c r="D256" s="6">
        <v>131</v>
      </c>
      <c r="E256" s="7">
        <v>4.51</v>
      </c>
      <c r="F256" s="6">
        <v>82.2</v>
      </c>
      <c r="G256" s="8">
        <v>4.4980000000000002</v>
      </c>
      <c r="H256" s="8">
        <v>-2.9510000000000001</v>
      </c>
      <c r="I256" s="6">
        <v>1.1000000000000001</v>
      </c>
      <c r="J256" s="38" t="s">
        <v>287</v>
      </c>
    </row>
    <row r="257" spans="1:10" x14ac:dyDescent="0.25">
      <c r="A257" s="5" t="s">
        <v>1396</v>
      </c>
      <c r="C257" s="6">
        <v>6</v>
      </c>
      <c r="D257" s="6">
        <v>130</v>
      </c>
      <c r="E257" s="7">
        <v>4.5999999999999996</v>
      </c>
      <c r="F257" s="6">
        <v>80.59</v>
      </c>
      <c r="G257" s="8">
        <v>4.5590000000000002</v>
      </c>
      <c r="H257" s="8">
        <v>-2.931</v>
      </c>
      <c r="I257" s="6">
        <v>1.1000000000000001</v>
      </c>
      <c r="J257" s="38" t="s">
        <v>287</v>
      </c>
    </row>
    <row r="258" spans="1:10" x14ac:dyDescent="0.25">
      <c r="A258" s="5" t="s">
        <v>1397</v>
      </c>
      <c r="C258" s="6">
        <v>6</v>
      </c>
      <c r="D258" s="6">
        <v>129</v>
      </c>
      <c r="E258" s="7">
        <v>4.6900000000000004</v>
      </c>
      <c r="F258" s="6">
        <v>79.02</v>
      </c>
      <c r="G258" s="8">
        <v>4.62</v>
      </c>
      <c r="H258" s="8">
        <v>-2.9079999999999999</v>
      </c>
      <c r="I258" s="6">
        <v>1.2</v>
      </c>
      <c r="J258" s="38" t="s">
        <v>287</v>
      </c>
    </row>
    <row r="259" spans="1:10" x14ac:dyDescent="0.25">
      <c r="A259" s="5" t="s">
        <v>1398</v>
      </c>
      <c r="C259" s="6">
        <v>6</v>
      </c>
      <c r="D259" s="6">
        <v>128</v>
      </c>
      <c r="E259" s="7">
        <v>4.78</v>
      </c>
      <c r="F259" s="6">
        <v>77.5</v>
      </c>
      <c r="G259" s="8">
        <v>4.681</v>
      </c>
      <c r="H259" s="8">
        <v>-2.8820000000000001</v>
      </c>
      <c r="I259" s="6">
        <v>1.2</v>
      </c>
      <c r="J259" s="38" t="s">
        <v>287</v>
      </c>
    </row>
    <row r="260" spans="1:10" x14ac:dyDescent="0.25">
      <c r="A260" s="5" t="s">
        <v>1399</v>
      </c>
      <c r="C260" s="6">
        <v>6</v>
      </c>
      <c r="D260" s="6">
        <v>127</v>
      </c>
      <c r="E260" s="7">
        <v>4.87</v>
      </c>
      <c r="F260" s="6">
        <v>76.040000000000006</v>
      </c>
      <c r="G260" s="8">
        <v>4.74</v>
      </c>
      <c r="H260" s="8">
        <v>-2.8530000000000002</v>
      </c>
      <c r="I260" s="6">
        <v>1.3</v>
      </c>
      <c r="J260" s="38" t="s">
        <v>287</v>
      </c>
    </row>
    <row r="261" spans="1:10" x14ac:dyDescent="0.25">
      <c r="A261" s="5" t="s">
        <v>1400</v>
      </c>
      <c r="C261" s="6">
        <v>6</v>
      </c>
      <c r="D261" s="6">
        <v>126</v>
      </c>
      <c r="E261" s="7">
        <v>4.97</v>
      </c>
      <c r="F261" s="6">
        <v>74.62</v>
      </c>
      <c r="G261" s="8">
        <v>4.7990000000000004</v>
      </c>
      <c r="H261" s="8">
        <v>-2.8210000000000002</v>
      </c>
      <c r="I261" s="6">
        <v>1.4</v>
      </c>
      <c r="J261" s="38" t="s">
        <v>287</v>
      </c>
    </row>
    <row r="262" spans="1:10" x14ac:dyDescent="0.25">
      <c r="A262" s="5" t="s">
        <v>1401</v>
      </c>
      <c r="C262" s="6">
        <v>6</v>
      </c>
      <c r="D262" s="6">
        <v>125</v>
      </c>
      <c r="E262" s="7">
        <v>5.07</v>
      </c>
      <c r="F262" s="6">
        <v>73.260000000000005</v>
      </c>
      <c r="G262" s="8">
        <v>4.8559999999999999</v>
      </c>
      <c r="H262" s="8">
        <v>-2.7850000000000001</v>
      </c>
      <c r="I262" s="6">
        <v>1.4</v>
      </c>
      <c r="J262" s="38" t="s">
        <v>287</v>
      </c>
    </row>
    <row r="263" spans="1:10" x14ac:dyDescent="0.25">
      <c r="A263" s="5" t="s">
        <v>1402</v>
      </c>
      <c r="C263" s="6">
        <v>6</v>
      </c>
      <c r="D263" s="6">
        <v>124</v>
      </c>
      <c r="E263" s="7">
        <v>5.16</v>
      </c>
      <c r="F263" s="6">
        <v>71.94</v>
      </c>
      <c r="G263" s="8">
        <v>4.9119999999999999</v>
      </c>
      <c r="H263" s="8">
        <v>-2.7469999999999999</v>
      </c>
      <c r="I263" s="6">
        <v>1.5</v>
      </c>
      <c r="J263" s="38" t="s">
        <v>287</v>
      </c>
    </row>
    <row r="264" spans="1:10" x14ac:dyDescent="0.25">
      <c r="A264" s="5" t="s">
        <v>1403</v>
      </c>
      <c r="C264" s="6">
        <v>6</v>
      </c>
      <c r="D264" s="6">
        <v>123</v>
      </c>
      <c r="E264" s="7">
        <v>5.26</v>
      </c>
      <c r="F264" s="6">
        <v>70.680000000000007</v>
      </c>
      <c r="G264" s="8">
        <v>4.9669999999999996</v>
      </c>
      <c r="H264" s="8">
        <v>-2.7050000000000001</v>
      </c>
      <c r="I264" s="6">
        <v>1.5</v>
      </c>
      <c r="J264" s="38" t="s">
        <v>287</v>
      </c>
    </row>
    <row r="265" spans="1:10" x14ac:dyDescent="0.25">
      <c r="A265" s="5" t="s">
        <v>1404</v>
      </c>
      <c r="C265" s="6">
        <v>6</v>
      </c>
      <c r="D265" s="6">
        <v>122</v>
      </c>
      <c r="E265" s="7">
        <v>5.36</v>
      </c>
      <c r="F265" s="6">
        <v>69.47</v>
      </c>
      <c r="G265" s="8">
        <v>5.0190000000000001</v>
      </c>
      <c r="H265" s="8">
        <v>-2.66</v>
      </c>
      <c r="I265" s="6">
        <v>1.6</v>
      </c>
      <c r="J265" s="38" t="s">
        <v>287</v>
      </c>
    </row>
    <row r="266" spans="1:10" x14ac:dyDescent="0.25">
      <c r="A266" s="5" t="s">
        <v>1405</v>
      </c>
      <c r="C266" s="6">
        <v>6</v>
      </c>
      <c r="D266" s="6">
        <v>121</v>
      </c>
      <c r="E266" s="7">
        <v>5.46</v>
      </c>
      <c r="F266" s="6">
        <v>68.31</v>
      </c>
      <c r="G266" s="8">
        <v>5.069</v>
      </c>
      <c r="H266" s="8">
        <v>-2.6110000000000002</v>
      </c>
      <c r="I266" s="6">
        <v>1.7</v>
      </c>
      <c r="J266" s="38" t="s">
        <v>287</v>
      </c>
    </row>
    <row r="267" spans="1:10" x14ac:dyDescent="0.25">
      <c r="A267" s="5" t="s">
        <v>1406</v>
      </c>
      <c r="C267" s="6">
        <v>6</v>
      </c>
      <c r="D267" s="6">
        <v>120</v>
      </c>
      <c r="E267" s="7">
        <v>5.56</v>
      </c>
      <c r="F267" s="6">
        <v>67.2</v>
      </c>
      <c r="G267" s="8">
        <v>5.117</v>
      </c>
      <c r="H267" s="8">
        <v>-2.5579999999999998</v>
      </c>
      <c r="I267" s="6">
        <v>1.7</v>
      </c>
      <c r="J267" s="38" t="s">
        <v>287</v>
      </c>
    </row>
    <row r="268" spans="1:10" x14ac:dyDescent="0.25">
      <c r="A268" s="5" t="s">
        <v>1407</v>
      </c>
      <c r="C268" s="6">
        <v>6</v>
      </c>
      <c r="D268" s="6">
        <v>119</v>
      </c>
      <c r="E268" s="7">
        <v>5.66</v>
      </c>
      <c r="F268" s="6">
        <v>66.14</v>
      </c>
      <c r="G268" s="8">
        <v>5.1619999999999999</v>
      </c>
      <c r="H268" s="8">
        <v>-2.5019999999999998</v>
      </c>
      <c r="I268" s="6">
        <v>1.8</v>
      </c>
      <c r="J268" s="38" t="s">
        <v>287</v>
      </c>
    </row>
    <row r="269" spans="1:10" x14ac:dyDescent="0.25">
      <c r="A269" s="5" t="s">
        <v>1408</v>
      </c>
      <c r="C269" s="6">
        <v>6</v>
      </c>
      <c r="D269" s="6">
        <v>118</v>
      </c>
      <c r="E269" s="7">
        <v>5.76</v>
      </c>
      <c r="F269" s="6">
        <v>65.13</v>
      </c>
      <c r="G269" s="8">
        <v>5.2039999999999997</v>
      </c>
      <c r="H269" s="8">
        <v>-2.4430000000000001</v>
      </c>
      <c r="I269" s="6">
        <v>1.9</v>
      </c>
      <c r="J269" s="38" t="s">
        <v>287</v>
      </c>
    </row>
    <row r="270" spans="1:10" x14ac:dyDescent="0.25">
      <c r="A270" s="5" t="s">
        <v>1409</v>
      </c>
      <c r="C270" s="6">
        <v>6</v>
      </c>
      <c r="D270" s="6">
        <v>117</v>
      </c>
      <c r="E270" s="7">
        <v>5.86</v>
      </c>
      <c r="F270" s="6">
        <v>64.16</v>
      </c>
      <c r="G270" s="8">
        <v>5.2430000000000003</v>
      </c>
      <c r="H270" s="8">
        <v>-2.38</v>
      </c>
      <c r="I270" s="6">
        <v>1.9</v>
      </c>
      <c r="J270" s="38" t="s">
        <v>287</v>
      </c>
    </row>
    <row r="271" spans="1:10" x14ac:dyDescent="0.25">
      <c r="A271" s="5" t="s">
        <v>1410</v>
      </c>
      <c r="C271" s="6">
        <v>6</v>
      </c>
      <c r="D271" s="6">
        <v>116</v>
      </c>
      <c r="E271" s="7">
        <v>5.96</v>
      </c>
      <c r="F271" s="6">
        <v>63.23</v>
      </c>
      <c r="G271" s="8">
        <v>5.28</v>
      </c>
      <c r="H271" s="8">
        <v>-2.3140000000000001</v>
      </c>
      <c r="I271" s="6">
        <v>2</v>
      </c>
      <c r="J271" s="38" t="s">
        <v>287</v>
      </c>
    </row>
    <row r="272" spans="1:10" x14ac:dyDescent="0.25">
      <c r="A272" s="5" t="s">
        <v>1411</v>
      </c>
      <c r="C272" s="6">
        <v>6</v>
      </c>
      <c r="D272" s="6">
        <v>115</v>
      </c>
      <c r="E272" s="7">
        <v>6.06</v>
      </c>
      <c r="F272" s="6">
        <v>62.34</v>
      </c>
      <c r="G272" s="8">
        <v>5.3140000000000001</v>
      </c>
      <c r="H272" s="8">
        <v>-2.246</v>
      </c>
      <c r="I272" s="6">
        <v>2</v>
      </c>
      <c r="J272" s="38" t="s">
        <v>287</v>
      </c>
    </row>
    <row r="273" spans="1:10" x14ac:dyDescent="0.25">
      <c r="A273" s="5" t="s">
        <v>1412</v>
      </c>
      <c r="C273" s="6">
        <v>6</v>
      </c>
      <c r="D273" s="6">
        <v>114</v>
      </c>
      <c r="E273" s="7">
        <v>6.16</v>
      </c>
      <c r="F273" s="6">
        <v>61.49</v>
      </c>
      <c r="G273" s="8">
        <v>5.3460000000000001</v>
      </c>
      <c r="H273" s="8">
        <v>-2.1739999999999999</v>
      </c>
      <c r="I273" s="6">
        <v>2.1</v>
      </c>
      <c r="J273" s="38" t="s">
        <v>287</v>
      </c>
    </row>
    <row r="274" spans="1:10" x14ac:dyDescent="0.25">
      <c r="A274" s="5" t="s">
        <v>1413</v>
      </c>
      <c r="C274" s="6">
        <v>6</v>
      </c>
      <c r="D274" s="6">
        <v>113</v>
      </c>
      <c r="E274" s="7">
        <v>6.25</v>
      </c>
      <c r="F274" s="6">
        <v>60.66</v>
      </c>
      <c r="G274" s="8">
        <v>5.3760000000000003</v>
      </c>
      <c r="H274" s="8">
        <v>-2.1</v>
      </c>
      <c r="I274" s="6">
        <v>2.2000000000000002</v>
      </c>
      <c r="J274" s="38" t="s">
        <v>287</v>
      </c>
    </row>
    <row r="275" spans="1:10" x14ac:dyDescent="0.25">
      <c r="A275" s="5" t="s">
        <v>1414</v>
      </c>
      <c r="C275" s="6">
        <v>6</v>
      </c>
      <c r="D275" s="6">
        <v>112</v>
      </c>
      <c r="E275" s="7">
        <v>6.35</v>
      </c>
      <c r="F275" s="6">
        <v>59.87</v>
      </c>
      <c r="G275" s="8">
        <v>5.4029999999999996</v>
      </c>
      <c r="H275" s="8">
        <v>-2.024</v>
      </c>
      <c r="I275" s="6">
        <v>2.2000000000000002</v>
      </c>
      <c r="J275" s="38" t="s">
        <v>287</v>
      </c>
    </row>
    <row r="276" spans="1:10" x14ac:dyDescent="0.25">
      <c r="A276" s="5" t="s">
        <v>1415</v>
      </c>
      <c r="C276" s="6">
        <v>6</v>
      </c>
      <c r="D276" s="6">
        <v>111</v>
      </c>
      <c r="E276" s="7">
        <v>6.44</v>
      </c>
      <c r="F276" s="6">
        <v>59.1</v>
      </c>
      <c r="G276" s="8">
        <v>5.4290000000000003</v>
      </c>
      <c r="H276" s="8">
        <v>-1.9450000000000001</v>
      </c>
      <c r="I276" s="6">
        <v>2.2999999999999998</v>
      </c>
      <c r="J276" s="38" t="s">
        <v>287</v>
      </c>
    </row>
    <row r="277" spans="1:10" x14ac:dyDescent="0.25">
      <c r="A277" s="5" t="s">
        <v>1416</v>
      </c>
      <c r="C277" s="6">
        <v>6</v>
      </c>
      <c r="D277" s="6">
        <v>110</v>
      </c>
      <c r="E277" s="7">
        <v>6.54</v>
      </c>
      <c r="F277" s="6">
        <v>58.35</v>
      </c>
      <c r="G277" s="8">
        <v>5.4530000000000003</v>
      </c>
      <c r="H277" s="8">
        <v>-1.865</v>
      </c>
      <c r="I277" s="6">
        <v>2.4</v>
      </c>
      <c r="J277" s="38" t="s">
        <v>287</v>
      </c>
    </row>
    <row r="278" spans="1:10" x14ac:dyDescent="0.25">
      <c r="A278" s="5" t="s">
        <v>1417</v>
      </c>
      <c r="C278" s="6">
        <v>6</v>
      </c>
      <c r="D278" s="6">
        <v>109</v>
      </c>
      <c r="E278" s="7">
        <v>6.63</v>
      </c>
      <c r="F278" s="6">
        <v>57.63</v>
      </c>
      <c r="G278" s="8">
        <v>5.4749999999999996</v>
      </c>
      <c r="H278" s="8">
        <v>-1.782</v>
      </c>
      <c r="I278" s="6">
        <v>2.4</v>
      </c>
      <c r="J278" s="38" t="s">
        <v>287</v>
      </c>
    </row>
    <row r="279" spans="1:10" x14ac:dyDescent="0.25">
      <c r="A279" s="5" t="s">
        <v>1418</v>
      </c>
      <c r="C279" s="6">
        <v>6</v>
      </c>
      <c r="D279" s="6">
        <v>108</v>
      </c>
      <c r="E279" s="7">
        <v>6.72</v>
      </c>
      <c r="F279" s="6">
        <v>56.92</v>
      </c>
      <c r="G279" s="8">
        <v>5.4950000000000001</v>
      </c>
      <c r="H279" s="8">
        <v>-1.698</v>
      </c>
      <c r="I279" s="6">
        <v>2.5</v>
      </c>
      <c r="J279" s="38" t="s">
        <v>287</v>
      </c>
    </row>
    <row r="280" spans="1:10" x14ac:dyDescent="0.25">
      <c r="A280" s="5" t="s">
        <v>1419</v>
      </c>
      <c r="C280" s="6">
        <v>6</v>
      </c>
      <c r="D280" s="6">
        <v>107</v>
      </c>
      <c r="E280" s="7">
        <v>6.81</v>
      </c>
      <c r="F280" s="6">
        <v>56.24</v>
      </c>
      <c r="G280" s="8">
        <v>5.5140000000000002</v>
      </c>
      <c r="H280" s="8">
        <v>-1.6120000000000001</v>
      </c>
      <c r="I280" s="6">
        <v>2.5</v>
      </c>
      <c r="J280" s="38" t="s">
        <v>287</v>
      </c>
    </row>
    <row r="281" spans="1:10" x14ac:dyDescent="0.25">
      <c r="A281" s="5" t="s">
        <v>1420</v>
      </c>
      <c r="C281" s="6">
        <v>6</v>
      </c>
      <c r="D281" s="6">
        <v>106</v>
      </c>
      <c r="E281" s="7">
        <v>6.9</v>
      </c>
      <c r="F281" s="6">
        <v>55.57</v>
      </c>
      <c r="G281" s="8">
        <v>5.5309999999999997</v>
      </c>
      <c r="H281" s="8">
        <v>-1.5249999999999999</v>
      </c>
      <c r="I281" s="6">
        <v>2.6</v>
      </c>
      <c r="J281" s="38" t="s">
        <v>287</v>
      </c>
    </row>
    <row r="282" spans="1:10" x14ac:dyDescent="0.25">
      <c r="A282" s="5" t="s">
        <v>1421</v>
      </c>
      <c r="C282" s="6">
        <v>6</v>
      </c>
      <c r="D282" s="6">
        <v>105</v>
      </c>
      <c r="E282" s="7">
        <v>6.99</v>
      </c>
      <c r="F282" s="6">
        <v>54.91</v>
      </c>
      <c r="G282" s="8">
        <v>5.548</v>
      </c>
      <c r="H282" s="8">
        <v>-1.4359999999999999</v>
      </c>
      <c r="I282" s="6">
        <v>2.6</v>
      </c>
      <c r="J282" s="38" t="s">
        <v>287</v>
      </c>
    </row>
    <row r="283" spans="1:10" x14ac:dyDescent="0.25">
      <c r="A283" s="5" t="s">
        <v>1422</v>
      </c>
      <c r="C283" s="6">
        <v>6</v>
      </c>
      <c r="D283" s="6">
        <v>104</v>
      </c>
      <c r="E283" s="7">
        <v>7.08</v>
      </c>
      <c r="F283" s="6">
        <v>54.26</v>
      </c>
      <c r="G283" s="8">
        <v>5.5629999999999997</v>
      </c>
      <c r="H283" s="8">
        <v>-1.3460000000000001</v>
      </c>
      <c r="I283" s="6">
        <v>2.7</v>
      </c>
      <c r="J283" s="38" t="s">
        <v>287</v>
      </c>
    </row>
    <row r="284" spans="1:10" x14ac:dyDescent="0.25">
      <c r="A284" s="5" t="s">
        <v>1423</v>
      </c>
      <c r="C284" s="6">
        <v>6</v>
      </c>
      <c r="D284" s="6">
        <v>103</v>
      </c>
      <c r="E284" s="7">
        <v>7.16</v>
      </c>
      <c r="F284" s="6">
        <v>53.63</v>
      </c>
      <c r="G284" s="8">
        <v>5.577</v>
      </c>
      <c r="H284" s="8">
        <v>-1.254</v>
      </c>
      <c r="I284" s="6">
        <v>2.8</v>
      </c>
      <c r="J284" s="38" t="s">
        <v>287</v>
      </c>
    </row>
    <row r="285" spans="1:10" x14ac:dyDescent="0.25">
      <c r="A285" s="5" t="s">
        <v>1424</v>
      </c>
      <c r="C285" s="6">
        <v>6</v>
      </c>
      <c r="D285" s="6">
        <v>102</v>
      </c>
      <c r="E285" s="7">
        <v>7.25</v>
      </c>
      <c r="F285" s="6">
        <v>53.01</v>
      </c>
      <c r="G285" s="8">
        <v>5.5890000000000004</v>
      </c>
      <c r="H285" s="8">
        <v>-1.1619999999999999</v>
      </c>
      <c r="I285" s="6">
        <v>2.8</v>
      </c>
      <c r="J285" s="38" t="s">
        <v>287</v>
      </c>
    </row>
    <row r="286" spans="1:10" x14ac:dyDescent="0.25">
      <c r="A286" s="5" t="s">
        <v>1425</v>
      </c>
      <c r="C286" s="6">
        <v>6</v>
      </c>
      <c r="D286" s="6">
        <v>101</v>
      </c>
      <c r="E286" s="7">
        <v>7.33</v>
      </c>
      <c r="F286" s="6">
        <v>52.4</v>
      </c>
      <c r="G286" s="8">
        <v>5.601</v>
      </c>
      <c r="H286" s="8">
        <v>-1.069</v>
      </c>
      <c r="I286" s="6">
        <v>2.9</v>
      </c>
      <c r="J286" s="38" t="s">
        <v>287</v>
      </c>
    </row>
    <row r="287" spans="1:10" x14ac:dyDescent="0.25">
      <c r="A287" s="5" t="s">
        <v>1426</v>
      </c>
      <c r="C287" s="6">
        <v>6</v>
      </c>
      <c r="D287" s="6">
        <v>100</v>
      </c>
      <c r="E287" s="7">
        <v>7.42</v>
      </c>
      <c r="F287" s="6">
        <v>51.8</v>
      </c>
      <c r="G287" s="8">
        <v>5.6120000000000001</v>
      </c>
      <c r="H287" s="8">
        <v>-0.97399999999999998</v>
      </c>
      <c r="I287" s="6">
        <v>2.9</v>
      </c>
      <c r="J287" s="38" t="s">
        <v>287</v>
      </c>
    </row>
    <row r="288" spans="1:10" x14ac:dyDescent="0.25">
      <c r="A288" s="5" t="s">
        <v>1427</v>
      </c>
      <c r="C288" s="6">
        <v>6</v>
      </c>
      <c r="D288" s="6">
        <v>99</v>
      </c>
      <c r="E288" s="7">
        <v>7.5</v>
      </c>
      <c r="F288" s="6">
        <v>51.21</v>
      </c>
      <c r="G288" s="8">
        <v>5.6210000000000004</v>
      </c>
      <c r="H288" s="8">
        <v>-0.879</v>
      </c>
      <c r="I288" s="6">
        <v>3</v>
      </c>
      <c r="J288" s="38" t="s">
        <v>287</v>
      </c>
    </row>
    <row r="289" spans="1:10" x14ac:dyDescent="0.25">
      <c r="A289" s="5" t="s">
        <v>1428</v>
      </c>
      <c r="C289" s="6">
        <v>6</v>
      </c>
      <c r="D289" s="6">
        <v>98</v>
      </c>
      <c r="E289" s="7">
        <v>7.58</v>
      </c>
      <c r="F289" s="6">
        <v>50.63</v>
      </c>
      <c r="G289" s="8">
        <v>5.63</v>
      </c>
      <c r="H289" s="8">
        <v>-0.78300000000000003</v>
      </c>
      <c r="I289" s="6">
        <v>3</v>
      </c>
      <c r="J289" s="38" t="s">
        <v>287</v>
      </c>
    </row>
    <row r="290" spans="1:10" x14ac:dyDescent="0.25">
      <c r="A290" s="5" t="s">
        <v>1429</v>
      </c>
      <c r="C290" s="6">
        <v>6</v>
      </c>
      <c r="D290" s="6">
        <v>97</v>
      </c>
      <c r="E290" s="7">
        <v>7.66</v>
      </c>
      <c r="F290" s="6">
        <v>50.06</v>
      </c>
      <c r="G290" s="8">
        <v>5.6369999999999996</v>
      </c>
      <c r="H290" s="8">
        <v>-0.68700000000000006</v>
      </c>
      <c r="I290" s="6">
        <v>3.1</v>
      </c>
      <c r="J290" s="38" t="s">
        <v>287</v>
      </c>
    </row>
    <row r="291" spans="1:10" x14ac:dyDescent="0.25">
      <c r="A291" s="5" t="s">
        <v>1430</v>
      </c>
      <c r="C291" s="6">
        <v>6</v>
      </c>
      <c r="D291" s="6">
        <v>96</v>
      </c>
      <c r="E291" s="7">
        <v>7.74</v>
      </c>
      <c r="F291" s="6">
        <v>49.49</v>
      </c>
      <c r="G291" s="8">
        <v>5.6429999999999998</v>
      </c>
      <c r="H291" s="8">
        <v>-0.59</v>
      </c>
      <c r="I291" s="6">
        <v>3.2</v>
      </c>
      <c r="J291" s="38" t="s">
        <v>287</v>
      </c>
    </row>
    <row r="292" spans="1:10" x14ac:dyDescent="0.25">
      <c r="A292" s="5" t="s">
        <v>1431</v>
      </c>
      <c r="C292" s="6">
        <v>6</v>
      </c>
      <c r="D292" s="6">
        <v>95</v>
      </c>
      <c r="E292" s="7">
        <v>7.82</v>
      </c>
      <c r="F292" s="6">
        <v>48.94</v>
      </c>
      <c r="G292" s="8">
        <v>5.6470000000000002</v>
      </c>
      <c r="H292" s="8">
        <v>-0.49199999999999999</v>
      </c>
      <c r="I292" s="6">
        <v>3.2</v>
      </c>
      <c r="J292" s="38" t="s">
        <v>287</v>
      </c>
    </row>
    <row r="293" spans="1:10" x14ac:dyDescent="0.25">
      <c r="A293" s="5" t="s">
        <v>1432</v>
      </c>
      <c r="C293" s="6">
        <v>6</v>
      </c>
      <c r="D293" s="6">
        <v>94</v>
      </c>
      <c r="E293" s="7">
        <v>7.9</v>
      </c>
      <c r="F293" s="6">
        <v>48.36</v>
      </c>
      <c r="G293" s="8">
        <v>5.6559999999999997</v>
      </c>
      <c r="H293" s="8">
        <v>-0.39500000000000002</v>
      </c>
      <c r="I293" s="6">
        <v>3.3</v>
      </c>
      <c r="J293" s="38" t="s">
        <v>287</v>
      </c>
    </row>
    <row r="294" spans="1:10" x14ac:dyDescent="0.25">
      <c r="A294" s="5" t="s">
        <v>1433</v>
      </c>
      <c r="C294" s="6">
        <v>6</v>
      </c>
      <c r="D294" s="6">
        <v>93</v>
      </c>
      <c r="E294" s="7">
        <v>7.97</v>
      </c>
      <c r="F294" s="6">
        <v>47.83</v>
      </c>
      <c r="G294" s="8">
        <v>5.657</v>
      </c>
      <c r="H294" s="8">
        <v>-0.29599999999999999</v>
      </c>
      <c r="I294" s="6">
        <v>3.3</v>
      </c>
      <c r="J294" s="38" t="s">
        <v>287</v>
      </c>
    </row>
    <row r="295" spans="1:10" x14ac:dyDescent="0.25">
      <c r="A295" s="5" t="s">
        <v>1434</v>
      </c>
      <c r="C295" s="6">
        <v>6</v>
      </c>
      <c r="D295" s="6">
        <v>92</v>
      </c>
      <c r="E295" s="7">
        <v>8.0399999999999991</v>
      </c>
      <c r="F295" s="6">
        <v>47.31</v>
      </c>
      <c r="G295" s="8">
        <v>5.6559999999999997</v>
      </c>
      <c r="H295" s="8">
        <v>-0.19700000000000001</v>
      </c>
      <c r="I295" s="6">
        <v>3.4</v>
      </c>
      <c r="J295" s="38" t="s">
        <v>287</v>
      </c>
    </row>
    <row r="296" spans="1:10" x14ac:dyDescent="0.25">
      <c r="A296" s="5" t="s">
        <v>1435</v>
      </c>
      <c r="C296" s="6">
        <v>6</v>
      </c>
      <c r="D296" s="6">
        <v>91</v>
      </c>
      <c r="E296" s="7">
        <v>8.1199999999999992</v>
      </c>
      <c r="F296" s="6">
        <v>46.8</v>
      </c>
      <c r="G296" s="8">
        <v>5.6529999999999996</v>
      </c>
      <c r="H296" s="8">
        <v>-9.9000000000000005E-2</v>
      </c>
      <c r="I296" s="6">
        <v>3.4</v>
      </c>
      <c r="J296" s="38" t="s">
        <v>287</v>
      </c>
    </row>
    <row r="297" spans="1:10" x14ac:dyDescent="0.25">
      <c r="A297" s="5" t="s">
        <v>1436</v>
      </c>
      <c r="C297" s="6">
        <v>6</v>
      </c>
      <c r="D297" s="6">
        <v>90</v>
      </c>
      <c r="E297" s="7">
        <v>8.18</v>
      </c>
      <c r="F297" s="6">
        <v>46.29</v>
      </c>
      <c r="G297" s="8">
        <v>5.65</v>
      </c>
      <c r="H297" s="8">
        <v>0</v>
      </c>
      <c r="I297" s="6">
        <v>3.5</v>
      </c>
      <c r="J297" s="38" t="s">
        <v>287</v>
      </c>
    </row>
    <row r="298" spans="1:10" x14ac:dyDescent="0.25">
      <c r="A298" s="5" t="s">
        <v>1437</v>
      </c>
      <c r="C298" s="6">
        <v>6</v>
      </c>
      <c r="D298" s="6">
        <v>89</v>
      </c>
      <c r="E298" s="7">
        <v>8.25</v>
      </c>
      <c r="F298" s="6">
        <v>45.79</v>
      </c>
      <c r="G298" s="8">
        <v>5.6440000000000001</v>
      </c>
      <c r="H298" s="8">
        <v>9.9000000000000005E-2</v>
      </c>
      <c r="I298" s="6">
        <v>3.6</v>
      </c>
      <c r="J298" s="38" t="s">
        <v>287</v>
      </c>
    </row>
    <row r="299" spans="1:10" x14ac:dyDescent="0.25">
      <c r="A299" s="5" t="s">
        <v>1438</v>
      </c>
      <c r="C299" s="6">
        <v>6</v>
      </c>
      <c r="D299" s="6">
        <v>88</v>
      </c>
      <c r="E299" s="7">
        <v>8.32</v>
      </c>
      <c r="F299" s="6">
        <v>45.3</v>
      </c>
      <c r="G299" s="8">
        <v>5.6379999999999999</v>
      </c>
      <c r="H299" s="8">
        <v>0.19700000000000001</v>
      </c>
      <c r="I299" s="6">
        <v>3.6</v>
      </c>
      <c r="J299" s="38" t="s">
        <v>287</v>
      </c>
    </row>
    <row r="300" spans="1:10" x14ac:dyDescent="0.25">
      <c r="A300" s="5" t="s">
        <v>1439</v>
      </c>
      <c r="C300" s="6">
        <v>6</v>
      </c>
      <c r="D300" s="6">
        <v>87</v>
      </c>
      <c r="E300" s="7">
        <v>8.3800000000000008</v>
      </c>
      <c r="F300" s="6">
        <v>44.82</v>
      </c>
      <c r="G300" s="8">
        <v>5.6289999999999996</v>
      </c>
      <c r="H300" s="8">
        <v>0.29499999999999998</v>
      </c>
      <c r="I300" s="6">
        <v>3.7</v>
      </c>
      <c r="J300" s="38" t="s">
        <v>287</v>
      </c>
    </row>
    <row r="301" spans="1:10" x14ac:dyDescent="0.25">
      <c r="A301" s="5" t="s">
        <v>1440</v>
      </c>
      <c r="C301" s="6">
        <v>6</v>
      </c>
      <c r="D301" s="6">
        <v>86</v>
      </c>
      <c r="E301" s="7">
        <v>8.44</v>
      </c>
      <c r="F301" s="6">
        <v>44.34</v>
      </c>
      <c r="G301" s="8">
        <v>5.6189999999999998</v>
      </c>
      <c r="H301" s="8">
        <v>0.39200000000000002</v>
      </c>
      <c r="I301" s="6">
        <v>3.7</v>
      </c>
      <c r="J301" s="38" t="s">
        <v>287</v>
      </c>
    </row>
    <row r="302" spans="1:10" x14ac:dyDescent="0.25">
      <c r="A302" s="5" t="s">
        <v>1441</v>
      </c>
      <c r="C302" s="6">
        <v>6</v>
      </c>
      <c r="D302" s="6">
        <v>85</v>
      </c>
      <c r="E302" s="7">
        <v>8.5</v>
      </c>
      <c r="F302" s="6">
        <v>43.87</v>
      </c>
      <c r="G302" s="8">
        <v>5.6070000000000002</v>
      </c>
      <c r="H302" s="8">
        <v>0.48899999999999999</v>
      </c>
      <c r="I302" s="6">
        <v>3.8</v>
      </c>
      <c r="J302" s="38" t="s">
        <v>287</v>
      </c>
    </row>
    <row r="303" spans="1:10" x14ac:dyDescent="0.25">
      <c r="A303" s="5" t="s">
        <v>1442</v>
      </c>
      <c r="C303" s="6">
        <v>6</v>
      </c>
      <c r="D303" s="6">
        <v>84</v>
      </c>
      <c r="E303" s="7">
        <v>8.56</v>
      </c>
      <c r="F303" s="6">
        <v>43.41</v>
      </c>
      <c r="G303" s="8">
        <v>5.5919999999999996</v>
      </c>
      <c r="H303" s="8">
        <v>0.58499999999999996</v>
      </c>
      <c r="I303" s="6">
        <v>3.8</v>
      </c>
      <c r="J303" s="38" t="s">
        <v>287</v>
      </c>
    </row>
    <row r="304" spans="1:10" x14ac:dyDescent="0.25">
      <c r="A304" s="5" t="s">
        <v>1443</v>
      </c>
      <c r="C304" s="6">
        <v>6</v>
      </c>
      <c r="D304" s="6">
        <v>83</v>
      </c>
      <c r="E304" s="7">
        <v>8.61</v>
      </c>
      <c r="F304" s="6">
        <v>42.96</v>
      </c>
      <c r="G304" s="8">
        <v>5.5759999999999996</v>
      </c>
      <c r="H304" s="8">
        <v>0.68</v>
      </c>
      <c r="I304" s="6">
        <v>3.8</v>
      </c>
      <c r="J304" s="38" t="s">
        <v>287</v>
      </c>
    </row>
    <row r="305" spans="1:10" x14ac:dyDescent="0.25">
      <c r="A305" s="5" t="s">
        <v>1444</v>
      </c>
      <c r="C305" s="6">
        <v>6</v>
      </c>
      <c r="D305" s="6">
        <v>82</v>
      </c>
      <c r="E305" s="7">
        <v>8.67</v>
      </c>
      <c r="F305" s="6">
        <v>42.51</v>
      </c>
      <c r="G305" s="8">
        <v>5.5579999999999998</v>
      </c>
      <c r="H305" s="8">
        <v>0.77400000000000002</v>
      </c>
      <c r="I305" s="6">
        <v>3.9</v>
      </c>
      <c r="J305" s="38" t="s">
        <v>287</v>
      </c>
    </row>
    <row r="306" spans="1:10" x14ac:dyDescent="0.25">
      <c r="A306" s="5" t="s">
        <v>1445</v>
      </c>
      <c r="C306" s="6">
        <v>6</v>
      </c>
      <c r="D306" s="6">
        <v>81</v>
      </c>
      <c r="E306" s="7">
        <v>8.7200000000000006</v>
      </c>
      <c r="F306" s="6">
        <v>42.07</v>
      </c>
      <c r="G306" s="8">
        <v>5.5369999999999999</v>
      </c>
      <c r="H306" s="8">
        <v>0.86599999999999999</v>
      </c>
      <c r="I306" s="6">
        <v>3.9</v>
      </c>
      <c r="J306" s="38" t="s">
        <v>287</v>
      </c>
    </row>
    <row r="307" spans="1:10" x14ac:dyDescent="0.25">
      <c r="A307" s="5" t="s">
        <v>1446</v>
      </c>
      <c r="C307" s="6">
        <v>6</v>
      </c>
      <c r="D307" s="6">
        <v>80</v>
      </c>
      <c r="E307" s="7">
        <v>8.76</v>
      </c>
      <c r="F307" s="6">
        <v>41.64</v>
      </c>
      <c r="G307" s="8">
        <v>5.5140000000000002</v>
      </c>
      <c r="H307" s="8">
        <v>0.95799999999999996</v>
      </c>
      <c r="I307" s="6">
        <v>3.9</v>
      </c>
      <c r="J307" s="38" t="s">
        <v>287</v>
      </c>
    </row>
    <row r="308" spans="1:10" x14ac:dyDescent="0.25">
      <c r="A308" s="5" t="s">
        <v>1447</v>
      </c>
      <c r="C308" s="6">
        <v>6</v>
      </c>
      <c r="D308" s="6">
        <v>79</v>
      </c>
      <c r="E308" s="7">
        <v>8.81</v>
      </c>
      <c r="F308" s="6">
        <v>41.22</v>
      </c>
      <c r="G308" s="8">
        <v>5.4889999999999999</v>
      </c>
      <c r="H308" s="8">
        <v>1.0469999999999999</v>
      </c>
      <c r="I308" s="6">
        <v>4</v>
      </c>
      <c r="J308" s="38" t="s">
        <v>287</v>
      </c>
    </row>
    <row r="309" spans="1:10" x14ac:dyDescent="0.25">
      <c r="A309" s="5" t="s">
        <v>1448</v>
      </c>
      <c r="C309" s="6">
        <v>6</v>
      </c>
      <c r="D309" s="6">
        <v>78</v>
      </c>
      <c r="E309" s="7">
        <v>8.85</v>
      </c>
      <c r="F309" s="6">
        <v>40.799999999999997</v>
      </c>
      <c r="G309" s="8">
        <v>5.4610000000000003</v>
      </c>
      <c r="H309" s="8">
        <v>1.1359999999999999</v>
      </c>
      <c r="I309" s="6">
        <v>4</v>
      </c>
      <c r="J309" s="38" t="s">
        <v>287</v>
      </c>
    </row>
    <row r="310" spans="1:10" x14ac:dyDescent="0.25">
      <c r="A310" s="5" t="s">
        <v>1449</v>
      </c>
      <c r="C310" s="6">
        <v>6</v>
      </c>
      <c r="D310" s="6">
        <v>77</v>
      </c>
      <c r="E310" s="7">
        <v>8.89</v>
      </c>
      <c r="F310" s="6">
        <v>40.4</v>
      </c>
      <c r="G310" s="8">
        <v>5.431</v>
      </c>
      <c r="H310" s="8">
        <v>1.222</v>
      </c>
      <c r="I310" s="6">
        <v>4</v>
      </c>
      <c r="J310" s="38" t="s">
        <v>287</v>
      </c>
    </row>
    <row r="311" spans="1:10" x14ac:dyDescent="0.25">
      <c r="A311" s="5" t="s">
        <v>1450</v>
      </c>
      <c r="C311" s="6">
        <v>6</v>
      </c>
      <c r="D311" s="6">
        <v>76</v>
      </c>
      <c r="E311" s="7">
        <v>8.93</v>
      </c>
      <c r="F311" s="6">
        <v>40</v>
      </c>
      <c r="G311" s="8">
        <v>5.3979999999999997</v>
      </c>
      <c r="H311" s="8">
        <v>1.306</v>
      </c>
      <c r="I311" s="6">
        <v>4</v>
      </c>
      <c r="J311" s="38" t="s">
        <v>287</v>
      </c>
    </row>
    <row r="312" spans="1:10" x14ac:dyDescent="0.25">
      <c r="A312" s="5" t="s">
        <v>1451</v>
      </c>
      <c r="C312" s="6">
        <v>6</v>
      </c>
      <c r="D312" s="6">
        <v>75</v>
      </c>
      <c r="E312" s="7">
        <v>8.9600000000000009</v>
      </c>
      <c r="F312" s="6">
        <v>39.61</v>
      </c>
      <c r="G312" s="8">
        <v>5.3620000000000001</v>
      </c>
      <c r="H312" s="8">
        <v>1.3879999999999999</v>
      </c>
      <c r="I312" s="6">
        <v>4</v>
      </c>
      <c r="J312" s="38" t="s">
        <v>287</v>
      </c>
    </row>
    <row r="313" spans="1:10" x14ac:dyDescent="0.25">
      <c r="A313" s="5" t="s">
        <v>1452</v>
      </c>
      <c r="C313" s="6">
        <v>6</v>
      </c>
      <c r="D313" s="6">
        <v>74</v>
      </c>
      <c r="E313" s="7">
        <v>8.99</v>
      </c>
      <c r="F313" s="6">
        <v>39.229999999999997</v>
      </c>
      <c r="G313" s="8">
        <v>5.3230000000000004</v>
      </c>
      <c r="H313" s="8">
        <v>1.4670000000000001</v>
      </c>
      <c r="I313" s="6">
        <v>4</v>
      </c>
      <c r="J313" s="38" t="s">
        <v>287</v>
      </c>
    </row>
    <row r="314" spans="1:10" x14ac:dyDescent="0.25">
      <c r="A314" s="5" t="s">
        <v>1453</v>
      </c>
      <c r="C314" s="6">
        <v>6</v>
      </c>
      <c r="D314" s="6">
        <v>73</v>
      </c>
      <c r="E314" s="7">
        <v>9.01</v>
      </c>
      <c r="F314" s="6">
        <v>38.85</v>
      </c>
      <c r="G314" s="8">
        <v>5.2809999999999997</v>
      </c>
      <c r="H314" s="8">
        <v>1.544</v>
      </c>
      <c r="I314" s="6">
        <v>4</v>
      </c>
      <c r="J314" s="38" t="s">
        <v>287</v>
      </c>
    </row>
    <row r="315" spans="1:10" x14ac:dyDescent="0.25">
      <c r="A315" s="5" t="s">
        <v>1454</v>
      </c>
      <c r="C315" s="6">
        <v>6</v>
      </c>
      <c r="D315" s="6">
        <v>72</v>
      </c>
      <c r="E315" s="7">
        <v>9.0299999999999994</v>
      </c>
      <c r="F315" s="6">
        <v>38.49</v>
      </c>
      <c r="G315" s="8">
        <v>5.2350000000000003</v>
      </c>
      <c r="H315" s="8">
        <v>1.6180000000000001</v>
      </c>
      <c r="I315" s="6">
        <v>4</v>
      </c>
      <c r="J315" s="38" t="s">
        <v>287</v>
      </c>
    </row>
    <row r="316" spans="1:10" x14ac:dyDescent="0.25">
      <c r="A316" s="5" t="s">
        <v>1455</v>
      </c>
      <c r="C316" s="6">
        <v>6</v>
      </c>
      <c r="D316" s="6">
        <v>71</v>
      </c>
      <c r="E316" s="7">
        <v>9.0500000000000007</v>
      </c>
      <c r="F316" s="6">
        <v>38.130000000000003</v>
      </c>
      <c r="G316" s="8">
        <v>5.1870000000000003</v>
      </c>
      <c r="H316" s="8">
        <v>1.6890000000000001</v>
      </c>
      <c r="I316" s="6">
        <v>3.9</v>
      </c>
      <c r="J316" s="38" t="s">
        <v>287</v>
      </c>
    </row>
    <row r="317" spans="1:10" x14ac:dyDescent="0.25">
      <c r="A317" s="5" t="s">
        <v>1456</v>
      </c>
      <c r="C317" s="6">
        <v>6</v>
      </c>
      <c r="D317" s="6">
        <v>70</v>
      </c>
      <c r="E317" s="7">
        <v>9.07</v>
      </c>
      <c r="F317" s="6">
        <v>37.78</v>
      </c>
      <c r="G317" s="8">
        <v>5.1360000000000001</v>
      </c>
      <c r="H317" s="8">
        <v>1.7569999999999999</v>
      </c>
      <c r="I317" s="6">
        <v>3.9</v>
      </c>
      <c r="J317" s="38" t="s">
        <v>287</v>
      </c>
    </row>
    <row r="318" spans="1:10" x14ac:dyDescent="0.25">
      <c r="A318" s="5" t="s">
        <v>1457</v>
      </c>
      <c r="C318" s="6">
        <v>6</v>
      </c>
      <c r="D318" s="6">
        <v>69</v>
      </c>
      <c r="E318" s="7">
        <v>9.08</v>
      </c>
      <c r="F318" s="6">
        <v>37.43</v>
      </c>
      <c r="G318" s="8">
        <v>5.0819999999999999</v>
      </c>
      <c r="H318" s="8">
        <v>1.821</v>
      </c>
      <c r="I318" s="6">
        <v>3.9</v>
      </c>
      <c r="J318" s="38" t="s">
        <v>287</v>
      </c>
    </row>
    <row r="319" spans="1:10" x14ac:dyDescent="0.25">
      <c r="A319" s="5" t="s">
        <v>1458</v>
      </c>
      <c r="C319" s="6">
        <v>6</v>
      </c>
      <c r="D319" s="6">
        <v>68</v>
      </c>
      <c r="E319" s="7">
        <v>9.09</v>
      </c>
      <c r="F319" s="6">
        <v>37.1</v>
      </c>
      <c r="G319" s="8">
        <v>5.0259999999999998</v>
      </c>
      <c r="H319" s="8">
        <v>1.883</v>
      </c>
      <c r="I319" s="6">
        <v>3.9</v>
      </c>
      <c r="J319" s="38" t="s">
        <v>287</v>
      </c>
    </row>
    <row r="320" spans="1:10" x14ac:dyDescent="0.25">
      <c r="A320" s="5" t="s">
        <v>1459</v>
      </c>
      <c r="C320" s="6">
        <v>6</v>
      </c>
      <c r="D320" s="6">
        <v>67</v>
      </c>
      <c r="E320" s="7">
        <v>9.09</v>
      </c>
      <c r="F320" s="6">
        <v>36.76</v>
      </c>
      <c r="G320" s="8">
        <v>4.9669999999999996</v>
      </c>
      <c r="H320" s="8">
        <v>1.9410000000000001</v>
      </c>
      <c r="I320" s="6">
        <v>3.8</v>
      </c>
      <c r="J320" s="38" t="s">
        <v>287</v>
      </c>
    </row>
    <row r="321" spans="1:10" x14ac:dyDescent="0.25">
      <c r="A321" s="5" t="s">
        <v>1460</v>
      </c>
      <c r="C321" s="6">
        <v>6</v>
      </c>
      <c r="D321" s="6">
        <v>66</v>
      </c>
      <c r="E321" s="7">
        <v>9.1</v>
      </c>
      <c r="F321" s="6">
        <v>36.43</v>
      </c>
      <c r="G321" s="8">
        <v>4.9050000000000002</v>
      </c>
      <c r="H321" s="8">
        <v>1.9950000000000001</v>
      </c>
      <c r="I321" s="6">
        <v>3.8</v>
      </c>
      <c r="J321" s="38" t="s">
        <v>287</v>
      </c>
    </row>
    <row r="322" spans="1:10" x14ac:dyDescent="0.25">
      <c r="A322" s="5" t="s">
        <v>1461</v>
      </c>
      <c r="C322" s="6">
        <v>6</v>
      </c>
      <c r="D322" s="6">
        <v>65</v>
      </c>
      <c r="E322" s="7">
        <v>9.1</v>
      </c>
      <c r="F322" s="6">
        <v>36.1</v>
      </c>
      <c r="G322" s="8">
        <v>4.8419999999999996</v>
      </c>
      <c r="H322" s="8">
        <v>2.0459999999999998</v>
      </c>
      <c r="I322" s="6">
        <v>3.7</v>
      </c>
      <c r="J322" s="38" t="s">
        <v>287</v>
      </c>
    </row>
    <row r="323" spans="1:10" x14ac:dyDescent="0.25">
      <c r="A323" s="5" t="s">
        <v>1462</v>
      </c>
      <c r="C323" s="6">
        <v>6</v>
      </c>
      <c r="D323" s="6">
        <v>64</v>
      </c>
      <c r="E323" s="7">
        <v>9.09</v>
      </c>
      <c r="F323" s="6">
        <v>35.770000000000003</v>
      </c>
      <c r="G323" s="8">
        <v>4.7759999999999998</v>
      </c>
      <c r="H323" s="8">
        <v>2.0939999999999999</v>
      </c>
      <c r="I323" s="6">
        <v>3.7</v>
      </c>
      <c r="J323" s="38" t="s">
        <v>287</v>
      </c>
    </row>
    <row r="324" spans="1:10" x14ac:dyDescent="0.25">
      <c r="A324" s="5" t="s">
        <v>1463</v>
      </c>
      <c r="C324" s="6">
        <v>6</v>
      </c>
      <c r="D324" s="6">
        <v>63</v>
      </c>
      <c r="E324" s="7">
        <v>9.09</v>
      </c>
      <c r="F324" s="6">
        <v>35.44</v>
      </c>
      <c r="G324" s="8">
        <v>4.7089999999999996</v>
      </c>
      <c r="H324" s="8">
        <v>2.1379999999999999</v>
      </c>
      <c r="I324" s="6">
        <v>3.7</v>
      </c>
      <c r="J324" s="38" t="s">
        <v>287</v>
      </c>
    </row>
    <row r="325" spans="1:10" x14ac:dyDescent="0.25">
      <c r="A325" s="5" t="s">
        <v>1464</v>
      </c>
      <c r="C325" s="6">
        <v>6</v>
      </c>
      <c r="D325" s="6">
        <v>62</v>
      </c>
      <c r="E325" s="7">
        <v>9.08</v>
      </c>
      <c r="F325" s="6">
        <v>35.119999999999997</v>
      </c>
      <c r="G325" s="8">
        <v>4.6399999999999997</v>
      </c>
      <c r="H325" s="8">
        <v>2.1779999999999999</v>
      </c>
      <c r="I325" s="6">
        <v>3.6</v>
      </c>
      <c r="J325" s="38" t="s">
        <v>287</v>
      </c>
    </row>
    <row r="326" spans="1:10" x14ac:dyDescent="0.25">
      <c r="A326" s="5" t="s">
        <v>1465</v>
      </c>
      <c r="C326" s="6">
        <v>6</v>
      </c>
      <c r="D326" s="6">
        <v>61</v>
      </c>
      <c r="E326" s="7">
        <v>9.06</v>
      </c>
      <c r="F326" s="6">
        <v>34.79</v>
      </c>
      <c r="G326" s="8">
        <v>4.5679999999999996</v>
      </c>
      <c r="H326" s="8">
        <v>2.2149999999999999</v>
      </c>
      <c r="I326" s="6">
        <v>3.6</v>
      </c>
      <c r="J326" s="38" t="s">
        <v>287</v>
      </c>
    </row>
    <row r="327" spans="1:10" x14ac:dyDescent="0.25">
      <c r="A327" s="5" t="s">
        <v>1466</v>
      </c>
      <c r="C327" s="6">
        <v>6</v>
      </c>
      <c r="D327" s="6">
        <v>60</v>
      </c>
      <c r="E327" s="7">
        <v>9.0500000000000007</v>
      </c>
      <c r="F327" s="6">
        <v>34.47</v>
      </c>
      <c r="G327" s="8">
        <v>4.4939999999999998</v>
      </c>
      <c r="H327" s="8">
        <v>2.2469999999999999</v>
      </c>
      <c r="I327" s="6">
        <v>3.5</v>
      </c>
      <c r="J327" s="38" t="s">
        <v>287</v>
      </c>
    </row>
    <row r="328" spans="1:10" x14ac:dyDescent="0.25">
      <c r="A328" s="5" t="s">
        <v>1467</v>
      </c>
      <c r="C328" s="6">
        <v>6</v>
      </c>
      <c r="D328" s="6">
        <v>142.6</v>
      </c>
      <c r="E328" s="7">
        <v>3.71</v>
      </c>
      <c r="F328" s="6">
        <v>103.65</v>
      </c>
      <c r="G328" s="8">
        <v>3.8279999999999998</v>
      </c>
      <c r="H328" s="8">
        <v>-3.04</v>
      </c>
      <c r="I328" s="6">
        <v>0.6</v>
      </c>
      <c r="J328" s="38" t="s">
        <v>288</v>
      </c>
    </row>
    <row r="329" spans="1:10" x14ac:dyDescent="0.25">
      <c r="A329" s="5" t="s">
        <v>1468</v>
      </c>
      <c r="C329" s="6">
        <v>6</v>
      </c>
      <c r="D329" s="6">
        <v>180</v>
      </c>
      <c r="E329" s="7">
        <v>3.14</v>
      </c>
      <c r="F329" s="6">
        <v>180</v>
      </c>
      <c r="G329" s="8">
        <v>2.5979999999999999</v>
      </c>
      <c r="H329" s="8">
        <v>-2.5979999999999999</v>
      </c>
      <c r="I329" s="6">
        <v>0</v>
      </c>
      <c r="J329" s="38" t="s">
        <v>128</v>
      </c>
    </row>
    <row r="330" spans="1:10" x14ac:dyDescent="0.25">
      <c r="A330" s="5" t="s">
        <v>1469</v>
      </c>
      <c r="C330" s="6">
        <v>6</v>
      </c>
      <c r="D330" s="6">
        <v>179</v>
      </c>
      <c r="E330" s="7">
        <v>3.14</v>
      </c>
      <c r="F330" s="6">
        <v>178.17</v>
      </c>
      <c r="G330" s="8">
        <v>2.6059999999999999</v>
      </c>
      <c r="H330" s="8">
        <v>-2.6059999999999999</v>
      </c>
      <c r="I330" s="6">
        <v>0.1</v>
      </c>
      <c r="J330" s="38" t="s">
        <v>128</v>
      </c>
    </row>
    <row r="331" spans="1:10" x14ac:dyDescent="0.25">
      <c r="A331" s="5" t="s">
        <v>1470</v>
      </c>
      <c r="C331" s="6">
        <v>6</v>
      </c>
      <c r="D331" s="6">
        <v>178</v>
      </c>
      <c r="E331" s="7">
        <v>3.13</v>
      </c>
      <c r="F331" s="6">
        <v>176.33</v>
      </c>
      <c r="G331" s="8">
        <v>2.6139999999999999</v>
      </c>
      <c r="H331" s="8">
        <v>-2.613</v>
      </c>
      <c r="I331" s="6">
        <v>0.1</v>
      </c>
      <c r="J331" s="38" t="s">
        <v>128</v>
      </c>
    </row>
    <row r="332" spans="1:10" x14ac:dyDescent="0.25">
      <c r="A332" s="5" t="s">
        <v>1471</v>
      </c>
      <c r="C332" s="6">
        <v>6</v>
      </c>
      <c r="D332" s="6">
        <v>177</v>
      </c>
      <c r="E332" s="7">
        <v>3.12</v>
      </c>
      <c r="F332" s="6">
        <v>174.48</v>
      </c>
      <c r="G332" s="8">
        <v>2.6230000000000002</v>
      </c>
      <c r="H332" s="8">
        <v>-2.6190000000000002</v>
      </c>
      <c r="I332" s="6">
        <v>0.1</v>
      </c>
      <c r="J332" s="38" t="s">
        <v>128</v>
      </c>
    </row>
    <row r="333" spans="1:10" x14ac:dyDescent="0.25">
      <c r="A333" s="5" t="s">
        <v>1472</v>
      </c>
      <c r="C333" s="6">
        <v>6</v>
      </c>
      <c r="D333" s="6">
        <v>176</v>
      </c>
      <c r="E333" s="7">
        <v>3.12</v>
      </c>
      <c r="F333" s="6">
        <v>172.63</v>
      </c>
      <c r="G333" s="8">
        <v>2.6320000000000001</v>
      </c>
      <c r="H333" s="8">
        <v>-2.6259999999999999</v>
      </c>
      <c r="I333" s="6">
        <v>0.1</v>
      </c>
      <c r="J333" s="38" t="s">
        <v>128</v>
      </c>
    </row>
    <row r="334" spans="1:10" x14ac:dyDescent="0.25">
      <c r="A334" s="5" t="s">
        <v>1473</v>
      </c>
      <c r="C334" s="6">
        <v>6</v>
      </c>
      <c r="D334" s="6">
        <v>175</v>
      </c>
      <c r="E334" s="7">
        <v>3.12</v>
      </c>
      <c r="F334" s="6">
        <v>170.76</v>
      </c>
      <c r="G334" s="8">
        <v>2.641</v>
      </c>
      <c r="H334" s="8">
        <v>-2.6309999999999998</v>
      </c>
      <c r="I334" s="6">
        <v>0.1</v>
      </c>
      <c r="J334" s="38" t="s">
        <v>128</v>
      </c>
    </row>
    <row r="335" spans="1:10" x14ac:dyDescent="0.25">
      <c r="A335" s="5" t="s">
        <v>1474</v>
      </c>
      <c r="C335" s="6">
        <v>6</v>
      </c>
      <c r="D335" s="6">
        <v>174</v>
      </c>
      <c r="E335" s="7">
        <v>3.12</v>
      </c>
      <c r="F335" s="6">
        <v>168.9</v>
      </c>
      <c r="G335" s="8">
        <v>2.6509999999999998</v>
      </c>
      <c r="H335" s="8">
        <v>-2.637</v>
      </c>
      <c r="I335" s="6">
        <v>0.1</v>
      </c>
      <c r="J335" s="38" t="s">
        <v>128</v>
      </c>
    </row>
    <row r="336" spans="1:10" x14ac:dyDescent="0.25">
      <c r="A336" s="5" t="s">
        <v>1475</v>
      </c>
      <c r="C336" s="6">
        <v>6</v>
      </c>
      <c r="D336" s="6">
        <v>173</v>
      </c>
      <c r="E336" s="7">
        <v>3.12</v>
      </c>
      <c r="F336" s="6">
        <v>167.03</v>
      </c>
      <c r="G336" s="8">
        <v>2.661</v>
      </c>
      <c r="H336" s="8">
        <v>-2.641</v>
      </c>
      <c r="I336" s="6">
        <v>0.1</v>
      </c>
      <c r="J336" s="38" t="s">
        <v>128</v>
      </c>
    </row>
    <row r="337" spans="1:10" x14ac:dyDescent="0.25">
      <c r="A337" s="5" t="s">
        <v>1476</v>
      </c>
      <c r="C337" s="6">
        <v>6</v>
      </c>
      <c r="D337" s="6">
        <v>172</v>
      </c>
      <c r="E337" s="7">
        <v>3.12</v>
      </c>
      <c r="F337" s="6">
        <v>165.15</v>
      </c>
      <c r="G337" s="8">
        <v>2.6709999999999998</v>
      </c>
      <c r="H337" s="8">
        <v>-2.645</v>
      </c>
      <c r="I337" s="6">
        <v>0.1</v>
      </c>
      <c r="J337" s="38" t="s">
        <v>128</v>
      </c>
    </row>
    <row r="338" spans="1:10" x14ac:dyDescent="0.25">
      <c r="A338" s="5" t="s">
        <v>1477</v>
      </c>
      <c r="C338" s="6">
        <v>6</v>
      </c>
      <c r="D338" s="6">
        <v>171</v>
      </c>
      <c r="E338" s="7">
        <v>3.12</v>
      </c>
      <c r="F338" s="6">
        <v>163.28</v>
      </c>
      <c r="G338" s="8">
        <v>2.681</v>
      </c>
      <c r="H338" s="8">
        <v>-2.6480000000000001</v>
      </c>
      <c r="I338" s="6">
        <v>0.1</v>
      </c>
      <c r="J338" s="38" t="s">
        <v>128</v>
      </c>
    </row>
    <row r="339" spans="1:10" x14ac:dyDescent="0.25">
      <c r="A339" s="5" t="s">
        <v>1478</v>
      </c>
      <c r="C339" s="6">
        <v>6</v>
      </c>
      <c r="D339" s="6">
        <v>170</v>
      </c>
      <c r="E339" s="7">
        <v>3.13</v>
      </c>
      <c r="F339" s="6">
        <v>161.4</v>
      </c>
      <c r="G339" s="8">
        <v>2.6920000000000002</v>
      </c>
      <c r="H339" s="8">
        <v>-2.6509999999999998</v>
      </c>
      <c r="I339" s="6">
        <v>0.1</v>
      </c>
      <c r="J339" s="38" t="s">
        <v>128</v>
      </c>
    </row>
    <row r="340" spans="1:10" x14ac:dyDescent="0.25">
      <c r="A340" s="5" t="s">
        <v>1479</v>
      </c>
      <c r="C340" s="6">
        <v>6</v>
      </c>
      <c r="D340" s="6">
        <v>169</v>
      </c>
      <c r="E340" s="7">
        <v>3.13</v>
      </c>
      <c r="F340" s="6">
        <v>159.52000000000001</v>
      </c>
      <c r="G340" s="8">
        <v>2.702</v>
      </c>
      <c r="H340" s="8">
        <v>-2.6520000000000001</v>
      </c>
      <c r="I340" s="6">
        <v>0.2</v>
      </c>
      <c r="J340" s="38" t="s">
        <v>128</v>
      </c>
    </row>
    <row r="341" spans="1:10" x14ac:dyDescent="0.25">
      <c r="A341" s="5" t="s">
        <v>1480</v>
      </c>
      <c r="C341" s="6">
        <v>6</v>
      </c>
      <c r="D341" s="6">
        <v>168</v>
      </c>
      <c r="E341" s="7">
        <v>3.14</v>
      </c>
      <c r="F341" s="6">
        <v>157.65</v>
      </c>
      <c r="G341" s="8">
        <v>2.7130000000000001</v>
      </c>
      <c r="H341" s="8">
        <v>-2.653</v>
      </c>
      <c r="I341" s="6">
        <v>0.2</v>
      </c>
      <c r="J341" s="38" t="s">
        <v>128</v>
      </c>
    </row>
    <row r="342" spans="1:10" x14ac:dyDescent="0.25">
      <c r="A342" s="5" t="s">
        <v>1481</v>
      </c>
      <c r="C342" s="6">
        <v>6</v>
      </c>
      <c r="D342" s="6">
        <v>167</v>
      </c>
      <c r="E342" s="7">
        <v>3.15</v>
      </c>
      <c r="F342" s="6">
        <v>155.78</v>
      </c>
      <c r="G342" s="8">
        <v>2.7229999999999999</v>
      </c>
      <c r="H342" s="8">
        <v>-2.6539999999999999</v>
      </c>
      <c r="I342" s="6">
        <v>0.2</v>
      </c>
      <c r="J342" s="38" t="s">
        <v>128</v>
      </c>
    </row>
    <row r="343" spans="1:10" x14ac:dyDescent="0.25">
      <c r="A343" s="5" t="s">
        <v>1482</v>
      </c>
      <c r="C343" s="6">
        <v>6</v>
      </c>
      <c r="D343" s="6">
        <v>166</v>
      </c>
      <c r="E343" s="7">
        <v>3.16</v>
      </c>
      <c r="F343" s="6">
        <v>153.91</v>
      </c>
      <c r="G343" s="8">
        <v>2.734</v>
      </c>
      <c r="H343" s="8">
        <v>-2.653</v>
      </c>
      <c r="I343" s="6">
        <v>0.2</v>
      </c>
      <c r="J343" s="38" t="s">
        <v>128</v>
      </c>
    </row>
    <row r="344" spans="1:10" x14ac:dyDescent="0.25">
      <c r="A344" s="5" t="s">
        <v>1483</v>
      </c>
      <c r="C344" s="6">
        <v>6</v>
      </c>
      <c r="D344" s="6">
        <v>165</v>
      </c>
      <c r="E344" s="7">
        <v>3.17</v>
      </c>
      <c r="F344" s="6">
        <v>152.05000000000001</v>
      </c>
      <c r="G344" s="8">
        <v>2.7450000000000001</v>
      </c>
      <c r="H344" s="8">
        <v>-2.6520000000000001</v>
      </c>
      <c r="I344" s="6">
        <v>0.2</v>
      </c>
      <c r="J344" s="38" t="s">
        <v>128</v>
      </c>
    </row>
    <row r="345" spans="1:10" x14ac:dyDescent="0.25">
      <c r="A345" s="5" t="s">
        <v>1484</v>
      </c>
      <c r="C345" s="6">
        <v>6</v>
      </c>
      <c r="D345" s="6">
        <v>164</v>
      </c>
      <c r="E345" s="7">
        <v>3.18</v>
      </c>
      <c r="F345" s="6">
        <v>150.19</v>
      </c>
      <c r="G345" s="8">
        <v>2.7559999999999998</v>
      </c>
      <c r="H345" s="8">
        <v>-2.649</v>
      </c>
      <c r="I345" s="6">
        <v>0.2</v>
      </c>
      <c r="J345" s="38" t="s">
        <v>128</v>
      </c>
    </row>
    <row r="346" spans="1:10" x14ac:dyDescent="0.25">
      <c r="A346" s="5" t="s">
        <v>1485</v>
      </c>
      <c r="C346" s="6">
        <v>6</v>
      </c>
      <c r="D346" s="6">
        <v>163</v>
      </c>
      <c r="E346" s="7">
        <v>3.2</v>
      </c>
      <c r="F346" s="6">
        <v>148.35</v>
      </c>
      <c r="G346" s="8">
        <v>2.7669999999999999</v>
      </c>
      <c r="H346" s="8">
        <v>-2.6459999999999999</v>
      </c>
      <c r="I346" s="6">
        <v>0.2</v>
      </c>
      <c r="J346" s="38" t="s">
        <v>128</v>
      </c>
    </row>
    <row r="347" spans="1:10" x14ac:dyDescent="0.25">
      <c r="A347" s="5" t="s">
        <v>1486</v>
      </c>
      <c r="C347" s="6">
        <v>6</v>
      </c>
      <c r="D347" s="6">
        <v>162</v>
      </c>
      <c r="E347" s="7">
        <v>3.22</v>
      </c>
      <c r="F347" s="6">
        <v>146.51</v>
      </c>
      <c r="G347" s="8">
        <v>2.7789999999999999</v>
      </c>
      <c r="H347" s="8">
        <v>-2.6429999999999998</v>
      </c>
      <c r="I347" s="6">
        <v>0.2</v>
      </c>
      <c r="J347" s="38" t="s">
        <v>128</v>
      </c>
    </row>
    <row r="348" spans="1:10" x14ac:dyDescent="0.25">
      <c r="A348" s="5" t="s">
        <v>1487</v>
      </c>
      <c r="C348" s="6">
        <v>6</v>
      </c>
      <c r="D348" s="6">
        <v>161</v>
      </c>
      <c r="E348" s="7">
        <v>3.23</v>
      </c>
      <c r="F348" s="6">
        <v>144.68</v>
      </c>
      <c r="G348" s="8">
        <v>2.79</v>
      </c>
      <c r="H348" s="8">
        <v>-2.6379999999999999</v>
      </c>
      <c r="I348" s="6">
        <v>0.2</v>
      </c>
      <c r="J348" s="38" t="s">
        <v>128</v>
      </c>
    </row>
    <row r="349" spans="1:10" x14ac:dyDescent="0.25">
      <c r="A349" s="5" t="s">
        <v>1488</v>
      </c>
      <c r="C349" s="6">
        <v>6</v>
      </c>
      <c r="D349" s="6">
        <v>160</v>
      </c>
      <c r="E349" s="7">
        <v>3.25</v>
      </c>
      <c r="F349" s="6">
        <v>142.86000000000001</v>
      </c>
      <c r="G349" s="8">
        <v>2.802</v>
      </c>
      <c r="H349" s="8">
        <v>-2.633</v>
      </c>
      <c r="I349" s="6">
        <v>0.3</v>
      </c>
      <c r="J349" s="38" t="s">
        <v>128</v>
      </c>
    </row>
    <row r="350" spans="1:10" x14ac:dyDescent="0.25">
      <c r="A350" s="5" t="s">
        <v>1489</v>
      </c>
      <c r="C350" s="6">
        <v>6</v>
      </c>
      <c r="D350" s="6">
        <v>159</v>
      </c>
      <c r="E350" s="7">
        <v>3.27</v>
      </c>
      <c r="F350" s="6">
        <v>141.06</v>
      </c>
      <c r="G350" s="8">
        <v>2.8140000000000001</v>
      </c>
      <c r="H350" s="8">
        <v>-2.6269999999999998</v>
      </c>
      <c r="I350" s="6">
        <v>0.3</v>
      </c>
      <c r="J350" s="38" t="s">
        <v>128</v>
      </c>
    </row>
    <row r="351" spans="1:10" x14ac:dyDescent="0.25">
      <c r="A351" s="5" t="s">
        <v>1490</v>
      </c>
      <c r="C351" s="6">
        <v>6</v>
      </c>
      <c r="D351" s="6">
        <v>158</v>
      </c>
      <c r="E351" s="7">
        <v>3.3</v>
      </c>
      <c r="F351" s="6">
        <v>139.26</v>
      </c>
      <c r="G351" s="8">
        <v>2.8260000000000001</v>
      </c>
      <c r="H351" s="8">
        <v>-2.62</v>
      </c>
      <c r="I351" s="6">
        <v>0.3</v>
      </c>
      <c r="J351" s="38" t="s">
        <v>128</v>
      </c>
    </row>
    <row r="352" spans="1:10" x14ac:dyDescent="0.25">
      <c r="A352" s="5" t="s">
        <v>1491</v>
      </c>
      <c r="C352" s="6">
        <v>6</v>
      </c>
      <c r="D352" s="6">
        <v>157</v>
      </c>
      <c r="E352" s="7">
        <v>3.32</v>
      </c>
      <c r="F352" s="6">
        <v>137.47999999999999</v>
      </c>
      <c r="G352" s="8">
        <v>2.8380000000000001</v>
      </c>
      <c r="H352" s="8">
        <v>-2.613</v>
      </c>
      <c r="I352" s="6">
        <v>0.3</v>
      </c>
      <c r="J352" s="38" t="s">
        <v>128</v>
      </c>
    </row>
    <row r="353" spans="1:10" x14ac:dyDescent="0.25">
      <c r="A353" s="5" t="s">
        <v>1492</v>
      </c>
      <c r="C353" s="6">
        <v>6</v>
      </c>
      <c r="D353" s="6">
        <v>156</v>
      </c>
      <c r="E353" s="7">
        <v>3.34</v>
      </c>
      <c r="F353" s="6">
        <v>135.71</v>
      </c>
      <c r="G353" s="8">
        <v>2.851</v>
      </c>
      <c r="H353" s="8">
        <v>-2.6040000000000001</v>
      </c>
      <c r="I353" s="6">
        <v>0.3</v>
      </c>
      <c r="J353" s="38" t="s">
        <v>128</v>
      </c>
    </row>
    <row r="354" spans="1:10" x14ac:dyDescent="0.25">
      <c r="A354" s="5" t="s">
        <v>1493</v>
      </c>
      <c r="C354" s="6">
        <v>6</v>
      </c>
      <c r="D354" s="6">
        <v>155</v>
      </c>
      <c r="E354" s="7">
        <v>3.37</v>
      </c>
      <c r="F354" s="6">
        <v>133.94999999999999</v>
      </c>
      <c r="G354" s="8">
        <v>2.8639999999999999</v>
      </c>
      <c r="H354" s="8">
        <v>-2.5960000000000001</v>
      </c>
      <c r="I354" s="6">
        <v>0.3</v>
      </c>
      <c r="J354" s="38" t="s">
        <v>128</v>
      </c>
    </row>
    <row r="355" spans="1:10" x14ac:dyDescent="0.25">
      <c r="A355" s="5" t="s">
        <v>1494</v>
      </c>
      <c r="C355" s="6">
        <v>6</v>
      </c>
      <c r="D355" s="6">
        <v>154</v>
      </c>
      <c r="E355" s="7">
        <v>3.4</v>
      </c>
      <c r="F355" s="6">
        <v>132.21</v>
      </c>
      <c r="G355" s="8">
        <v>2.8769999999999998</v>
      </c>
      <c r="H355" s="8">
        <v>-2.5859999999999999</v>
      </c>
      <c r="I355" s="6">
        <v>0.3</v>
      </c>
      <c r="J355" s="38" t="s">
        <v>128</v>
      </c>
    </row>
    <row r="356" spans="1:10" x14ac:dyDescent="0.25">
      <c r="A356" s="5" t="s">
        <v>1495</v>
      </c>
      <c r="C356" s="6">
        <v>6</v>
      </c>
      <c r="D356" s="6">
        <v>153</v>
      </c>
      <c r="E356" s="7">
        <v>3.43</v>
      </c>
      <c r="F356" s="6">
        <v>130.47</v>
      </c>
      <c r="G356" s="8">
        <v>2.891</v>
      </c>
      <c r="H356" s="8">
        <v>-2.5760000000000001</v>
      </c>
      <c r="I356" s="6">
        <v>0.3</v>
      </c>
      <c r="J356" s="38" t="s">
        <v>128</v>
      </c>
    </row>
    <row r="357" spans="1:10" x14ac:dyDescent="0.25">
      <c r="A357" s="5" t="s">
        <v>1496</v>
      </c>
      <c r="C357" s="6">
        <v>6</v>
      </c>
      <c r="D357" s="6">
        <v>152</v>
      </c>
      <c r="E357" s="7">
        <v>3.46</v>
      </c>
      <c r="F357" s="6">
        <v>128.75</v>
      </c>
      <c r="G357" s="8">
        <v>2.9060000000000001</v>
      </c>
      <c r="H357" s="8">
        <v>-2.5659999999999998</v>
      </c>
      <c r="I357" s="6">
        <v>0.3</v>
      </c>
      <c r="J357" s="38" t="s">
        <v>128</v>
      </c>
    </row>
    <row r="358" spans="1:10" x14ac:dyDescent="0.25">
      <c r="A358" s="5" t="s">
        <v>1497</v>
      </c>
      <c r="C358" s="6">
        <v>6</v>
      </c>
      <c r="D358" s="6">
        <v>151</v>
      </c>
      <c r="E358" s="7">
        <v>3.49</v>
      </c>
      <c r="F358" s="6">
        <v>127.04</v>
      </c>
      <c r="G358" s="8">
        <v>2.9209999999999998</v>
      </c>
      <c r="H358" s="8">
        <v>-2.5539999999999998</v>
      </c>
      <c r="I358" s="6">
        <v>0.3</v>
      </c>
      <c r="J358" s="38" t="s">
        <v>128</v>
      </c>
    </row>
    <row r="359" spans="1:10" x14ac:dyDescent="0.25">
      <c r="A359" s="5" t="s">
        <v>1498</v>
      </c>
      <c r="C359" s="6">
        <v>6</v>
      </c>
      <c r="D359" s="6">
        <v>150</v>
      </c>
      <c r="E359" s="7">
        <v>3.52</v>
      </c>
      <c r="F359" s="6">
        <v>125.34</v>
      </c>
      <c r="G359" s="8">
        <v>2.9359999999999999</v>
      </c>
      <c r="H359" s="8">
        <v>-2.5430000000000001</v>
      </c>
      <c r="I359" s="6">
        <v>0.4</v>
      </c>
      <c r="J359" s="38" t="s">
        <v>128</v>
      </c>
    </row>
    <row r="360" spans="1:10" x14ac:dyDescent="0.25">
      <c r="A360" s="5" t="s">
        <v>1499</v>
      </c>
      <c r="C360" s="6">
        <v>6</v>
      </c>
      <c r="D360" s="6">
        <v>149</v>
      </c>
      <c r="E360" s="7">
        <v>3.55</v>
      </c>
      <c r="F360" s="6">
        <v>123.66</v>
      </c>
      <c r="G360" s="8">
        <v>2.952</v>
      </c>
      <c r="H360" s="8">
        <v>-2.5310000000000001</v>
      </c>
      <c r="I360" s="6">
        <v>0.4</v>
      </c>
      <c r="J360" s="38" t="s">
        <v>128</v>
      </c>
    </row>
    <row r="361" spans="1:10" x14ac:dyDescent="0.25">
      <c r="A361" s="5" t="s">
        <v>1500</v>
      </c>
      <c r="C361" s="6">
        <v>6</v>
      </c>
      <c r="D361" s="6">
        <v>148</v>
      </c>
      <c r="E361" s="7">
        <v>3.59</v>
      </c>
      <c r="F361" s="6">
        <v>121.98</v>
      </c>
      <c r="G361" s="8">
        <v>2.9689999999999999</v>
      </c>
      <c r="H361" s="8">
        <v>-2.5179999999999998</v>
      </c>
      <c r="I361" s="6">
        <v>0.4</v>
      </c>
      <c r="J361" s="38" t="s">
        <v>128</v>
      </c>
    </row>
    <row r="362" spans="1:10" x14ac:dyDescent="0.25">
      <c r="A362" s="5" t="s">
        <v>1501</v>
      </c>
      <c r="C362" s="6">
        <v>6</v>
      </c>
      <c r="D362" s="6">
        <v>147</v>
      </c>
      <c r="E362" s="7">
        <v>3.62</v>
      </c>
      <c r="F362" s="6">
        <v>120.32</v>
      </c>
      <c r="G362" s="8">
        <v>2.9860000000000002</v>
      </c>
      <c r="H362" s="8">
        <v>-2.504</v>
      </c>
      <c r="I362" s="6">
        <v>0.4</v>
      </c>
      <c r="J362" s="38" t="s">
        <v>128</v>
      </c>
    </row>
    <row r="363" spans="1:10" x14ac:dyDescent="0.25">
      <c r="A363" s="5" t="s">
        <v>1502</v>
      </c>
      <c r="C363" s="6">
        <v>6</v>
      </c>
      <c r="D363" s="6">
        <v>146</v>
      </c>
      <c r="E363" s="7">
        <v>3.66</v>
      </c>
      <c r="F363" s="6">
        <v>118.67</v>
      </c>
      <c r="G363" s="8">
        <v>3.004</v>
      </c>
      <c r="H363" s="8">
        <v>-2.4900000000000002</v>
      </c>
      <c r="I363" s="6">
        <v>0.4</v>
      </c>
      <c r="J363" s="38" t="s">
        <v>128</v>
      </c>
    </row>
    <row r="364" spans="1:10" x14ac:dyDescent="0.25">
      <c r="A364" s="5" t="s">
        <v>1503</v>
      </c>
      <c r="C364" s="6">
        <v>6</v>
      </c>
      <c r="D364" s="6">
        <v>145</v>
      </c>
      <c r="E364" s="7">
        <v>3.7</v>
      </c>
      <c r="F364" s="6">
        <v>117.03</v>
      </c>
      <c r="G364" s="8">
        <v>3.0230000000000001</v>
      </c>
      <c r="H364" s="8">
        <v>-2.476</v>
      </c>
      <c r="I364" s="6">
        <v>0.4</v>
      </c>
      <c r="J364" s="38" t="s">
        <v>128</v>
      </c>
    </row>
    <row r="365" spans="1:10" x14ac:dyDescent="0.25">
      <c r="A365" s="5" t="s">
        <v>1504</v>
      </c>
      <c r="C365" s="6">
        <v>6</v>
      </c>
      <c r="D365" s="6">
        <v>144</v>
      </c>
      <c r="E365" s="7">
        <v>3.74</v>
      </c>
      <c r="F365" s="6">
        <v>115.4</v>
      </c>
      <c r="G365" s="8">
        <v>3.0419999999999998</v>
      </c>
      <c r="H365" s="8">
        <v>-2.4609999999999999</v>
      </c>
      <c r="I365" s="6">
        <v>0.4</v>
      </c>
      <c r="J365" s="38" t="s">
        <v>128</v>
      </c>
    </row>
    <row r="366" spans="1:10" x14ac:dyDescent="0.25">
      <c r="A366" s="5" t="s">
        <v>1505</v>
      </c>
      <c r="C366" s="6">
        <v>6</v>
      </c>
      <c r="D366" s="6">
        <v>143</v>
      </c>
      <c r="E366" s="7">
        <v>3.78</v>
      </c>
      <c r="F366" s="6">
        <v>113.78</v>
      </c>
      <c r="G366" s="8">
        <v>3.0619999999999998</v>
      </c>
      <c r="H366" s="8">
        <v>-2.4460000000000002</v>
      </c>
      <c r="I366" s="6">
        <v>0.4</v>
      </c>
      <c r="J366" s="38" t="s">
        <v>128</v>
      </c>
    </row>
    <row r="367" spans="1:10" x14ac:dyDescent="0.25">
      <c r="A367" s="5" t="s">
        <v>1506</v>
      </c>
      <c r="C367" s="6">
        <v>6</v>
      </c>
      <c r="D367" s="6">
        <v>142</v>
      </c>
      <c r="E367" s="7">
        <v>3.82</v>
      </c>
      <c r="F367" s="6">
        <v>112.17</v>
      </c>
      <c r="G367" s="8">
        <v>3.0840000000000001</v>
      </c>
      <c r="H367" s="8">
        <v>-2.4300000000000002</v>
      </c>
      <c r="I367" s="6">
        <v>0.5</v>
      </c>
      <c r="J367" s="38" t="s">
        <v>128</v>
      </c>
    </row>
    <row r="368" spans="1:10" x14ac:dyDescent="0.25">
      <c r="A368" s="5" t="s">
        <v>1507</v>
      </c>
      <c r="C368" s="6">
        <v>6</v>
      </c>
      <c r="D368" s="6">
        <v>141</v>
      </c>
      <c r="E368" s="7">
        <v>3.86</v>
      </c>
      <c r="F368" s="6">
        <v>110.56</v>
      </c>
      <c r="G368" s="8">
        <v>3.1070000000000002</v>
      </c>
      <c r="H368" s="8">
        <v>-2.4140000000000001</v>
      </c>
      <c r="I368" s="6">
        <v>0.5</v>
      </c>
      <c r="J368" s="38" t="s">
        <v>128</v>
      </c>
    </row>
    <row r="369" spans="1:10" x14ac:dyDescent="0.25">
      <c r="A369" s="5" t="s">
        <v>1508</v>
      </c>
      <c r="C369" s="6">
        <v>6</v>
      </c>
      <c r="D369" s="6">
        <v>140</v>
      </c>
      <c r="E369" s="7">
        <v>3.9</v>
      </c>
      <c r="F369" s="6">
        <v>108.95</v>
      </c>
      <c r="G369" s="8">
        <v>3.1309999999999998</v>
      </c>
      <c r="H369" s="8">
        <v>-2.3980000000000001</v>
      </c>
      <c r="I369" s="6">
        <v>0.5</v>
      </c>
      <c r="J369" s="38" t="s">
        <v>128</v>
      </c>
    </row>
    <row r="370" spans="1:10" x14ac:dyDescent="0.25">
      <c r="A370" s="5" t="s">
        <v>1509</v>
      </c>
      <c r="C370" s="6">
        <v>6</v>
      </c>
      <c r="D370" s="6">
        <v>139</v>
      </c>
      <c r="E370" s="7">
        <v>3.95</v>
      </c>
      <c r="F370" s="6">
        <v>107.34</v>
      </c>
      <c r="G370" s="8">
        <v>3.157</v>
      </c>
      <c r="H370" s="8">
        <v>-2.3820000000000001</v>
      </c>
      <c r="I370" s="6">
        <v>0.5</v>
      </c>
      <c r="J370" s="38" t="s">
        <v>128</v>
      </c>
    </row>
    <row r="371" spans="1:10" x14ac:dyDescent="0.25">
      <c r="A371" s="5" t="s">
        <v>1510</v>
      </c>
      <c r="C371" s="6">
        <v>6</v>
      </c>
      <c r="D371" s="6">
        <v>138</v>
      </c>
      <c r="E371" s="7">
        <v>3.99</v>
      </c>
      <c r="F371" s="6">
        <v>105.74</v>
      </c>
      <c r="G371" s="8">
        <v>3.1840000000000002</v>
      </c>
      <c r="H371" s="8">
        <v>-2.3660000000000001</v>
      </c>
      <c r="I371" s="6">
        <v>0.5</v>
      </c>
      <c r="J371" s="38" t="s">
        <v>128</v>
      </c>
    </row>
    <row r="372" spans="1:10" x14ac:dyDescent="0.25">
      <c r="A372" s="5" t="s">
        <v>1511</v>
      </c>
      <c r="C372" s="6">
        <v>6</v>
      </c>
      <c r="D372" s="6">
        <v>137</v>
      </c>
      <c r="E372" s="7">
        <v>4.04</v>
      </c>
      <c r="F372" s="6">
        <v>104.13</v>
      </c>
      <c r="G372" s="8">
        <v>3.2130000000000001</v>
      </c>
      <c r="H372" s="8">
        <v>-2.35</v>
      </c>
      <c r="I372" s="6">
        <v>0.5</v>
      </c>
      <c r="J372" s="38" t="s">
        <v>128</v>
      </c>
    </row>
    <row r="373" spans="1:10" x14ac:dyDescent="0.25">
      <c r="A373" s="5" t="s">
        <v>1512</v>
      </c>
      <c r="C373" s="6">
        <v>6</v>
      </c>
      <c r="D373" s="6">
        <v>136</v>
      </c>
      <c r="E373" s="7">
        <v>4.09</v>
      </c>
      <c r="F373" s="6">
        <v>102.51</v>
      </c>
      <c r="G373" s="8">
        <v>3.2450000000000001</v>
      </c>
      <c r="H373" s="8">
        <v>-2.3340000000000001</v>
      </c>
      <c r="I373" s="6">
        <v>0.5</v>
      </c>
      <c r="J373" s="38" t="s">
        <v>128</v>
      </c>
    </row>
    <row r="374" spans="1:10" x14ac:dyDescent="0.25">
      <c r="A374" s="5" t="s">
        <v>1513</v>
      </c>
      <c r="C374" s="6">
        <v>6</v>
      </c>
      <c r="D374" s="6">
        <v>135</v>
      </c>
      <c r="E374" s="7">
        <v>4.13</v>
      </c>
      <c r="F374" s="6">
        <v>100.9</v>
      </c>
      <c r="G374" s="8">
        <v>3.278</v>
      </c>
      <c r="H374" s="8">
        <v>-2.3180000000000001</v>
      </c>
      <c r="I374" s="6">
        <v>0.5</v>
      </c>
      <c r="J374" s="38" t="s">
        <v>128</v>
      </c>
    </row>
    <row r="375" spans="1:10" x14ac:dyDescent="0.25">
      <c r="A375" s="5" t="s">
        <v>1514</v>
      </c>
      <c r="C375" s="6">
        <v>6</v>
      </c>
      <c r="D375" s="6">
        <v>134</v>
      </c>
      <c r="E375" s="7">
        <v>4.18</v>
      </c>
      <c r="F375" s="6">
        <v>99.27</v>
      </c>
      <c r="G375" s="8">
        <v>3.3140000000000001</v>
      </c>
      <c r="H375" s="8">
        <v>-2.302</v>
      </c>
      <c r="I375" s="6">
        <v>0.6</v>
      </c>
      <c r="J375" s="38" t="s">
        <v>128</v>
      </c>
    </row>
    <row r="376" spans="1:10" x14ac:dyDescent="0.25">
      <c r="A376" s="5" t="s">
        <v>1515</v>
      </c>
      <c r="C376" s="6">
        <v>6</v>
      </c>
      <c r="D376" s="6">
        <v>133</v>
      </c>
      <c r="E376" s="7">
        <v>4.24</v>
      </c>
      <c r="F376" s="6">
        <v>97.64</v>
      </c>
      <c r="G376" s="8">
        <v>3.3519999999999999</v>
      </c>
      <c r="H376" s="8">
        <v>-2.286</v>
      </c>
      <c r="I376" s="6">
        <v>0.6</v>
      </c>
      <c r="J376" s="38" t="s">
        <v>128</v>
      </c>
    </row>
    <row r="377" spans="1:10" x14ac:dyDescent="0.25">
      <c r="A377" s="5" t="s">
        <v>1516</v>
      </c>
      <c r="C377" s="6">
        <v>6</v>
      </c>
      <c r="D377" s="6">
        <v>132</v>
      </c>
      <c r="E377" s="7">
        <v>4.29</v>
      </c>
      <c r="F377" s="6">
        <v>96.01</v>
      </c>
      <c r="G377" s="8">
        <v>3.3919999999999999</v>
      </c>
      <c r="H377" s="8">
        <v>-2.27</v>
      </c>
      <c r="I377" s="6">
        <v>0.6</v>
      </c>
      <c r="J377" s="38" t="s">
        <v>128</v>
      </c>
    </row>
    <row r="378" spans="1:10" x14ac:dyDescent="0.25">
      <c r="A378" s="5" t="s">
        <v>1517</v>
      </c>
      <c r="C378" s="6">
        <v>6</v>
      </c>
      <c r="D378" s="6">
        <v>131</v>
      </c>
      <c r="E378" s="7">
        <v>4.3499999999999996</v>
      </c>
      <c r="F378" s="6">
        <v>94.37</v>
      </c>
      <c r="G378" s="8">
        <v>3.4350000000000001</v>
      </c>
      <c r="H378" s="8">
        <v>-2.254</v>
      </c>
      <c r="I378" s="6">
        <v>0.6</v>
      </c>
      <c r="J378" s="38" t="s">
        <v>128</v>
      </c>
    </row>
    <row r="379" spans="1:10" x14ac:dyDescent="0.25">
      <c r="A379" s="5" t="s">
        <v>1518</v>
      </c>
      <c r="C379" s="6">
        <v>6</v>
      </c>
      <c r="D379" s="6">
        <v>130</v>
      </c>
      <c r="E379" s="7">
        <v>4.4000000000000004</v>
      </c>
      <c r="F379" s="6">
        <v>92.72</v>
      </c>
      <c r="G379" s="8">
        <v>3.4809999999999999</v>
      </c>
      <c r="H379" s="8">
        <v>-2.2370000000000001</v>
      </c>
      <c r="I379" s="6">
        <v>0.6</v>
      </c>
      <c r="J379" s="38" t="s">
        <v>128</v>
      </c>
    </row>
    <row r="380" spans="1:10" x14ac:dyDescent="0.25">
      <c r="A380" s="5" t="s">
        <v>1519</v>
      </c>
      <c r="C380" s="6">
        <v>6</v>
      </c>
      <c r="D380" s="6">
        <v>129</v>
      </c>
      <c r="E380" s="7">
        <v>4.46</v>
      </c>
      <c r="F380" s="6">
        <v>91.08</v>
      </c>
      <c r="G380" s="8">
        <v>3.5289999999999999</v>
      </c>
      <c r="H380" s="8">
        <v>-2.2210000000000001</v>
      </c>
      <c r="I380" s="6">
        <v>0.7</v>
      </c>
      <c r="J380" s="38" t="s">
        <v>128</v>
      </c>
    </row>
    <row r="381" spans="1:10" x14ac:dyDescent="0.25">
      <c r="A381" s="5" t="s">
        <v>1520</v>
      </c>
      <c r="C381" s="6">
        <v>6</v>
      </c>
      <c r="D381" s="6">
        <v>128</v>
      </c>
      <c r="E381" s="7">
        <v>4.5199999999999996</v>
      </c>
      <c r="F381" s="6">
        <v>89.43</v>
      </c>
      <c r="G381" s="8">
        <v>3.5790000000000002</v>
      </c>
      <c r="H381" s="8">
        <v>-2.2040000000000002</v>
      </c>
      <c r="I381" s="6">
        <v>0.7</v>
      </c>
      <c r="J381" s="38" t="s">
        <v>128</v>
      </c>
    </row>
    <row r="382" spans="1:10" x14ac:dyDescent="0.25">
      <c r="A382" s="5" t="s">
        <v>1521</v>
      </c>
      <c r="C382" s="6">
        <v>6</v>
      </c>
      <c r="D382" s="6">
        <v>127</v>
      </c>
      <c r="E382" s="7">
        <v>4.59</v>
      </c>
      <c r="F382" s="6">
        <v>87.79</v>
      </c>
      <c r="G382" s="8">
        <v>3.6320000000000001</v>
      </c>
      <c r="H382" s="8">
        <v>-2.1859999999999999</v>
      </c>
      <c r="I382" s="6">
        <v>0.7</v>
      </c>
      <c r="J382" s="38" t="s">
        <v>128</v>
      </c>
    </row>
    <row r="383" spans="1:10" x14ac:dyDescent="0.25">
      <c r="A383" s="5" t="s">
        <v>1522</v>
      </c>
      <c r="C383" s="6">
        <v>6</v>
      </c>
      <c r="D383" s="6">
        <v>126</v>
      </c>
      <c r="E383" s="7">
        <v>4.66</v>
      </c>
      <c r="F383" s="6">
        <v>86.16</v>
      </c>
      <c r="G383" s="8">
        <v>3.6859999999999999</v>
      </c>
      <c r="H383" s="8">
        <v>-2.1669999999999998</v>
      </c>
      <c r="I383" s="6">
        <v>0.7</v>
      </c>
      <c r="J383" s="38" t="s">
        <v>128</v>
      </c>
    </row>
    <row r="384" spans="1:10" x14ac:dyDescent="0.25">
      <c r="A384" s="5" t="s">
        <v>1523</v>
      </c>
      <c r="C384" s="6">
        <v>6</v>
      </c>
      <c r="D384" s="6">
        <v>125</v>
      </c>
      <c r="E384" s="7">
        <v>4.72</v>
      </c>
      <c r="F384" s="6">
        <v>84.53</v>
      </c>
      <c r="G384" s="8">
        <v>3.7429999999999999</v>
      </c>
      <c r="H384" s="8">
        <v>-2.1469999999999998</v>
      </c>
      <c r="I384" s="6">
        <v>0.8</v>
      </c>
      <c r="J384" s="38" t="s">
        <v>128</v>
      </c>
    </row>
    <row r="385" spans="1:10" x14ac:dyDescent="0.25">
      <c r="A385" s="5" t="s">
        <v>1524</v>
      </c>
      <c r="C385" s="6">
        <v>6</v>
      </c>
      <c r="D385" s="6">
        <v>124</v>
      </c>
      <c r="E385" s="7">
        <v>4.8</v>
      </c>
      <c r="F385" s="6">
        <v>82.92</v>
      </c>
      <c r="G385" s="8">
        <v>3.8010000000000002</v>
      </c>
      <c r="H385" s="8">
        <v>-2.125</v>
      </c>
      <c r="I385" s="6">
        <v>0.8</v>
      </c>
      <c r="J385" s="38" t="s">
        <v>128</v>
      </c>
    </row>
    <row r="386" spans="1:10" x14ac:dyDescent="0.25">
      <c r="A386" s="5" t="s">
        <v>1525</v>
      </c>
      <c r="C386" s="6">
        <v>6</v>
      </c>
      <c r="D386" s="6">
        <v>123</v>
      </c>
      <c r="E386" s="7">
        <v>4.87</v>
      </c>
      <c r="F386" s="6">
        <v>81.33</v>
      </c>
      <c r="G386" s="8">
        <v>3.8610000000000002</v>
      </c>
      <c r="H386" s="8">
        <v>-2.1030000000000002</v>
      </c>
      <c r="I386" s="6">
        <v>0.8</v>
      </c>
      <c r="J386" s="38" t="s">
        <v>128</v>
      </c>
    </row>
    <row r="387" spans="1:10" x14ac:dyDescent="0.25">
      <c r="A387" s="5" t="s">
        <v>1526</v>
      </c>
      <c r="C387" s="6">
        <v>6</v>
      </c>
      <c r="D387" s="6">
        <v>122</v>
      </c>
      <c r="E387" s="7">
        <v>4.95</v>
      </c>
      <c r="F387" s="6">
        <v>79.760000000000005</v>
      </c>
      <c r="G387" s="8">
        <v>3.9220000000000002</v>
      </c>
      <c r="H387" s="8">
        <v>-2.0779999999999998</v>
      </c>
      <c r="I387" s="6">
        <v>0.9</v>
      </c>
      <c r="J387" s="38" t="s">
        <v>128</v>
      </c>
    </row>
    <row r="388" spans="1:10" x14ac:dyDescent="0.25">
      <c r="A388" s="5" t="s">
        <v>1527</v>
      </c>
      <c r="C388" s="6">
        <v>6</v>
      </c>
      <c r="D388" s="6">
        <v>121</v>
      </c>
      <c r="E388" s="7">
        <v>5.03</v>
      </c>
      <c r="F388" s="6">
        <v>78.209999999999994</v>
      </c>
      <c r="G388" s="8">
        <v>3.984</v>
      </c>
      <c r="H388" s="8">
        <v>-2.052</v>
      </c>
      <c r="I388" s="6">
        <v>0.9</v>
      </c>
      <c r="J388" s="38" t="s">
        <v>128</v>
      </c>
    </row>
    <row r="389" spans="1:10" x14ac:dyDescent="0.25">
      <c r="A389" s="5" t="s">
        <v>1528</v>
      </c>
      <c r="C389" s="6">
        <v>6</v>
      </c>
      <c r="D389" s="6">
        <v>120</v>
      </c>
      <c r="E389" s="7">
        <v>5.1100000000000003</v>
      </c>
      <c r="F389" s="6">
        <v>76.680000000000007</v>
      </c>
      <c r="G389" s="8">
        <v>4.0469999999999997</v>
      </c>
      <c r="H389" s="8">
        <v>-2.0230000000000001</v>
      </c>
      <c r="I389" s="6">
        <v>0.9</v>
      </c>
      <c r="J389" s="38" t="s">
        <v>128</v>
      </c>
    </row>
    <row r="390" spans="1:10" x14ac:dyDescent="0.25">
      <c r="A390" s="5" t="s">
        <v>1529</v>
      </c>
      <c r="C390" s="6">
        <v>6</v>
      </c>
      <c r="D390" s="6">
        <v>119</v>
      </c>
      <c r="E390" s="7">
        <v>5.19</v>
      </c>
      <c r="F390" s="6">
        <v>75.19</v>
      </c>
      <c r="G390" s="8">
        <v>4.1109999999999998</v>
      </c>
      <c r="H390" s="8">
        <v>-1.9930000000000001</v>
      </c>
      <c r="I390" s="6">
        <v>1</v>
      </c>
      <c r="J390" s="38" t="s">
        <v>128</v>
      </c>
    </row>
    <row r="391" spans="1:10" x14ac:dyDescent="0.25">
      <c r="A391" s="5" t="s">
        <v>1530</v>
      </c>
      <c r="C391" s="6">
        <v>6</v>
      </c>
      <c r="D391" s="6">
        <v>118</v>
      </c>
      <c r="E391" s="7">
        <v>5.28</v>
      </c>
      <c r="F391" s="6">
        <v>73.73</v>
      </c>
      <c r="G391" s="8">
        <v>4.1749999999999998</v>
      </c>
      <c r="H391" s="8">
        <v>-1.96</v>
      </c>
      <c r="I391" s="6">
        <v>1</v>
      </c>
      <c r="J391" s="38" t="s">
        <v>128</v>
      </c>
    </row>
    <row r="392" spans="1:10" x14ac:dyDescent="0.25">
      <c r="A392" s="5" t="s">
        <v>1531</v>
      </c>
      <c r="C392" s="6">
        <v>6</v>
      </c>
      <c r="D392" s="6">
        <v>117</v>
      </c>
      <c r="E392" s="7">
        <v>5.37</v>
      </c>
      <c r="F392" s="6">
        <v>72.3</v>
      </c>
      <c r="G392" s="8">
        <v>4.2380000000000004</v>
      </c>
      <c r="H392" s="8">
        <v>-1.9239999999999999</v>
      </c>
      <c r="I392" s="6">
        <v>1.1000000000000001</v>
      </c>
      <c r="J392" s="38" t="s">
        <v>128</v>
      </c>
    </row>
    <row r="393" spans="1:10" x14ac:dyDescent="0.25">
      <c r="A393" s="5" t="s">
        <v>1532</v>
      </c>
      <c r="C393" s="6">
        <v>6</v>
      </c>
      <c r="D393" s="6">
        <v>116</v>
      </c>
      <c r="E393" s="7">
        <v>5.46</v>
      </c>
      <c r="F393" s="6">
        <v>70.91</v>
      </c>
      <c r="G393" s="8">
        <v>4.3019999999999996</v>
      </c>
      <c r="H393" s="8">
        <v>-1.8859999999999999</v>
      </c>
      <c r="I393" s="6">
        <v>1.1000000000000001</v>
      </c>
      <c r="J393" s="38" t="s">
        <v>128</v>
      </c>
    </row>
    <row r="394" spans="1:10" x14ac:dyDescent="0.25">
      <c r="A394" s="5" t="s">
        <v>1533</v>
      </c>
      <c r="C394" s="6">
        <v>6</v>
      </c>
      <c r="D394" s="6">
        <v>115</v>
      </c>
      <c r="E394" s="7">
        <v>5.55</v>
      </c>
      <c r="F394" s="6">
        <v>69.569999999999993</v>
      </c>
      <c r="G394" s="8">
        <v>4.3639999999999999</v>
      </c>
      <c r="H394" s="8">
        <v>-1.8440000000000001</v>
      </c>
      <c r="I394" s="6">
        <v>1.2</v>
      </c>
      <c r="J394" s="38" t="s">
        <v>128</v>
      </c>
    </row>
    <row r="395" spans="1:10" x14ac:dyDescent="0.25">
      <c r="A395" s="5" t="s">
        <v>1534</v>
      </c>
      <c r="C395" s="6">
        <v>6</v>
      </c>
      <c r="D395" s="6">
        <v>114</v>
      </c>
      <c r="E395" s="7">
        <v>5.65</v>
      </c>
      <c r="F395" s="6">
        <v>68.260000000000005</v>
      </c>
      <c r="G395" s="8">
        <v>4.4260000000000002</v>
      </c>
      <c r="H395" s="8">
        <v>-1.8</v>
      </c>
      <c r="I395" s="6">
        <v>1.2</v>
      </c>
      <c r="J395" s="38" t="s">
        <v>128</v>
      </c>
    </row>
    <row r="396" spans="1:10" x14ac:dyDescent="0.25">
      <c r="A396" s="5" t="s">
        <v>1535</v>
      </c>
      <c r="C396" s="6">
        <v>6</v>
      </c>
      <c r="D396" s="6">
        <v>113</v>
      </c>
      <c r="E396" s="7">
        <v>5.74</v>
      </c>
      <c r="F396" s="6">
        <v>66.989999999999995</v>
      </c>
      <c r="G396" s="8">
        <v>4.4859999999999998</v>
      </c>
      <c r="H396" s="8">
        <v>-1.7529999999999999</v>
      </c>
      <c r="I396" s="6">
        <v>1.3</v>
      </c>
      <c r="J396" s="38" t="s">
        <v>128</v>
      </c>
    </row>
    <row r="397" spans="1:10" x14ac:dyDescent="0.25">
      <c r="A397" s="5" t="s">
        <v>1536</v>
      </c>
      <c r="C397" s="6">
        <v>6</v>
      </c>
      <c r="D397" s="6">
        <v>112</v>
      </c>
      <c r="E397" s="7">
        <v>5.84</v>
      </c>
      <c r="F397" s="6">
        <v>65.77</v>
      </c>
      <c r="G397" s="8">
        <v>4.5460000000000003</v>
      </c>
      <c r="H397" s="8">
        <v>-1.7030000000000001</v>
      </c>
      <c r="I397" s="6">
        <v>1.3</v>
      </c>
      <c r="J397" s="38" t="s">
        <v>128</v>
      </c>
    </row>
    <row r="398" spans="1:10" x14ac:dyDescent="0.25">
      <c r="A398" s="5" t="s">
        <v>1537</v>
      </c>
      <c r="C398" s="6">
        <v>6</v>
      </c>
      <c r="D398" s="6">
        <v>111</v>
      </c>
      <c r="E398" s="7">
        <v>5.93</v>
      </c>
      <c r="F398" s="6">
        <v>64.58</v>
      </c>
      <c r="G398" s="8">
        <v>4.6040000000000001</v>
      </c>
      <c r="H398" s="8">
        <v>-1.65</v>
      </c>
      <c r="I398" s="6">
        <v>1.4</v>
      </c>
      <c r="J398" s="38" t="s">
        <v>128</v>
      </c>
    </row>
    <row r="399" spans="1:10" x14ac:dyDescent="0.25">
      <c r="A399" s="5" t="s">
        <v>1538</v>
      </c>
      <c r="C399" s="6">
        <v>6</v>
      </c>
      <c r="D399" s="6">
        <v>110</v>
      </c>
      <c r="E399" s="7">
        <v>6.03</v>
      </c>
      <c r="F399" s="6">
        <v>63.43</v>
      </c>
      <c r="G399" s="8">
        <v>4.6609999999999996</v>
      </c>
      <c r="H399" s="8">
        <v>-1.5940000000000001</v>
      </c>
      <c r="I399" s="6">
        <v>1.4</v>
      </c>
      <c r="J399" s="38" t="s">
        <v>128</v>
      </c>
    </row>
    <row r="400" spans="1:10" x14ac:dyDescent="0.25">
      <c r="A400" s="5" t="s">
        <v>1539</v>
      </c>
      <c r="C400" s="6">
        <v>6</v>
      </c>
      <c r="D400" s="6">
        <v>109</v>
      </c>
      <c r="E400" s="7">
        <v>6.13</v>
      </c>
      <c r="F400" s="6">
        <v>62.31</v>
      </c>
      <c r="G400" s="8">
        <v>4.7160000000000002</v>
      </c>
      <c r="H400" s="8">
        <v>-1.5349999999999999</v>
      </c>
      <c r="I400" s="6">
        <v>1.5</v>
      </c>
      <c r="J400" s="38" t="s">
        <v>128</v>
      </c>
    </row>
    <row r="401" spans="1:10" x14ac:dyDescent="0.25">
      <c r="A401" s="5" t="s">
        <v>1540</v>
      </c>
      <c r="C401" s="6">
        <v>6</v>
      </c>
      <c r="D401" s="6">
        <v>108</v>
      </c>
      <c r="E401" s="7">
        <v>6.23</v>
      </c>
      <c r="F401" s="6">
        <v>61.23</v>
      </c>
      <c r="G401" s="8">
        <v>4.7699999999999996</v>
      </c>
      <c r="H401" s="8">
        <v>-1.474</v>
      </c>
      <c r="I401" s="6">
        <v>1.5</v>
      </c>
      <c r="J401" s="38" t="s">
        <v>128</v>
      </c>
    </row>
    <row r="402" spans="1:10" x14ac:dyDescent="0.25">
      <c r="A402" s="5" t="s">
        <v>1541</v>
      </c>
      <c r="C402" s="6">
        <v>6</v>
      </c>
      <c r="D402" s="6">
        <v>107</v>
      </c>
      <c r="E402" s="7">
        <v>6.33</v>
      </c>
      <c r="F402" s="6">
        <v>60.19</v>
      </c>
      <c r="G402" s="8">
        <v>4.8220000000000001</v>
      </c>
      <c r="H402" s="8">
        <v>-1.41</v>
      </c>
      <c r="I402" s="6">
        <v>1.6</v>
      </c>
      <c r="J402" s="38" t="s">
        <v>128</v>
      </c>
    </row>
    <row r="403" spans="1:10" x14ac:dyDescent="0.25">
      <c r="A403" s="5" t="s">
        <v>1542</v>
      </c>
      <c r="C403" s="6">
        <v>6</v>
      </c>
      <c r="D403" s="6">
        <v>106</v>
      </c>
      <c r="E403" s="7">
        <v>6.42</v>
      </c>
      <c r="F403" s="6">
        <v>59.19</v>
      </c>
      <c r="G403" s="8">
        <v>4.8719999999999999</v>
      </c>
      <c r="H403" s="8">
        <v>-1.343</v>
      </c>
      <c r="I403" s="6">
        <v>1.7</v>
      </c>
      <c r="J403" s="38" t="s">
        <v>128</v>
      </c>
    </row>
    <row r="404" spans="1:10" x14ac:dyDescent="0.25">
      <c r="A404" s="5" t="s">
        <v>1543</v>
      </c>
      <c r="C404" s="6">
        <v>6</v>
      </c>
      <c r="D404" s="6">
        <v>105</v>
      </c>
      <c r="E404" s="7">
        <v>6.52</v>
      </c>
      <c r="F404" s="6">
        <v>58.21</v>
      </c>
      <c r="G404" s="8">
        <v>4.92</v>
      </c>
      <c r="H404" s="8">
        <v>-1.2729999999999999</v>
      </c>
      <c r="I404" s="6">
        <v>1.7</v>
      </c>
      <c r="J404" s="38" t="s">
        <v>128</v>
      </c>
    </row>
    <row r="405" spans="1:10" x14ac:dyDescent="0.25">
      <c r="A405" s="5" t="s">
        <v>1544</v>
      </c>
      <c r="C405" s="6">
        <v>6</v>
      </c>
      <c r="D405" s="6">
        <v>104</v>
      </c>
      <c r="E405" s="7">
        <v>6.62</v>
      </c>
      <c r="F405" s="6">
        <v>57.28</v>
      </c>
      <c r="G405" s="8">
        <v>4.9660000000000002</v>
      </c>
      <c r="H405" s="8">
        <v>-1.2010000000000001</v>
      </c>
      <c r="I405" s="6">
        <v>1.8</v>
      </c>
      <c r="J405" s="38" t="s">
        <v>128</v>
      </c>
    </row>
    <row r="406" spans="1:10" x14ac:dyDescent="0.25">
      <c r="A406" s="5" t="s">
        <v>1545</v>
      </c>
      <c r="C406" s="6">
        <v>6</v>
      </c>
      <c r="D406" s="6">
        <v>103</v>
      </c>
      <c r="E406" s="7">
        <v>6.72</v>
      </c>
      <c r="F406" s="6">
        <v>56.37</v>
      </c>
      <c r="G406" s="8">
        <v>5.01</v>
      </c>
      <c r="H406" s="8">
        <v>-1.127</v>
      </c>
      <c r="I406" s="6">
        <v>1.8</v>
      </c>
      <c r="J406" s="38" t="s">
        <v>128</v>
      </c>
    </row>
    <row r="407" spans="1:10" x14ac:dyDescent="0.25">
      <c r="A407" s="5" t="s">
        <v>1546</v>
      </c>
      <c r="C407" s="6">
        <v>6</v>
      </c>
      <c r="D407" s="6">
        <v>102</v>
      </c>
      <c r="E407" s="7">
        <v>6.81</v>
      </c>
      <c r="F407" s="6">
        <v>55.5</v>
      </c>
      <c r="G407" s="8">
        <v>5.05</v>
      </c>
      <c r="H407" s="8">
        <v>-1.05</v>
      </c>
      <c r="I407" s="6">
        <v>1.9</v>
      </c>
      <c r="J407" s="38" t="s">
        <v>128</v>
      </c>
    </row>
    <row r="408" spans="1:10" x14ac:dyDescent="0.25">
      <c r="A408" s="5" t="s">
        <v>1547</v>
      </c>
      <c r="C408" s="6">
        <v>6</v>
      </c>
      <c r="D408" s="6">
        <v>101</v>
      </c>
      <c r="E408" s="7">
        <v>6.91</v>
      </c>
      <c r="F408" s="6">
        <v>54.67</v>
      </c>
      <c r="G408" s="8">
        <v>5.0880000000000001</v>
      </c>
      <c r="H408" s="8">
        <v>-0.97099999999999997</v>
      </c>
      <c r="I408" s="6">
        <v>1.9</v>
      </c>
      <c r="J408" s="38" t="s">
        <v>128</v>
      </c>
    </row>
    <row r="409" spans="1:10" x14ac:dyDescent="0.25">
      <c r="A409" s="5" t="s">
        <v>1548</v>
      </c>
      <c r="C409" s="6">
        <v>6</v>
      </c>
      <c r="D409" s="6">
        <v>100</v>
      </c>
      <c r="E409" s="7">
        <v>7</v>
      </c>
      <c r="F409" s="6">
        <v>53.87</v>
      </c>
      <c r="G409" s="8">
        <v>5.1219999999999999</v>
      </c>
      <c r="H409" s="8">
        <v>-0.88900000000000001</v>
      </c>
      <c r="I409" s="6">
        <v>2</v>
      </c>
      <c r="J409" s="38" t="s">
        <v>128</v>
      </c>
    </row>
    <row r="410" spans="1:10" x14ac:dyDescent="0.25">
      <c r="A410" s="5" t="s">
        <v>1549</v>
      </c>
      <c r="C410" s="6">
        <v>6</v>
      </c>
      <c r="D410" s="6">
        <v>99</v>
      </c>
      <c r="E410" s="7">
        <v>7.09</v>
      </c>
      <c r="F410" s="6">
        <v>53.1</v>
      </c>
      <c r="G410" s="8">
        <v>5.1529999999999996</v>
      </c>
      <c r="H410" s="8">
        <v>-0.80600000000000005</v>
      </c>
      <c r="I410" s="6">
        <v>2</v>
      </c>
      <c r="J410" s="38" t="s">
        <v>128</v>
      </c>
    </row>
    <row r="411" spans="1:10" x14ac:dyDescent="0.25">
      <c r="A411" s="5" t="s">
        <v>1550</v>
      </c>
      <c r="C411" s="6">
        <v>6</v>
      </c>
      <c r="D411" s="6">
        <v>98</v>
      </c>
      <c r="E411" s="7">
        <v>7.18</v>
      </c>
      <c r="F411" s="6">
        <v>52.35</v>
      </c>
      <c r="G411" s="8">
        <v>5.181</v>
      </c>
      <c r="H411" s="8">
        <v>-0.72099999999999997</v>
      </c>
      <c r="I411" s="6">
        <v>2.1</v>
      </c>
      <c r="J411" s="38" t="s">
        <v>128</v>
      </c>
    </row>
    <row r="412" spans="1:10" x14ac:dyDescent="0.25">
      <c r="A412" s="5" t="s">
        <v>1551</v>
      </c>
      <c r="C412" s="6">
        <v>6</v>
      </c>
      <c r="D412" s="6">
        <v>97</v>
      </c>
      <c r="E412" s="7">
        <v>7.26</v>
      </c>
      <c r="F412" s="6">
        <v>51.64</v>
      </c>
      <c r="G412" s="8">
        <v>5.2060000000000004</v>
      </c>
      <c r="H412" s="8">
        <v>-0.63400000000000001</v>
      </c>
      <c r="I412" s="6">
        <v>2.1</v>
      </c>
      <c r="J412" s="38" t="s">
        <v>128</v>
      </c>
    </row>
    <row r="413" spans="1:10" x14ac:dyDescent="0.25">
      <c r="A413" s="5" t="s">
        <v>1552</v>
      </c>
      <c r="C413" s="6">
        <v>6</v>
      </c>
      <c r="D413" s="6">
        <v>96</v>
      </c>
      <c r="E413" s="7">
        <v>7.35</v>
      </c>
      <c r="F413" s="6">
        <v>50.94</v>
      </c>
      <c r="G413" s="8">
        <v>5.2290000000000001</v>
      </c>
      <c r="H413" s="8">
        <v>-0.54700000000000004</v>
      </c>
      <c r="I413" s="6">
        <v>2.2000000000000002</v>
      </c>
      <c r="J413" s="38" t="s">
        <v>128</v>
      </c>
    </row>
    <row r="414" spans="1:10" x14ac:dyDescent="0.25">
      <c r="A414" s="5" t="s">
        <v>1553</v>
      </c>
      <c r="C414" s="6">
        <v>6</v>
      </c>
      <c r="D414" s="6">
        <v>95</v>
      </c>
      <c r="E414" s="7">
        <v>7.43</v>
      </c>
      <c r="F414" s="6">
        <v>50.27</v>
      </c>
      <c r="G414" s="8">
        <v>5.2489999999999997</v>
      </c>
      <c r="H414" s="8">
        <v>-0.45700000000000002</v>
      </c>
      <c r="I414" s="6">
        <v>2.2000000000000002</v>
      </c>
      <c r="J414" s="38" t="s">
        <v>128</v>
      </c>
    </row>
    <row r="415" spans="1:10" x14ac:dyDescent="0.25">
      <c r="A415" s="5" t="s">
        <v>1554</v>
      </c>
      <c r="C415" s="6">
        <v>6</v>
      </c>
      <c r="D415" s="6">
        <v>94</v>
      </c>
      <c r="E415" s="7">
        <v>7.52</v>
      </c>
      <c r="F415" s="6">
        <v>49.57</v>
      </c>
      <c r="G415" s="8">
        <v>5.2750000000000004</v>
      </c>
      <c r="H415" s="8">
        <v>-0.36799999999999999</v>
      </c>
      <c r="I415" s="6">
        <v>2.2999999999999998</v>
      </c>
      <c r="J415" s="38" t="s">
        <v>128</v>
      </c>
    </row>
    <row r="416" spans="1:10" x14ac:dyDescent="0.25">
      <c r="A416" s="5" t="s">
        <v>1555</v>
      </c>
      <c r="C416" s="6">
        <v>6</v>
      </c>
      <c r="D416" s="6">
        <v>93</v>
      </c>
      <c r="E416" s="7">
        <v>7.6</v>
      </c>
      <c r="F416" s="6">
        <v>48.95</v>
      </c>
      <c r="G416" s="8">
        <v>5.2880000000000003</v>
      </c>
      <c r="H416" s="8">
        <v>-0.27700000000000002</v>
      </c>
      <c r="I416" s="6">
        <v>2.2999999999999998</v>
      </c>
      <c r="J416" s="38" t="s">
        <v>128</v>
      </c>
    </row>
    <row r="417" spans="1:10" x14ac:dyDescent="0.25">
      <c r="A417" s="5" t="s">
        <v>1556</v>
      </c>
      <c r="C417" s="6">
        <v>6</v>
      </c>
      <c r="D417" s="6">
        <v>92</v>
      </c>
      <c r="E417" s="7">
        <v>7.68</v>
      </c>
      <c r="F417" s="6">
        <v>48.34</v>
      </c>
      <c r="G417" s="8">
        <v>5.2990000000000004</v>
      </c>
      <c r="H417" s="8">
        <v>-0.185</v>
      </c>
      <c r="I417" s="6">
        <v>2.4</v>
      </c>
      <c r="J417" s="38" t="s">
        <v>128</v>
      </c>
    </row>
    <row r="418" spans="1:10" x14ac:dyDescent="0.25">
      <c r="A418" s="5" t="s">
        <v>1557</v>
      </c>
      <c r="C418" s="6">
        <v>6</v>
      </c>
      <c r="D418" s="6">
        <v>91</v>
      </c>
      <c r="E418" s="7">
        <v>7.75</v>
      </c>
      <c r="F418" s="6">
        <v>47.75</v>
      </c>
      <c r="G418" s="8">
        <v>5.3090000000000002</v>
      </c>
      <c r="H418" s="8">
        <v>-9.2999999999999999E-2</v>
      </c>
      <c r="I418" s="6">
        <v>2.4</v>
      </c>
      <c r="J418" s="38" t="s">
        <v>128</v>
      </c>
    </row>
    <row r="419" spans="1:10" x14ac:dyDescent="0.25">
      <c r="A419" s="5" t="s">
        <v>1558</v>
      </c>
      <c r="C419" s="6">
        <v>6</v>
      </c>
      <c r="D419" s="6">
        <v>90</v>
      </c>
      <c r="E419" s="7">
        <v>7.82</v>
      </c>
      <c r="F419" s="6">
        <v>47.17</v>
      </c>
      <c r="G419" s="8">
        <v>5.3159999999999998</v>
      </c>
      <c r="H419" s="8">
        <v>0</v>
      </c>
      <c r="I419" s="6">
        <v>2.4</v>
      </c>
      <c r="J419" s="38" t="s">
        <v>128</v>
      </c>
    </row>
    <row r="420" spans="1:10" x14ac:dyDescent="0.25">
      <c r="A420" s="5" t="s">
        <v>1559</v>
      </c>
      <c r="C420" s="6">
        <v>6</v>
      </c>
      <c r="D420" s="6">
        <v>89</v>
      </c>
      <c r="E420" s="7">
        <v>7.9</v>
      </c>
      <c r="F420" s="6">
        <v>46.6</v>
      </c>
      <c r="G420" s="8">
        <v>5.3220000000000001</v>
      </c>
      <c r="H420" s="8">
        <v>9.2999999999999999E-2</v>
      </c>
      <c r="I420" s="6">
        <v>2.5</v>
      </c>
      <c r="J420" s="38" t="s">
        <v>128</v>
      </c>
    </row>
    <row r="421" spans="1:10" x14ac:dyDescent="0.25">
      <c r="A421" s="5" t="s">
        <v>1560</v>
      </c>
      <c r="C421" s="6">
        <v>6</v>
      </c>
      <c r="D421" s="6">
        <v>88</v>
      </c>
      <c r="E421" s="7">
        <v>7.97</v>
      </c>
      <c r="F421" s="6">
        <v>46.04</v>
      </c>
      <c r="G421" s="8">
        <v>5.3259999999999996</v>
      </c>
      <c r="H421" s="8">
        <v>0.186</v>
      </c>
      <c r="I421" s="6">
        <v>2.5</v>
      </c>
      <c r="J421" s="38" t="s">
        <v>128</v>
      </c>
    </row>
    <row r="422" spans="1:10" x14ac:dyDescent="0.25">
      <c r="A422" s="5" t="s">
        <v>1561</v>
      </c>
      <c r="C422" s="6">
        <v>6</v>
      </c>
      <c r="D422" s="6">
        <v>87</v>
      </c>
      <c r="E422" s="7">
        <v>8.0299999999999994</v>
      </c>
      <c r="F422" s="6">
        <v>45.49</v>
      </c>
      <c r="G422" s="8">
        <v>5.3280000000000003</v>
      </c>
      <c r="H422" s="8">
        <v>0.27900000000000003</v>
      </c>
      <c r="I422" s="6">
        <v>2.6</v>
      </c>
      <c r="J422" s="38" t="s">
        <v>128</v>
      </c>
    </row>
    <row r="423" spans="1:10" x14ac:dyDescent="0.25">
      <c r="A423" s="5" t="s">
        <v>1562</v>
      </c>
      <c r="C423" s="6">
        <v>6</v>
      </c>
      <c r="D423" s="6">
        <v>86</v>
      </c>
      <c r="E423" s="7">
        <v>8.1</v>
      </c>
      <c r="F423" s="6">
        <v>44.95</v>
      </c>
      <c r="G423" s="8">
        <v>5.3289999999999997</v>
      </c>
      <c r="H423" s="8">
        <v>0.372</v>
      </c>
      <c r="I423" s="6">
        <v>2.6</v>
      </c>
      <c r="J423" s="38" t="s">
        <v>128</v>
      </c>
    </row>
    <row r="424" spans="1:10" x14ac:dyDescent="0.25">
      <c r="A424" s="5" t="s">
        <v>1563</v>
      </c>
      <c r="C424" s="6">
        <v>6</v>
      </c>
      <c r="D424" s="6">
        <v>85</v>
      </c>
      <c r="E424" s="7">
        <v>8.17</v>
      </c>
      <c r="F424" s="6">
        <v>44.42</v>
      </c>
      <c r="G424" s="8">
        <v>5.3280000000000003</v>
      </c>
      <c r="H424" s="8">
        <v>0.46400000000000002</v>
      </c>
      <c r="I424" s="6">
        <v>2.6</v>
      </c>
      <c r="J424" s="38" t="s">
        <v>128</v>
      </c>
    </row>
    <row r="425" spans="1:10" x14ac:dyDescent="0.25">
      <c r="A425" s="5" t="s">
        <v>1564</v>
      </c>
      <c r="C425" s="6">
        <v>6</v>
      </c>
      <c r="D425" s="6">
        <v>84</v>
      </c>
      <c r="E425" s="7">
        <v>8.23</v>
      </c>
      <c r="F425" s="6">
        <v>43.9</v>
      </c>
      <c r="G425" s="8">
        <v>5.3259999999999996</v>
      </c>
      <c r="H425" s="8">
        <v>0.55700000000000005</v>
      </c>
      <c r="I425" s="6">
        <v>2.7</v>
      </c>
      <c r="J425" s="38" t="s">
        <v>128</v>
      </c>
    </row>
    <row r="426" spans="1:10" x14ac:dyDescent="0.25">
      <c r="A426" s="5" t="s">
        <v>1565</v>
      </c>
      <c r="C426" s="6">
        <v>6</v>
      </c>
      <c r="D426" s="6">
        <v>83</v>
      </c>
      <c r="E426" s="7">
        <v>8.2899999999999991</v>
      </c>
      <c r="F426" s="6">
        <v>43.38</v>
      </c>
      <c r="G426" s="8">
        <v>5.3220000000000001</v>
      </c>
      <c r="H426" s="8">
        <v>0.64900000000000002</v>
      </c>
      <c r="I426" s="6">
        <v>2.7</v>
      </c>
      <c r="J426" s="38" t="s">
        <v>128</v>
      </c>
    </row>
    <row r="427" spans="1:10" x14ac:dyDescent="0.25">
      <c r="A427" s="5" t="s">
        <v>1566</v>
      </c>
      <c r="C427" s="6">
        <v>6</v>
      </c>
      <c r="D427" s="6">
        <v>82</v>
      </c>
      <c r="E427" s="7">
        <v>8.35</v>
      </c>
      <c r="F427" s="6">
        <v>42.88</v>
      </c>
      <c r="G427" s="8">
        <v>5.3170000000000002</v>
      </c>
      <c r="H427" s="8">
        <v>0.74</v>
      </c>
      <c r="I427" s="6">
        <v>2.7</v>
      </c>
      <c r="J427" s="38" t="s">
        <v>128</v>
      </c>
    </row>
    <row r="428" spans="1:10" x14ac:dyDescent="0.25">
      <c r="A428" s="5" t="s">
        <v>1567</v>
      </c>
      <c r="C428" s="6">
        <v>6</v>
      </c>
      <c r="D428" s="6">
        <v>81</v>
      </c>
      <c r="E428" s="7">
        <v>8.41</v>
      </c>
      <c r="F428" s="6">
        <v>42.37</v>
      </c>
      <c r="G428" s="8">
        <v>5.3090000000000002</v>
      </c>
      <c r="H428" s="8">
        <v>0.83099999999999996</v>
      </c>
      <c r="I428" s="6">
        <v>2.7</v>
      </c>
      <c r="J428" s="38" t="s">
        <v>128</v>
      </c>
    </row>
    <row r="429" spans="1:10" x14ac:dyDescent="0.25">
      <c r="A429" s="5" t="s">
        <v>1568</v>
      </c>
      <c r="C429" s="6">
        <v>6</v>
      </c>
      <c r="D429" s="6">
        <v>80</v>
      </c>
      <c r="E429" s="7">
        <v>8.4600000000000009</v>
      </c>
      <c r="F429" s="6">
        <v>41.88</v>
      </c>
      <c r="G429" s="8">
        <v>5.3010000000000002</v>
      </c>
      <c r="H429" s="8">
        <v>0.92100000000000004</v>
      </c>
      <c r="I429" s="6">
        <v>2.8</v>
      </c>
      <c r="J429" s="38" t="s">
        <v>128</v>
      </c>
    </row>
    <row r="430" spans="1:10" x14ac:dyDescent="0.25">
      <c r="A430" s="5" t="s">
        <v>1569</v>
      </c>
      <c r="C430" s="6">
        <v>6</v>
      </c>
      <c r="D430" s="6">
        <v>79</v>
      </c>
      <c r="E430" s="7">
        <v>8.52</v>
      </c>
      <c r="F430" s="6">
        <v>41.39</v>
      </c>
      <c r="G430" s="8">
        <v>5.2910000000000004</v>
      </c>
      <c r="H430" s="8">
        <v>1.01</v>
      </c>
      <c r="I430" s="6">
        <v>2.8</v>
      </c>
      <c r="J430" s="38" t="s">
        <v>128</v>
      </c>
    </row>
    <row r="431" spans="1:10" x14ac:dyDescent="0.25">
      <c r="A431" s="5" t="s">
        <v>1570</v>
      </c>
      <c r="C431" s="6">
        <v>6</v>
      </c>
      <c r="D431" s="6">
        <v>78</v>
      </c>
      <c r="E431" s="7">
        <v>8.57</v>
      </c>
      <c r="F431" s="6">
        <v>40.909999999999997</v>
      </c>
      <c r="G431" s="8">
        <v>5.2789999999999999</v>
      </c>
      <c r="H431" s="8">
        <v>1.0980000000000001</v>
      </c>
      <c r="I431" s="6">
        <v>2.8</v>
      </c>
      <c r="J431" s="38" t="s">
        <v>128</v>
      </c>
    </row>
    <row r="432" spans="1:10" x14ac:dyDescent="0.25">
      <c r="A432" s="5" t="s">
        <v>1571</v>
      </c>
      <c r="C432" s="6">
        <v>6</v>
      </c>
      <c r="D432" s="6">
        <v>77</v>
      </c>
      <c r="E432" s="7">
        <v>8.6199999999999992</v>
      </c>
      <c r="F432" s="6">
        <v>40.43</v>
      </c>
      <c r="G432" s="8">
        <v>5.2649999999999997</v>
      </c>
      <c r="H432" s="8">
        <v>1.1839999999999999</v>
      </c>
      <c r="I432" s="6">
        <v>2.8</v>
      </c>
      <c r="J432" s="38" t="s">
        <v>128</v>
      </c>
    </row>
    <row r="433" spans="1:10" x14ac:dyDescent="0.25">
      <c r="A433" s="5" t="s">
        <v>1572</v>
      </c>
      <c r="C433" s="6">
        <v>6</v>
      </c>
      <c r="D433" s="6">
        <v>76</v>
      </c>
      <c r="E433" s="7">
        <v>8.67</v>
      </c>
      <c r="F433" s="6">
        <v>39.96</v>
      </c>
      <c r="G433" s="8">
        <v>5.25</v>
      </c>
      <c r="H433" s="8">
        <v>1.27</v>
      </c>
      <c r="I433" s="6">
        <v>2.9</v>
      </c>
      <c r="J433" s="38" t="s">
        <v>128</v>
      </c>
    </row>
    <row r="434" spans="1:10" x14ac:dyDescent="0.25">
      <c r="A434" s="5" t="s">
        <v>1573</v>
      </c>
      <c r="C434" s="6">
        <v>6</v>
      </c>
      <c r="D434" s="6">
        <v>75</v>
      </c>
      <c r="E434" s="7">
        <v>8.7100000000000009</v>
      </c>
      <c r="F434" s="6">
        <v>39.5</v>
      </c>
      <c r="G434" s="8">
        <v>5.2329999999999997</v>
      </c>
      <c r="H434" s="8">
        <v>1.3540000000000001</v>
      </c>
      <c r="I434" s="6">
        <v>2.9</v>
      </c>
      <c r="J434" s="38" t="s">
        <v>128</v>
      </c>
    </row>
    <row r="435" spans="1:10" x14ac:dyDescent="0.25">
      <c r="A435" s="5" t="s">
        <v>1574</v>
      </c>
      <c r="C435" s="6">
        <v>6</v>
      </c>
      <c r="D435" s="6">
        <v>74</v>
      </c>
      <c r="E435" s="7">
        <v>8.75</v>
      </c>
      <c r="F435" s="6">
        <v>39.04</v>
      </c>
      <c r="G435" s="8">
        <v>5.2140000000000004</v>
      </c>
      <c r="H435" s="8">
        <v>1.4370000000000001</v>
      </c>
      <c r="I435" s="6">
        <v>2.9</v>
      </c>
      <c r="J435" s="38" t="s">
        <v>128</v>
      </c>
    </row>
    <row r="436" spans="1:10" x14ac:dyDescent="0.25">
      <c r="A436" s="5" t="s">
        <v>1575</v>
      </c>
      <c r="C436" s="6">
        <v>6</v>
      </c>
      <c r="D436" s="6">
        <v>73</v>
      </c>
      <c r="E436" s="7">
        <v>8.7899999999999991</v>
      </c>
      <c r="F436" s="6">
        <v>38.590000000000003</v>
      </c>
      <c r="G436" s="8">
        <v>5.1929999999999996</v>
      </c>
      <c r="H436" s="8">
        <v>1.518</v>
      </c>
      <c r="I436" s="6">
        <v>2.9</v>
      </c>
      <c r="J436" s="38" t="s">
        <v>128</v>
      </c>
    </row>
    <row r="437" spans="1:10" x14ac:dyDescent="0.25">
      <c r="A437" s="5" t="s">
        <v>1576</v>
      </c>
      <c r="C437" s="6">
        <v>6</v>
      </c>
      <c r="D437" s="6">
        <v>72</v>
      </c>
      <c r="E437" s="7">
        <v>8.83</v>
      </c>
      <c r="F437" s="6">
        <v>38.14</v>
      </c>
      <c r="G437" s="8">
        <v>5.17</v>
      </c>
      <c r="H437" s="8">
        <v>1.5980000000000001</v>
      </c>
      <c r="I437" s="6">
        <v>2.9</v>
      </c>
      <c r="J437" s="38" t="s">
        <v>128</v>
      </c>
    </row>
    <row r="438" spans="1:10" x14ac:dyDescent="0.25">
      <c r="A438" s="5" t="s">
        <v>1577</v>
      </c>
      <c r="C438" s="6">
        <v>6</v>
      </c>
      <c r="D438" s="6">
        <v>71</v>
      </c>
      <c r="E438" s="7">
        <v>8.8699999999999992</v>
      </c>
      <c r="F438" s="6">
        <v>37.700000000000003</v>
      </c>
      <c r="G438" s="8">
        <v>5.1449999999999996</v>
      </c>
      <c r="H438" s="8">
        <v>1.675</v>
      </c>
      <c r="I438" s="6">
        <v>2.9</v>
      </c>
      <c r="J438" s="38" t="s">
        <v>128</v>
      </c>
    </row>
    <row r="439" spans="1:10" x14ac:dyDescent="0.25">
      <c r="A439" s="5" t="s">
        <v>1578</v>
      </c>
      <c r="C439" s="6">
        <v>6</v>
      </c>
      <c r="D439" s="6">
        <v>70</v>
      </c>
      <c r="E439" s="7">
        <v>8.9</v>
      </c>
      <c r="F439" s="6">
        <v>37.26</v>
      </c>
      <c r="G439" s="8">
        <v>5.1180000000000003</v>
      </c>
      <c r="H439" s="8">
        <v>1.75</v>
      </c>
      <c r="I439" s="6">
        <v>3</v>
      </c>
      <c r="J439" s="38" t="s">
        <v>128</v>
      </c>
    </row>
    <row r="440" spans="1:10" x14ac:dyDescent="0.25">
      <c r="A440" s="5" t="s">
        <v>1579</v>
      </c>
      <c r="C440" s="6">
        <v>6</v>
      </c>
      <c r="D440" s="6">
        <v>69</v>
      </c>
      <c r="E440" s="7">
        <v>8.93</v>
      </c>
      <c r="F440" s="6">
        <v>36.83</v>
      </c>
      <c r="G440" s="8">
        <v>5.0880000000000001</v>
      </c>
      <c r="H440" s="8">
        <v>1.823</v>
      </c>
      <c r="I440" s="6">
        <v>3</v>
      </c>
      <c r="J440" s="38" t="s">
        <v>128</v>
      </c>
    </row>
    <row r="441" spans="1:10" x14ac:dyDescent="0.25">
      <c r="A441" s="5" t="s">
        <v>1580</v>
      </c>
      <c r="C441" s="6">
        <v>6</v>
      </c>
      <c r="D441" s="6">
        <v>68</v>
      </c>
      <c r="E441" s="7">
        <v>8.9600000000000009</v>
      </c>
      <c r="F441" s="6">
        <v>36.409999999999997</v>
      </c>
      <c r="G441" s="8">
        <v>5.0570000000000004</v>
      </c>
      <c r="H441" s="8">
        <v>1.8939999999999999</v>
      </c>
      <c r="I441" s="6">
        <v>3</v>
      </c>
      <c r="J441" s="38" t="s">
        <v>128</v>
      </c>
    </row>
    <row r="442" spans="1:10" x14ac:dyDescent="0.25">
      <c r="A442" s="5" t="s">
        <v>1581</v>
      </c>
      <c r="C442" s="6">
        <v>6</v>
      </c>
      <c r="D442" s="6">
        <v>67</v>
      </c>
      <c r="E442" s="7">
        <v>8.98</v>
      </c>
      <c r="F442" s="6">
        <v>35.99</v>
      </c>
      <c r="G442" s="8">
        <v>5.0229999999999997</v>
      </c>
      <c r="H442" s="8">
        <v>1.9630000000000001</v>
      </c>
      <c r="I442" s="6">
        <v>3</v>
      </c>
      <c r="J442" s="38" t="s">
        <v>128</v>
      </c>
    </row>
    <row r="443" spans="1:10" x14ac:dyDescent="0.25">
      <c r="A443" s="5" t="s">
        <v>1582</v>
      </c>
      <c r="C443" s="6">
        <v>6</v>
      </c>
      <c r="D443" s="6">
        <v>66</v>
      </c>
      <c r="E443" s="7">
        <v>9.01</v>
      </c>
      <c r="F443" s="6">
        <v>35.58</v>
      </c>
      <c r="G443" s="8">
        <v>4.9859999999999998</v>
      </c>
      <c r="H443" s="8">
        <v>2.028</v>
      </c>
      <c r="I443" s="6">
        <v>3</v>
      </c>
      <c r="J443" s="38" t="s">
        <v>128</v>
      </c>
    </row>
    <row r="444" spans="1:10" x14ac:dyDescent="0.25">
      <c r="A444" s="5" t="s">
        <v>1583</v>
      </c>
      <c r="C444" s="6">
        <v>6</v>
      </c>
      <c r="D444" s="6">
        <v>65</v>
      </c>
      <c r="E444" s="7">
        <v>9.02</v>
      </c>
      <c r="F444" s="6">
        <v>35.17</v>
      </c>
      <c r="G444" s="8">
        <v>4.9480000000000004</v>
      </c>
      <c r="H444" s="8">
        <v>2.0910000000000002</v>
      </c>
      <c r="I444" s="6">
        <v>3</v>
      </c>
      <c r="J444" s="38" t="s">
        <v>128</v>
      </c>
    </row>
    <row r="445" spans="1:10" x14ac:dyDescent="0.25">
      <c r="A445" s="5" t="s">
        <v>1584</v>
      </c>
      <c r="C445" s="6">
        <v>6</v>
      </c>
      <c r="D445" s="6">
        <v>64</v>
      </c>
      <c r="E445" s="7">
        <v>9.0399999999999991</v>
      </c>
      <c r="F445" s="6">
        <v>34.76</v>
      </c>
      <c r="G445" s="8">
        <v>4.907</v>
      </c>
      <c r="H445" s="8">
        <v>2.1509999999999998</v>
      </c>
      <c r="I445" s="6">
        <v>3</v>
      </c>
      <c r="J445" s="38" t="s">
        <v>128</v>
      </c>
    </row>
    <row r="446" spans="1:10" x14ac:dyDescent="0.25">
      <c r="A446" s="5" t="s">
        <v>1585</v>
      </c>
      <c r="C446" s="6">
        <v>6</v>
      </c>
      <c r="D446" s="6">
        <v>63</v>
      </c>
      <c r="E446" s="7">
        <v>9.0500000000000007</v>
      </c>
      <c r="F446" s="6">
        <v>34.36</v>
      </c>
      <c r="G446" s="8">
        <v>4.8630000000000004</v>
      </c>
      <c r="H446" s="8">
        <v>2.2080000000000002</v>
      </c>
      <c r="I446" s="6">
        <v>3</v>
      </c>
      <c r="J446" s="38" t="s">
        <v>128</v>
      </c>
    </row>
    <row r="447" spans="1:10" x14ac:dyDescent="0.25">
      <c r="A447" s="5" t="s">
        <v>1586</v>
      </c>
      <c r="C447" s="6">
        <v>6</v>
      </c>
      <c r="D447" s="6">
        <v>62</v>
      </c>
      <c r="E447" s="7">
        <v>9.06</v>
      </c>
      <c r="F447" s="6">
        <v>33.97</v>
      </c>
      <c r="G447" s="8">
        <v>4.8179999999999996</v>
      </c>
      <c r="H447" s="8">
        <v>2.262</v>
      </c>
      <c r="I447" s="6">
        <v>3</v>
      </c>
      <c r="J447" s="38" t="s">
        <v>128</v>
      </c>
    </row>
    <row r="448" spans="1:10" x14ac:dyDescent="0.25">
      <c r="A448" s="5" t="s">
        <v>1587</v>
      </c>
      <c r="C448" s="6">
        <v>6</v>
      </c>
      <c r="D448" s="6">
        <v>61</v>
      </c>
      <c r="E448" s="7">
        <v>9.07</v>
      </c>
      <c r="F448" s="6">
        <v>33.58</v>
      </c>
      <c r="G448" s="8">
        <v>4.7699999999999996</v>
      </c>
      <c r="H448" s="8">
        <v>2.3119999999999998</v>
      </c>
      <c r="I448" s="6">
        <v>3</v>
      </c>
      <c r="J448" s="38" t="s">
        <v>128</v>
      </c>
    </row>
    <row r="449" spans="1:10" x14ac:dyDescent="0.25">
      <c r="A449" s="5" t="s">
        <v>1588</v>
      </c>
      <c r="C449" s="6">
        <v>6</v>
      </c>
      <c r="D449" s="6">
        <v>60</v>
      </c>
      <c r="E449" s="7">
        <v>9.07</v>
      </c>
      <c r="F449" s="6">
        <v>33.19</v>
      </c>
      <c r="G449" s="8">
        <v>4.7190000000000003</v>
      </c>
      <c r="H449" s="8">
        <v>2.359</v>
      </c>
      <c r="I449" s="6">
        <v>3</v>
      </c>
      <c r="J449" s="38" t="s">
        <v>128</v>
      </c>
    </row>
    <row r="450" spans="1:10" x14ac:dyDescent="0.25">
      <c r="A450" s="5" t="s">
        <v>1589</v>
      </c>
      <c r="C450" s="6">
        <v>6</v>
      </c>
      <c r="D450" s="6">
        <v>59</v>
      </c>
      <c r="E450" s="7">
        <v>9.07</v>
      </c>
      <c r="F450" s="6">
        <v>32.81</v>
      </c>
      <c r="G450" s="8">
        <v>4.665</v>
      </c>
      <c r="H450" s="8">
        <v>2.403</v>
      </c>
      <c r="I450" s="6">
        <v>3</v>
      </c>
      <c r="J450" s="38" t="s">
        <v>128</v>
      </c>
    </row>
    <row r="451" spans="1:10" x14ac:dyDescent="0.25">
      <c r="A451" s="5" t="s">
        <v>1590</v>
      </c>
      <c r="C451" s="6">
        <v>6</v>
      </c>
      <c r="D451" s="6">
        <v>58</v>
      </c>
      <c r="E451" s="7">
        <v>9.07</v>
      </c>
      <c r="F451" s="6">
        <v>32.43</v>
      </c>
      <c r="G451" s="8">
        <v>4.609</v>
      </c>
      <c r="H451" s="8">
        <v>2.4420000000000002</v>
      </c>
      <c r="I451" s="6">
        <v>3</v>
      </c>
      <c r="J451" s="38" t="s">
        <v>128</v>
      </c>
    </row>
    <row r="452" spans="1:10" x14ac:dyDescent="0.25">
      <c r="A452" s="5" t="s">
        <v>1591</v>
      </c>
      <c r="C452" s="6">
        <v>6</v>
      </c>
      <c r="D452" s="6">
        <v>57</v>
      </c>
      <c r="E452" s="7">
        <v>9.06</v>
      </c>
      <c r="F452" s="6">
        <v>32.06</v>
      </c>
      <c r="G452" s="8">
        <v>4.5490000000000004</v>
      </c>
      <c r="H452" s="8">
        <v>2.4780000000000002</v>
      </c>
      <c r="I452" s="6">
        <v>3</v>
      </c>
      <c r="J452" s="38" t="s">
        <v>128</v>
      </c>
    </row>
    <row r="453" spans="1:10" x14ac:dyDescent="0.25">
      <c r="A453" s="5" t="s">
        <v>1592</v>
      </c>
      <c r="C453" s="6">
        <v>6</v>
      </c>
      <c r="D453" s="6">
        <v>56</v>
      </c>
      <c r="E453" s="7">
        <v>9.0500000000000007</v>
      </c>
      <c r="F453" s="6">
        <v>31.69</v>
      </c>
      <c r="G453" s="8">
        <v>4.4859999999999998</v>
      </c>
      <c r="H453" s="8">
        <v>2.5089999999999999</v>
      </c>
      <c r="I453" s="6">
        <v>2.9</v>
      </c>
      <c r="J453" s="38" t="s">
        <v>128</v>
      </c>
    </row>
    <row r="454" spans="1:10" x14ac:dyDescent="0.25">
      <c r="A454" s="5" t="s">
        <v>1593</v>
      </c>
      <c r="C454" s="6">
        <v>6</v>
      </c>
      <c r="D454" s="6">
        <v>55</v>
      </c>
      <c r="E454" s="7">
        <v>9.0299999999999994</v>
      </c>
      <c r="F454" s="6">
        <v>31.33</v>
      </c>
      <c r="G454" s="8">
        <v>4.42</v>
      </c>
      <c r="H454" s="8">
        <v>2.5350000000000001</v>
      </c>
      <c r="I454" s="6">
        <v>2.9</v>
      </c>
      <c r="J454" s="38" t="s">
        <v>128</v>
      </c>
    </row>
    <row r="455" spans="1:10" x14ac:dyDescent="0.25">
      <c r="A455" s="5" t="s">
        <v>1594</v>
      </c>
      <c r="C455" s="6">
        <v>6</v>
      </c>
      <c r="D455" s="6">
        <v>54</v>
      </c>
      <c r="E455" s="7">
        <v>9.01</v>
      </c>
      <c r="F455" s="6">
        <v>30.98</v>
      </c>
      <c r="G455" s="8">
        <v>4.3499999999999996</v>
      </c>
      <c r="H455" s="8">
        <v>2.5569999999999999</v>
      </c>
      <c r="I455" s="6">
        <v>2.9</v>
      </c>
      <c r="J455" s="38" t="s">
        <v>128</v>
      </c>
    </row>
    <row r="456" spans="1:10" x14ac:dyDescent="0.25">
      <c r="A456" s="5" t="s">
        <v>1595</v>
      </c>
      <c r="C456" s="6">
        <v>6</v>
      </c>
      <c r="D456" s="6">
        <v>53</v>
      </c>
      <c r="E456" s="7">
        <v>8.99</v>
      </c>
      <c r="F456" s="6">
        <v>30.64</v>
      </c>
      <c r="G456" s="8">
        <v>4.2759999999999998</v>
      </c>
      <c r="H456" s="8">
        <v>2.5739999999999998</v>
      </c>
      <c r="I456" s="6">
        <v>2.9</v>
      </c>
      <c r="J456" s="38" t="s">
        <v>128</v>
      </c>
    </row>
    <row r="457" spans="1:10" x14ac:dyDescent="0.25">
      <c r="A457" s="5" t="s">
        <v>1596</v>
      </c>
      <c r="C457" s="6">
        <v>6</v>
      </c>
      <c r="D457" s="6">
        <v>52</v>
      </c>
      <c r="E457" s="7">
        <v>8.9600000000000009</v>
      </c>
      <c r="F457" s="6">
        <v>30.3</v>
      </c>
      <c r="G457" s="8">
        <v>4.1980000000000004</v>
      </c>
      <c r="H457" s="8">
        <v>2.585</v>
      </c>
      <c r="I457" s="6">
        <v>2.9</v>
      </c>
      <c r="J457" s="38" t="s">
        <v>128</v>
      </c>
    </row>
    <row r="458" spans="1:10" x14ac:dyDescent="0.25">
      <c r="A458" s="5" t="s">
        <v>1597</v>
      </c>
      <c r="C458" s="6">
        <v>6</v>
      </c>
      <c r="D458" s="6">
        <v>51</v>
      </c>
      <c r="E458" s="7">
        <v>8.92</v>
      </c>
      <c r="F458" s="6">
        <v>29.97</v>
      </c>
      <c r="G458" s="8">
        <v>4.1150000000000002</v>
      </c>
      <c r="H458" s="8">
        <v>2.59</v>
      </c>
      <c r="I458" s="6">
        <v>2.8</v>
      </c>
      <c r="J458" s="38" t="s">
        <v>128</v>
      </c>
    </row>
    <row r="459" spans="1:10" x14ac:dyDescent="0.25">
      <c r="A459" s="5" t="s">
        <v>1598</v>
      </c>
      <c r="C459" s="6">
        <v>6</v>
      </c>
      <c r="D459" s="6">
        <v>50</v>
      </c>
      <c r="E459" s="7">
        <v>8.8800000000000008</v>
      </c>
      <c r="F459" s="6">
        <v>29.64</v>
      </c>
      <c r="G459" s="8">
        <v>4.0279999999999996</v>
      </c>
      <c r="H459" s="8">
        <v>2.589</v>
      </c>
      <c r="I459" s="6">
        <v>2.8</v>
      </c>
      <c r="J459" s="38" t="s">
        <v>128</v>
      </c>
    </row>
    <row r="460" spans="1:10" x14ac:dyDescent="0.25">
      <c r="A460" s="5" t="s">
        <v>1599</v>
      </c>
      <c r="C460" s="6">
        <v>6</v>
      </c>
      <c r="D460" s="6">
        <v>49</v>
      </c>
      <c r="E460" s="7">
        <v>8.84</v>
      </c>
      <c r="F460" s="6">
        <v>29.33</v>
      </c>
      <c r="G460" s="8">
        <v>3.9350000000000001</v>
      </c>
      <c r="H460" s="8">
        <v>2.5819999999999999</v>
      </c>
      <c r="I460" s="6">
        <v>2.8</v>
      </c>
      <c r="J460" s="38" t="s">
        <v>128</v>
      </c>
    </row>
    <row r="461" spans="1:10" x14ac:dyDescent="0.25">
      <c r="A461" s="5" t="s">
        <v>1600</v>
      </c>
      <c r="C461" s="6">
        <v>6</v>
      </c>
      <c r="D461" s="6">
        <v>48</v>
      </c>
      <c r="E461" s="7">
        <v>8.7799999999999994</v>
      </c>
      <c r="F461" s="6">
        <v>29.03</v>
      </c>
      <c r="G461" s="8">
        <v>3.8370000000000002</v>
      </c>
      <c r="H461" s="8">
        <v>2.5670000000000002</v>
      </c>
      <c r="I461" s="6">
        <v>2.8</v>
      </c>
      <c r="J461" s="38" t="s">
        <v>128</v>
      </c>
    </row>
    <row r="462" spans="1:10" x14ac:dyDescent="0.25">
      <c r="A462" s="5" t="s">
        <v>1601</v>
      </c>
      <c r="C462" s="6">
        <v>6</v>
      </c>
      <c r="D462" s="6">
        <v>47</v>
      </c>
      <c r="E462" s="7">
        <v>8.7200000000000006</v>
      </c>
      <c r="F462" s="6">
        <v>28.74</v>
      </c>
      <c r="G462" s="8">
        <v>3.7330000000000001</v>
      </c>
      <c r="H462" s="8">
        <v>2.5459999999999998</v>
      </c>
      <c r="I462" s="6">
        <v>2.7</v>
      </c>
      <c r="J462" s="38" t="s">
        <v>128</v>
      </c>
    </row>
    <row r="463" spans="1:10" x14ac:dyDescent="0.25">
      <c r="A463" s="5" t="s">
        <v>1602</v>
      </c>
      <c r="C463" s="6">
        <v>6</v>
      </c>
      <c r="D463" s="6">
        <v>46</v>
      </c>
      <c r="E463" s="7">
        <v>8.66</v>
      </c>
      <c r="F463" s="6">
        <v>28.45</v>
      </c>
      <c r="G463" s="8">
        <v>3.625</v>
      </c>
      <c r="H463" s="8">
        <v>2.5179999999999998</v>
      </c>
      <c r="I463" s="6">
        <v>2.6</v>
      </c>
      <c r="J463" s="38" t="s">
        <v>128</v>
      </c>
    </row>
    <row r="464" spans="1:10" x14ac:dyDescent="0.25">
      <c r="A464" s="5" t="s">
        <v>1603</v>
      </c>
      <c r="C464" s="6">
        <v>6</v>
      </c>
      <c r="D464" s="6">
        <v>45</v>
      </c>
      <c r="E464" s="7">
        <v>8.59</v>
      </c>
      <c r="F464" s="6">
        <v>28.18</v>
      </c>
      <c r="G464" s="8">
        <v>3.5110000000000001</v>
      </c>
      <c r="H464" s="8">
        <v>2.4830000000000001</v>
      </c>
      <c r="I464" s="6">
        <v>2.5</v>
      </c>
      <c r="J464" s="38" t="s">
        <v>128</v>
      </c>
    </row>
    <row r="465" spans="1:10" x14ac:dyDescent="0.25">
      <c r="A465" s="5" t="s">
        <v>1604</v>
      </c>
      <c r="C465" s="6">
        <v>6</v>
      </c>
      <c r="D465" s="6">
        <v>44</v>
      </c>
      <c r="E465" s="7">
        <v>8.51</v>
      </c>
      <c r="F465" s="6">
        <v>27.91</v>
      </c>
      <c r="G465" s="8">
        <v>3.391</v>
      </c>
      <c r="H465" s="8">
        <v>2.4390000000000001</v>
      </c>
      <c r="I465" s="6">
        <v>2.4</v>
      </c>
      <c r="J465" s="38" t="s">
        <v>128</v>
      </c>
    </row>
    <row r="466" spans="1:10" x14ac:dyDescent="0.25">
      <c r="A466" s="5" t="s">
        <v>1605</v>
      </c>
      <c r="C466" s="6">
        <v>6</v>
      </c>
      <c r="D466" s="6">
        <v>43</v>
      </c>
      <c r="E466" s="7">
        <v>8.43</v>
      </c>
      <c r="F466" s="6">
        <v>27.66</v>
      </c>
      <c r="G466" s="8">
        <v>3.2639999999999998</v>
      </c>
      <c r="H466" s="8">
        <v>2.387</v>
      </c>
      <c r="I466" s="6">
        <v>2.2999999999999998</v>
      </c>
      <c r="J466" s="38" t="s">
        <v>128</v>
      </c>
    </row>
    <row r="467" spans="1:10" x14ac:dyDescent="0.25">
      <c r="A467" s="5" t="s">
        <v>1606</v>
      </c>
      <c r="C467" s="6">
        <v>6</v>
      </c>
      <c r="D467" s="6">
        <v>42</v>
      </c>
      <c r="E467" s="7">
        <v>8.33</v>
      </c>
      <c r="F467" s="6">
        <v>27.43</v>
      </c>
      <c r="G467" s="8">
        <v>3.129</v>
      </c>
      <c r="H467" s="8">
        <v>2.3250000000000002</v>
      </c>
      <c r="I467" s="6">
        <v>2.2000000000000002</v>
      </c>
      <c r="J467" s="38" t="s">
        <v>128</v>
      </c>
    </row>
    <row r="468" spans="1:10" x14ac:dyDescent="0.25">
      <c r="A468" s="5" t="s">
        <v>1607</v>
      </c>
      <c r="C468" s="6">
        <v>6</v>
      </c>
      <c r="D468" s="6">
        <v>41</v>
      </c>
      <c r="E468" s="7">
        <v>8.23</v>
      </c>
      <c r="F468" s="6">
        <v>27.22</v>
      </c>
      <c r="G468" s="8">
        <v>2.9849999999999999</v>
      </c>
      <c r="H468" s="8">
        <v>2.2530000000000001</v>
      </c>
      <c r="I468" s="6">
        <v>2.1</v>
      </c>
      <c r="J468" s="38" t="s">
        <v>128</v>
      </c>
    </row>
    <row r="469" spans="1:10" x14ac:dyDescent="0.25">
      <c r="A469" s="5" t="s">
        <v>1608</v>
      </c>
      <c r="C469" s="6">
        <v>6</v>
      </c>
      <c r="D469" s="6">
        <v>40</v>
      </c>
      <c r="E469" s="7">
        <v>8.11</v>
      </c>
      <c r="F469" s="6">
        <v>27.03</v>
      </c>
      <c r="G469" s="8">
        <v>2.8290000000000002</v>
      </c>
      <c r="H469" s="8">
        <v>2.1669999999999998</v>
      </c>
      <c r="I469" s="6">
        <v>2</v>
      </c>
      <c r="J469" s="38" t="s">
        <v>128</v>
      </c>
    </row>
    <row r="470" spans="1:10" x14ac:dyDescent="0.25">
      <c r="A470" s="5" t="s">
        <v>1609</v>
      </c>
      <c r="C470" s="6">
        <v>6</v>
      </c>
      <c r="D470" s="6">
        <v>39</v>
      </c>
      <c r="E470" s="7">
        <v>7.98</v>
      </c>
      <c r="F470" s="6">
        <v>26.89</v>
      </c>
      <c r="G470" s="8">
        <v>2.6589999999999998</v>
      </c>
      <c r="H470" s="8">
        <v>2.0659999999999998</v>
      </c>
      <c r="I470" s="6">
        <v>1.9</v>
      </c>
      <c r="J470" s="38" t="s">
        <v>128</v>
      </c>
    </row>
    <row r="471" spans="1:10" x14ac:dyDescent="0.25">
      <c r="A471" s="5" t="s">
        <v>1610</v>
      </c>
      <c r="C471" s="6">
        <v>6</v>
      </c>
      <c r="D471" s="6">
        <v>38</v>
      </c>
      <c r="E471" s="7">
        <v>7.83</v>
      </c>
      <c r="F471" s="6">
        <v>26.81</v>
      </c>
      <c r="G471" s="8">
        <v>2.4649999999999999</v>
      </c>
      <c r="H471" s="8">
        <v>1.9430000000000001</v>
      </c>
      <c r="I471" s="6">
        <v>1.7</v>
      </c>
      <c r="J471" s="38" t="s">
        <v>128</v>
      </c>
    </row>
    <row r="472" spans="1:10" x14ac:dyDescent="0.25">
      <c r="A472" s="5" t="s">
        <v>1611</v>
      </c>
      <c r="C472" s="6">
        <v>6</v>
      </c>
      <c r="D472" s="6">
        <v>167.3</v>
      </c>
      <c r="E472" s="7">
        <v>3.15</v>
      </c>
      <c r="F472" s="6">
        <v>156.25</v>
      </c>
      <c r="G472" s="8">
        <v>2.7210000000000001</v>
      </c>
      <c r="H472" s="8">
        <v>-2.6539999999999999</v>
      </c>
      <c r="I472" s="6">
        <v>0.2</v>
      </c>
      <c r="J472" s="38" t="s">
        <v>238</v>
      </c>
    </row>
    <row r="473" spans="1:10" x14ac:dyDescent="0.25">
      <c r="A473" s="5" t="s">
        <v>1612</v>
      </c>
      <c r="C473" s="6">
        <v>6</v>
      </c>
      <c r="D473" s="6">
        <v>180</v>
      </c>
      <c r="E473" s="7">
        <v>3.03</v>
      </c>
      <c r="F473" s="6">
        <v>180</v>
      </c>
      <c r="G473" s="8">
        <v>2.7250000000000001</v>
      </c>
      <c r="H473" s="8">
        <v>-2.7250000000000001</v>
      </c>
      <c r="I473" s="6">
        <v>0</v>
      </c>
      <c r="J473" s="38" t="s">
        <v>132</v>
      </c>
    </row>
    <row r="474" spans="1:10" x14ac:dyDescent="0.25">
      <c r="A474" s="5" t="s">
        <v>1613</v>
      </c>
      <c r="C474" s="6">
        <v>6</v>
      </c>
      <c r="D474" s="6">
        <v>179</v>
      </c>
      <c r="E474" s="7">
        <v>3.02</v>
      </c>
      <c r="F474" s="6">
        <v>178.09</v>
      </c>
      <c r="G474" s="8">
        <v>2.7389999999999999</v>
      </c>
      <c r="H474" s="8">
        <v>-2.738</v>
      </c>
      <c r="I474" s="6">
        <v>0</v>
      </c>
      <c r="J474" s="38" t="s">
        <v>132</v>
      </c>
    </row>
    <row r="475" spans="1:10" x14ac:dyDescent="0.25">
      <c r="A475" s="5" t="s">
        <v>1614</v>
      </c>
      <c r="C475" s="6">
        <v>6</v>
      </c>
      <c r="D475" s="6">
        <v>178</v>
      </c>
      <c r="E475" s="7">
        <v>3</v>
      </c>
      <c r="F475" s="6">
        <v>176.16</v>
      </c>
      <c r="G475" s="8">
        <v>2.754</v>
      </c>
      <c r="H475" s="8">
        <v>-2.7519999999999998</v>
      </c>
      <c r="I475" s="6">
        <v>0</v>
      </c>
      <c r="J475" s="38" t="s">
        <v>132</v>
      </c>
    </row>
    <row r="476" spans="1:10" x14ac:dyDescent="0.25">
      <c r="A476" s="5" t="s">
        <v>1615</v>
      </c>
      <c r="C476" s="6">
        <v>6</v>
      </c>
      <c r="D476" s="6">
        <v>177</v>
      </c>
      <c r="E476" s="7">
        <v>2.99</v>
      </c>
      <c r="F476" s="6">
        <v>174.22</v>
      </c>
      <c r="G476" s="8">
        <v>2.7709999999999999</v>
      </c>
      <c r="H476" s="8">
        <v>-2.7669999999999999</v>
      </c>
      <c r="I476" s="6">
        <v>0</v>
      </c>
      <c r="J476" s="38" t="s">
        <v>132</v>
      </c>
    </row>
    <row r="477" spans="1:10" x14ac:dyDescent="0.25">
      <c r="A477" s="5" t="s">
        <v>1616</v>
      </c>
      <c r="C477" s="6">
        <v>6</v>
      </c>
      <c r="D477" s="6">
        <v>176</v>
      </c>
      <c r="E477" s="7">
        <v>2.98</v>
      </c>
      <c r="F477" s="6">
        <v>172.26</v>
      </c>
      <c r="G477" s="8">
        <v>2.7879999999999998</v>
      </c>
      <c r="H477" s="8">
        <v>-2.7810000000000001</v>
      </c>
      <c r="I477" s="6">
        <v>0</v>
      </c>
      <c r="J477" s="38" t="s">
        <v>132</v>
      </c>
    </row>
    <row r="478" spans="1:10" x14ac:dyDescent="0.25">
      <c r="A478" s="5" t="s">
        <v>1617</v>
      </c>
      <c r="C478" s="6">
        <v>6</v>
      </c>
      <c r="D478" s="6">
        <v>175</v>
      </c>
      <c r="E478" s="7">
        <v>2.97</v>
      </c>
      <c r="F478" s="6">
        <v>170.28</v>
      </c>
      <c r="G478" s="8">
        <v>2.8050000000000002</v>
      </c>
      <c r="H478" s="8">
        <v>-2.794</v>
      </c>
      <c r="I478" s="6">
        <v>0</v>
      </c>
      <c r="J478" s="38" t="s">
        <v>132</v>
      </c>
    </row>
    <row r="479" spans="1:10" x14ac:dyDescent="0.25">
      <c r="A479" s="5" t="s">
        <v>1618</v>
      </c>
      <c r="C479" s="6">
        <v>6</v>
      </c>
      <c r="D479" s="6">
        <v>174</v>
      </c>
      <c r="E479" s="7">
        <v>2.97</v>
      </c>
      <c r="F479" s="6">
        <v>168.29</v>
      </c>
      <c r="G479" s="8">
        <v>2.82</v>
      </c>
      <c r="H479" s="8">
        <v>-2.8050000000000002</v>
      </c>
      <c r="I479" s="6">
        <v>0</v>
      </c>
      <c r="J479" s="38" t="s">
        <v>132</v>
      </c>
    </row>
    <row r="480" spans="1:10" x14ac:dyDescent="0.25">
      <c r="A480" s="5" t="s">
        <v>1619</v>
      </c>
      <c r="C480" s="6">
        <v>6</v>
      </c>
      <c r="D480" s="6">
        <v>173</v>
      </c>
      <c r="E480" s="7">
        <v>2.96</v>
      </c>
      <c r="F480" s="6">
        <v>166.31</v>
      </c>
      <c r="G480" s="8">
        <v>2.8340000000000001</v>
      </c>
      <c r="H480" s="8">
        <v>-2.8130000000000002</v>
      </c>
      <c r="I480" s="6">
        <v>0</v>
      </c>
      <c r="J480" s="38" t="s">
        <v>132</v>
      </c>
    </row>
    <row r="481" spans="1:10" x14ac:dyDescent="0.25">
      <c r="A481" s="5" t="s">
        <v>1620</v>
      </c>
      <c r="C481" s="6">
        <v>6</v>
      </c>
      <c r="D481" s="6">
        <v>172</v>
      </c>
      <c r="E481" s="7">
        <v>2.96</v>
      </c>
      <c r="F481" s="6">
        <v>164.32</v>
      </c>
      <c r="G481" s="8">
        <v>2.8450000000000002</v>
      </c>
      <c r="H481" s="8">
        <v>-2.8170000000000002</v>
      </c>
      <c r="I481" s="6">
        <v>0</v>
      </c>
      <c r="J481" s="38" t="s">
        <v>132</v>
      </c>
    </row>
    <row r="482" spans="1:10" x14ac:dyDescent="0.25">
      <c r="A482" s="5" t="s">
        <v>1621</v>
      </c>
      <c r="C482" s="6">
        <v>6</v>
      </c>
      <c r="D482" s="6">
        <v>171</v>
      </c>
      <c r="E482" s="7">
        <v>2.97</v>
      </c>
      <c r="F482" s="6">
        <v>162.36000000000001</v>
      </c>
      <c r="G482" s="8">
        <v>2.8530000000000002</v>
      </c>
      <c r="H482" s="8">
        <v>-2.8180000000000001</v>
      </c>
      <c r="I482" s="6">
        <v>0</v>
      </c>
      <c r="J482" s="38" t="s">
        <v>132</v>
      </c>
    </row>
    <row r="483" spans="1:10" x14ac:dyDescent="0.25">
      <c r="A483" s="5" t="s">
        <v>1622</v>
      </c>
      <c r="C483" s="6">
        <v>6</v>
      </c>
      <c r="D483" s="6">
        <v>170</v>
      </c>
      <c r="E483" s="7">
        <v>2.98</v>
      </c>
      <c r="F483" s="6">
        <v>160.43</v>
      </c>
      <c r="G483" s="8">
        <v>2.8570000000000002</v>
      </c>
      <c r="H483" s="8">
        <v>-2.8130000000000002</v>
      </c>
      <c r="I483" s="6">
        <v>0</v>
      </c>
      <c r="J483" s="38" t="s">
        <v>132</v>
      </c>
    </row>
    <row r="484" spans="1:10" x14ac:dyDescent="0.25">
      <c r="A484" s="5" t="s">
        <v>1623</v>
      </c>
      <c r="C484" s="6">
        <v>6</v>
      </c>
      <c r="D484" s="6">
        <v>169</v>
      </c>
      <c r="E484" s="7">
        <v>3</v>
      </c>
      <c r="F484" s="6">
        <v>158.53</v>
      </c>
      <c r="G484" s="8">
        <v>2.8570000000000002</v>
      </c>
      <c r="H484" s="8">
        <v>-2.8039999999999998</v>
      </c>
      <c r="I484" s="6">
        <v>0</v>
      </c>
      <c r="J484" s="38" t="s">
        <v>132</v>
      </c>
    </row>
    <row r="485" spans="1:10" x14ac:dyDescent="0.25">
      <c r="A485" s="5" t="s">
        <v>1624</v>
      </c>
      <c r="C485" s="6">
        <v>6</v>
      </c>
      <c r="D485" s="6">
        <v>168</v>
      </c>
      <c r="E485" s="7">
        <v>3.02</v>
      </c>
      <c r="F485" s="6">
        <v>156.68</v>
      </c>
      <c r="G485" s="8">
        <v>2.8530000000000002</v>
      </c>
      <c r="H485" s="8">
        <v>-2.7909999999999999</v>
      </c>
      <c r="I485" s="6">
        <v>0</v>
      </c>
      <c r="J485" s="38" t="s">
        <v>132</v>
      </c>
    </row>
    <row r="486" spans="1:10" x14ac:dyDescent="0.25">
      <c r="A486" s="5" t="s">
        <v>1625</v>
      </c>
      <c r="C486" s="6">
        <v>6</v>
      </c>
      <c r="D486" s="6">
        <v>167</v>
      </c>
      <c r="E486" s="7">
        <v>3.05</v>
      </c>
      <c r="F486" s="6">
        <v>154.86000000000001</v>
      </c>
      <c r="G486" s="8">
        <v>2.8490000000000002</v>
      </c>
      <c r="H486" s="8">
        <v>-2.7759999999999998</v>
      </c>
      <c r="I486" s="6">
        <v>0</v>
      </c>
      <c r="J486" s="38" t="s">
        <v>132</v>
      </c>
    </row>
    <row r="487" spans="1:10" x14ac:dyDescent="0.25">
      <c r="A487" s="5" t="s">
        <v>1626</v>
      </c>
      <c r="C487" s="6">
        <v>6</v>
      </c>
      <c r="D487" s="6">
        <v>166</v>
      </c>
      <c r="E487" s="7">
        <v>3.07</v>
      </c>
      <c r="F487" s="6">
        <v>153.06</v>
      </c>
      <c r="G487" s="8">
        <v>2.8450000000000002</v>
      </c>
      <c r="H487" s="8">
        <v>-2.76</v>
      </c>
      <c r="I487" s="6">
        <v>0</v>
      </c>
      <c r="J487" s="38" t="s">
        <v>132</v>
      </c>
    </row>
    <row r="488" spans="1:10" x14ac:dyDescent="0.25">
      <c r="A488" s="5" t="s">
        <v>1627</v>
      </c>
      <c r="C488" s="6">
        <v>6</v>
      </c>
      <c r="D488" s="6">
        <v>165</v>
      </c>
      <c r="E488" s="7">
        <v>3.1</v>
      </c>
      <c r="F488" s="6">
        <v>151.27000000000001</v>
      </c>
      <c r="G488" s="8">
        <v>2.8420000000000001</v>
      </c>
      <c r="H488" s="8">
        <v>-2.7450000000000001</v>
      </c>
      <c r="I488" s="6">
        <v>0</v>
      </c>
      <c r="J488" s="38" t="s">
        <v>132</v>
      </c>
    </row>
    <row r="489" spans="1:10" x14ac:dyDescent="0.25">
      <c r="A489" s="5" t="s">
        <v>1628</v>
      </c>
      <c r="C489" s="6">
        <v>6</v>
      </c>
      <c r="D489" s="6">
        <v>164</v>
      </c>
      <c r="E489" s="7">
        <v>3.12</v>
      </c>
      <c r="F489" s="6">
        <v>149.47999999999999</v>
      </c>
      <c r="G489" s="8">
        <v>2.8410000000000002</v>
      </c>
      <c r="H489" s="8">
        <v>-2.7309999999999999</v>
      </c>
      <c r="I489" s="6">
        <v>0</v>
      </c>
      <c r="J489" s="38" t="s">
        <v>132</v>
      </c>
    </row>
    <row r="490" spans="1:10" x14ac:dyDescent="0.25">
      <c r="A490" s="5" t="s">
        <v>1629</v>
      </c>
      <c r="C490" s="6">
        <v>6</v>
      </c>
      <c r="D490" s="6">
        <v>163</v>
      </c>
      <c r="E490" s="7">
        <v>3.15</v>
      </c>
      <c r="F490" s="6">
        <v>147.69</v>
      </c>
      <c r="G490" s="8">
        <v>2.843</v>
      </c>
      <c r="H490" s="8">
        <v>-2.7189999999999999</v>
      </c>
      <c r="I490" s="6">
        <v>0</v>
      </c>
      <c r="J490" s="38" t="s">
        <v>132</v>
      </c>
    </row>
    <row r="491" spans="1:10" x14ac:dyDescent="0.25">
      <c r="A491" s="5" t="s">
        <v>1630</v>
      </c>
      <c r="C491" s="6">
        <v>6</v>
      </c>
      <c r="D491" s="6">
        <v>162</v>
      </c>
      <c r="E491" s="7">
        <v>3.17</v>
      </c>
      <c r="F491" s="6">
        <v>145.9</v>
      </c>
      <c r="G491" s="8">
        <v>2.847</v>
      </c>
      <c r="H491" s="8">
        <v>-2.7080000000000002</v>
      </c>
      <c r="I491" s="6">
        <v>0</v>
      </c>
      <c r="J491" s="38" t="s">
        <v>132</v>
      </c>
    </row>
    <row r="492" spans="1:10" x14ac:dyDescent="0.25">
      <c r="A492" s="5" t="s">
        <v>1631</v>
      </c>
      <c r="C492" s="6">
        <v>6</v>
      </c>
      <c r="D492" s="6">
        <v>161</v>
      </c>
      <c r="E492" s="7">
        <v>3.2</v>
      </c>
      <c r="F492" s="6">
        <v>144.12</v>
      </c>
      <c r="G492" s="8">
        <v>2.851</v>
      </c>
      <c r="H492" s="8">
        <v>-2.6960000000000002</v>
      </c>
      <c r="I492" s="6">
        <v>0</v>
      </c>
      <c r="J492" s="38" t="s">
        <v>132</v>
      </c>
    </row>
    <row r="493" spans="1:10" x14ac:dyDescent="0.25">
      <c r="A493" s="5" t="s">
        <v>1632</v>
      </c>
      <c r="C493" s="6">
        <v>6</v>
      </c>
      <c r="D493" s="6">
        <v>160</v>
      </c>
      <c r="E493" s="7">
        <v>3.23</v>
      </c>
      <c r="F493" s="6">
        <v>142.38999999999999</v>
      </c>
      <c r="G493" s="8">
        <v>2.8530000000000002</v>
      </c>
      <c r="H493" s="8">
        <v>-2.681</v>
      </c>
      <c r="I493" s="6">
        <v>0</v>
      </c>
      <c r="J493" s="38" t="s">
        <v>132</v>
      </c>
    </row>
    <row r="494" spans="1:10" x14ac:dyDescent="0.25">
      <c r="A494" s="5" t="s">
        <v>1633</v>
      </c>
      <c r="C494" s="6">
        <v>6</v>
      </c>
      <c r="D494" s="6">
        <v>159</v>
      </c>
      <c r="E494" s="7">
        <v>3.26</v>
      </c>
      <c r="F494" s="6">
        <v>140.72999999999999</v>
      </c>
      <c r="G494" s="8">
        <v>2.85</v>
      </c>
      <c r="H494" s="8">
        <v>-2.661</v>
      </c>
      <c r="I494" s="6">
        <v>0</v>
      </c>
      <c r="J494" s="38" t="s">
        <v>132</v>
      </c>
    </row>
    <row r="495" spans="1:10" x14ac:dyDescent="0.25">
      <c r="A495" s="5" t="s">
        <v>1634</v>
      </c>
      <c r="C495" s="6">
        <v>6</v>
      </c>
      <c r="D495" s="6">
        <v>158</v>
      </c>
      <c r="E495" s="7">
        <v>3.3</v>
      </c>
      <c r="F495" s="6">
        <v>139.15</v>
      </c>
      <c r="G495" s="8">
        <v>2.843</v>
      </c>
      <c r="H495" s="8">
        <v>-2.6360000000000001</v>
      </c>
      <c r="I495" s="6">
        <v>0.1</v>
      </c>
      <c r="J495" s="38" t="s">
        <v>132</v>
      </c>
    </row>
    <row r="496" spans="1:10" x14ac:dyDescent="0.25">
      <c r="A496" s="5" t="s">
        <v>1635</v>
      </c>
      <c r="C496" s="6">
        <v>6</v>
      </c>
      <c r="D496" s="6">
        <v>157</v>
      </c>
      <c r="E496" s="7">
        <v>3.34</v>
      </c>
      <c r="F496" s="6">
        <v>137.63999999999999</v>
      </c>
      <c r="G496" s="8">
        <v>2.831</v>
      </c>
      <c r="H496" s="8">
        <v>-2.6059999999999999</v>
      </c>
      <c r="I496" s="6">
        <v>0.1</v>
      </c>
      <c r="J496" s="38" t="s">
        <v>132</v>
      </c>
    </row>
    <row r="497" spans="1:10" x14ac:dyDescent="0.25">
      <c r="A497" s="5" t="s">
        <v>1636</v>
      </c>
      <c r="C497" s="6">
        <v>6</v>
      </c>
      <c r="D497" s="6">
        <v>156</v>
      </c>
      <c r="E497" s="7">
        <v>3.38</v>
      </c>
      <c r="F497" s="6">
        <v>136.19999999999999</v>
      </c>
      <c r="G497" s="8">
        <v>2.8170000000000002</v>
      </c>
      <c r="H497" s="8">
        <v>-2.573</v>
      </c>
      <c r="I497" s="6">
        <v>0.1</v>
      </c>
      <c r="J497" s="38" t="s">
        <v>132</v>
      </c>
    </row>
    <row r="498" spans="1:10" x14ac:dyDescent="0.25">
      <c r="A498" s="5" t="s">
        <v>1637</v>
      </c>
      <c r="C498" s="6">
        <v>6</v>
      </c>
      <c r="D498" s="6">
        <v>155</v>
      </c>
      <c r="E498" s="7">
        <v>3.43</v>
      </c>
      <c r="F498" s="6">
        <v>134.81</v>
      </c>
      <c r="G498" s="8">
        <v>2.7989999999999999</v>
      </c>
      <c r="H498" s="8">
        <v>-2.5369999999999999</v>
      </c>
      <c r="I498" s="6">
        <v>0.1</v>
      </c>
      <c r="J498" s="38" t="s">
        <v>132</v>
      </c>
    </row>
    <row r="499" spans="1:10" x14ac:dyDescent="0.25">
      <c r="A499" s="5" t="s">
        <v>1638</v>
      </c>
      <c r="C499" s="6">
        <v>6</v>
      </c>
      <c r="D499" s="6">
        <v>154</v>
      </c>
      <c r="E499" s="7">
        <v>3.48</v>
      </c>
      <c r="F499" s="6">
        <v>133.47999999999999</v>
      </c>
      <c r="G499" s="8">
        <v>2.78</v>
      </c>
      <c r="H499" s="8">
        <v>-2.4990000000000001</v>
      </c>
      <c r="I499" s="6">
        <v>0.1</v>
      </c>
      <c r="J499" s="38" t="s">
        <v>132</v>
      </c>
    </row>
    <row r="500" spans="1:10" x14ac:dyDescent="0.25">
      <c r="A500" s="5" t="s">
        <v>1639</v>
      </c>
      <c r="C500" s="6">
        <v>6</v>
      </c>
      <c r="D500" s="6">
        <v>153</v>
      </c>
      <c r="E500" s="7">
        <v>3.53</v>
      </c>
      <c r="F500" s="6">
        <v>132.18</v>
      </c>
      <c r="G500" s="8">
        <v>2.76</v>
      </c>
      <c r="H500" s="8">
        <v>-2.4590000000000001</v>
      </c>
      <c r="I500" s="6">
        <v>0.2</v>
      </c>
      <c r="J500" s="38" t="s">
        <v>132</v>
      </c>
    </row>
    <row r="501" spans="1:10" x14ac:dyDescent="0.25">
      <c r="A501" s="5" t="s">
        <v>1640</v>
      </c>
      <c r="C501" s="6">
        <v>6</v>
      </c>
      <c r="D501" s="6">
        <v>152</v>
      </c>
      <c r="E501" s="7">
        <v>3.58</v>
      </c>
      <c r="F501" s="6">
        <v>130.91</v>
      </c>
      <c r="G501" s="8">
        <v>2.74</v>
      </c>
      <c r="H501" s="8">
        <v>-2.419</v>
      </c>
      <c r="I501" s="6">
        <v>0.2</v>
      </c>
      <c r="J501" s="38" t="s">
        <v>132</v>
      </c>
    </row>
    <row r="502" spans="1:10" x14ac:dyDescent="0.25">
      <c r="A502" s="5" t="s">
        <v>1641</v>
      </c>
      <c r="C502" s="6">
        <v>6</v>
      </c>
      <c r="D502" s="6">
        <v>151</v>
      </c>
      <c r="E502" s="7">
        <v>3.62</v>
      </c>
      <c r="F502" s="6">
        <v>129.65</v>
      </c>
      <c r="G502" s="8">
        <v>2.7210000000000001</v>
      </c>
      <c r="H502" s="8">
        <v>-2.38</v>
      </c>
      <c r="I502" s="6">
        <v>0.2</v>
      </c>
      <c r="J502" s="38" t="s">
        <v>132</v>
      </c>
    </row>
    <row r="503" spans="1:10" x14ac:dyDescent="0.25">
      <c r="A503" s="5" t="s">
        <v>1642</v>
      </c>
      <c r="C503" s="6">
        <v>6</v>
      </c>
      <c r="D503" s="6">
        <v>150</v>
      </c>
      <c r="E503" s="7">
        <v>3.67</v>
      </c>
      <c r="F503" s="6">
        <v>128.38999999999999</v>
      </c>
      <c r="G503" s="8">
        <v>2.7040000000000002</v>
      </c>
      <c r="H503" s="8">
        <v>-2.3420000000000001</v>
      </c>
      <c r="I503" s="6">
        <v>0.2</v>
      </c>
      <c r="J503" s="38" t="s">
        <v>132</v>
      </c>
    </row>
    <row r="504" spans="1:10" x14ac:dyDescent="0.25">
      <c r="A504" s="5" t="s">
        <v>1643</v>
      </c>
      <c r="C504" s="6">
        <v>6</v>
      </c>
      <c r="D504" s="6">
        <v>149</v>
      </c>
      <c r="E504" s="7">
        <v>3.72</v>
      </c>
      <c r="F504" s="6">
        <v>127.13</v>
      </c>
      <c r="G504" s="8">
        <v>2.6890000000000001</v>
      </c>
      <c r="H504" s="8">
        <v>-2.3050000000000002</v>
      </c>
      <c r="I504" s="6">
        <v>0.2</v>
      </c>
      <c r="J504" s="38" t="s">
        <v>132</v>
      </c>
    </row>
    <row r="505" spans="1:10" x14ac:dyDescent="0.25">
      <c r="A505" s="5" t="s">
        <v>1644</v>
      </c>
      <c r="C505" s="6">
        <v>6</v>
      </c>
      <c r="D505" s="6">
        <v>148</v>
      </c>
      <c r="E505" s="7">
        <v>3.76</v>
      </c>
      <c r="F505" s="6">
        <v>125.86</v>
      </c>
      <c r="G505" s="8">
        <v>2.677</v>
      </c>
      <c r="H505" s="8">
        <v>-2.27</v>
      </c>
      <c r="I505" s="6">
        <v>0.3</v>
      </c>
      <c r="J505" s="38" t="s">
        <v>132</v>
      </c>
    </row>
    <row r="506" spans="1:10" x14ac:dyDescent="0.25">
      <c r="A506" s="5" t="s">
        <v>1645</v>
      </c>
      <c r="C506" s="6">
        <v>6</v>
      </c>
      <c r="D506" s="6">
        <v>147</v>
      </c>
      <c r="E506" s="7">
        <v>3.81</v>
      </c>
      <c r="F506" s="6">
        <v>124.57</v>
      </c>
      <c r="G506" s="8">
        <v>2.6669999999999998</v>
      </c>
      <c r="H506" s="8">
        <v>-2.2360000000000002</v>
      </c>
      <c r="I506" s="6">
        <v>0.3</v>
      </c>
      <c r="J506" s="38" t="s">
        <v>132</v>
      </c>
    </row>
    <row r="507" spans="1:10" x14ac:dyDescent="0.25">
      <c r="A507" s="5" t="s">
        <v>1646</v>
      </c>
      <c r="C507" s="6">
        <v>6</v>
      </c>
      <c r="D507" s="6">
        <v>146</v>
      </c>
      <c r="E507" s="7">
        <v>3.85</v>
      </c>
      <c r="F507" s="6">
        <v>123.27</v>
      </c>
      <c r="G507" s="8">
        <v>2.6589999999999998</v>
      </c>
      <c r="H507" s="8">
        <v>-2.2050000000000001</v>
      </c>
      <c r="I507" s="6">
        <v>0.3</v>
      </c>
      <c r="J507" s="38" t="s">
        <v>132</v>
      </c>
    </row>
    <row r="508" spans="1:10" x14ac:dyDescent="0.25">
      <c r="A508" s="5" t="s">
        <v>1647</v>
      </c>
      <c r="C508" s="6">
        <v>6</v>
      </c>
      <c r="D508" s="6">
        <v>145</v>
      </c>
      <c r="E508" s="7">
        <v>3.89</v>
      </c>
      <c r="F508" s="6">
        <v>121.95</v>
      </c>
      <c r="G508" s="8">
        <v>2.6560000000000001</v>
      </c>
      <c r="H508" s="8">
        <v>-2.1749999999999998</v>
      </c>
      <c r="I508" s="6">
        <v>0.3</v>
      </c>
      <c r="J508" s="38" t="s">
        <v>132</v>
      </c>
    </row>
    <row r="509" spans="1:10" x14ac:dyDescent="0.25">
      <c r="A509" s="5" t="s">
        <v>1648</v>
      </c>
      <c r="C509" s="6">
        <v>6</v>
      </c>
      <c r="D509" s="6">
        <v>144</v>
      </c>
      <c r="E509" s="7">
        <v>3.93</v>
      </c>
      <c r="F509" s="6">
        <v>120.61</v>
      </c>
      <c r="G509" s="8">
        <v>2.6549999999999998</v>
      </c>
      <c r="H509" s="8">
        <v>-2.1480000000000001</v>
      </c>
      <c r="I509" s="6">
        <v>0.3</v>
      </c>
      <c r="J509" s="38" t="s">
        <v>132</v>
      </c>
    </row>
    <row r="510" spans="1:10" x14ac:dyDescent="0.25">
      <c r="A510" s="5" t="s">
        <v>1649</v>
      </c>
      <c r="C510" s="6">
        <v>6</v>
      </c>
      <c r="D510" s="6">
        <v>143</v>
      </c>
      <c r="E510" s="7">
        <v>3.97</v>
      </c>
      <c r="F510" s="6">
        <v>119.23</v>
      </c>
      <c r="G510" s="8">
        <v>2.6579999999999999</v>
      </c>
      <c r="H510" s="8">
        <v>-2.1230000000000002</v>
      </c>
      <c r="I510" s="6">
        <v>0.3</v>
      </c>
      <c r="J510" s="38" t="s">
        <v>132</v>
      </c>
    </row>
    <row r="511" spans="1:10" x14ac:dyDescent="0.25">
      <c r="A511" s="5" t="s">
        <v>1650</v>
      </c>
      <c r="C511" s="6">
        <v>6</v>
      </c>
      <c r="D511" s="6">
        <v>142</v>
      </c>
      <c r="E511" s="7">
        <v>4.01</v>
      </c>
      <c r="F511" s="6">
        <v>117.83</v>
      </c>
      <c r="G511" s="8">
        <v>2.6640000000000001</v>
      </c>
      <c r="H511" s="8">
        <v>-2.1</v>
      </c>
      <c r="I511" s="6">
        <v>0.3</v>
      </c>
      <c r="J511" s="38" t="s">
        <v>132</v>
      </c>
    </row>
    <row r="512" spans="1:10" x14ac:dyDescent="0.25">
      <c r="A512" s="5" t="s">
        <v>1651</v>
      </c>
      <c r="C512" s="6">
        <v>6</v>
      </c>
      <c r="D512" s="6">
        <v>141</v>
      </c>
      <c r="E512" s="7">
        <v>4.04</v>
      </c>
      <c r="F512" s="6">
        <v>116.41</v>
      </c>
      <c r="G512" s="8">
        <v>2.6739999999999999</v>
      </c>
      <c r="H512" s="8">
        <v>-2.0779999999999998</v>
      </c>
      <c r="I512" s="6">
        <v>0.3</v>
      </c>
      <c r="J512" s="38" t="s">
        <v>132</v>
      </c>
    </row>
    <row r="513" spans="1:10" x14ac:dyDescent="0.25">
      <c r="A513" s="5" t="s">
        <v>1652</v>
      </c>
      <c r="C513" s="6">
        <v>6</v>
      </c>
      <c r="D513" s="6">
        <v>140</v>
      </c>
      <c r="E513" s="7">
        <v>4.08</v>
      </c>
      <c r="F513" s="6">
        <v>114.96</v>
      </c>
      <c r="G513" s="8">
        <v>2.6869999999999998</v>
      </c>
      <c r="H513" s="8">
        <v>-2.0579999999999998</v>
      </c>
      <c r="I513" s="6">
        <v>0.4</v>
      </c>
      <c r="J513" s="38" t="s">
        <v>132</v>
      </c>
    </row>
    <row r="514" spans="1:10" x14ac:dyDescent="0.25">
      <c r="A514" s="5" t="s">
        <v>1653</v>
      </c>
      <c r="C514" s="6">
        <v>6</v>
      </c>
      <c r="D514" s="6">
        <v>139</v>
      </c>
      <c r="E514" s="7">
        <v>4.12</v>
      </c>
      <c r="F514" s="6">
        <v>113.5</v>
      </c>
      <c r="G514" s="8">
        <v>2.702</v>
      </c>
      <c r="H514" s="8">
        <v>-2.0390000000000001</v>
      </c>
      <c r="I514" s="6">
        <v>0.4</v>
      </c>
      <c r="J514" s="38" t="s">
        <v>132</v>
      </c>
    </row>
    <row r="515" spans="1:10" x14ac:dyDescent="0.25">
      <c r="A515" s="5" t="s">
        <v>1654</v>
      </c>
      <c r="C515" s="6">
        <v>6</v>
      </c>
      <c r="D515" s="6">
        <v>138</v>
      </c>
      <c r="E515" s="7">
        <v>4.1500000000000004</v>
      </c>
      <c r="F515" s="6">
        <v>112.04</v>
      </c>
      <c r="G515" s="8">
        <v>2.718</v>
      </c>
      <c r="H515" s="8">
        <v>-2.02</v>
      </c>
      <c r="I515" s="6">
        <v>0.4</v>
      </c>
      <c r="J515" s="38" t="s">
        <v>132</v>
      </c>
    </row>
    <row r="516" spans="1:10" x14ac:dyDescent="0.25">
      <c r="A516" s="5" t="s">
        <v>1655</v>
      </c>
      <c r="C516" s="6">
        <v>6</v>
      </c>
      <c r="D516" s="6">
        <v>137</v>
      </c>
      <c r="E516" s="7">
        <v>4.1900000000000004</v>
      </c>
      <c r="F516" s="6">
        <v>110.58</v>
      </c>
      <c r="G516" s="8">
        <v>2.7349999999999999</v>
      </c>
      <c r="H516" s="8">
        <v>-2</v>
      </c>
      <c r="I516" s="6">
        <v>0.4</v>
      </c>
      <c r="J516" s="38" t="s">
        <v>132</v>
      </c>
    </row>
    <row r="517" spans="1:10" x14ac:dyDescent="0.25">
      <c r="A517" s="5" t="s">
        <v>1656</v>
      </c>
      <c r="C517" s="6">
        <v>6</v>
      </c>
      <c r="D517" s="6">
        <v>136</v>
      </c>
      <c r="E517" s="7">
        <v>4.2300000000000004</v>
      </c>
      <c r="F517" s="6">
        <v>109.14</v>
      </c>
      <c r="G517" s="8">
        <v>2.7530000000000001</v>
      </c>
      <c r="H517" s="8">
        <v>-1.98</v>
      </c>
      <c r="I517" s="6">
        <v>0.4</v>
      </c>
      <c r="J517" s="38" t="s">
        <v>132</v>
      </c>
    </row>
    <row r="518" spans="1:10" x14ac:dyDescent="0.25">
      <c r="A518" s="5" t="s">
        <v>1657</v>
      </c>
      <c r="C518" s="6">
        <v>6</v>
      </c>
      <c r="D518" s="6">
        <v>135</v>
      </c>
      <c r="E518" s="7">
        <v>4.2699999999999996</v>
      </c>
      <c r="F518" s="6">
        <v>107.71</v>
      </c>
      <c r="G518" s="8">
        <v>2.77</v>
      </c>
      <c r="H518" s="8">
        <v>-1.9590000000000001</v>
      </c>
      <c r="I518" s="6">
        <v>0.4</v>
      </c>
      <c r="J518" s="38" t="s">
        <v>132</v>
      </c>
    </row>
    <row r="519" spans="1:10" x14ac:dyDescent="0.25">
      <c r="A519" s="5" t="s">
        <v>1658</v>
      </c>
      <c r="C519" s="6">
        <v>6</v>
      </c>
      <c r="D519" s="6">
        <v>171.4</v>
      </c>
      <c r="E519" s="7">
        <v>2.97</v>
      </c>
      <c r="F519" s="6">
        <v>163.1</v>
      </c>
      <c r="G519" s="8">
        <v>2.85</v>
      </c>
      <c r="H519" s="8">
        <v>-2.8180000000000001</v>
      </c>
      <c r="I519" s="6">
        <v>0</v>
      </c>
      <c r="J519" s="38" t="s">
        <v>236</v>
      </c>
    </row>
    <row r="520" spans="1:10" x14ac:dyDescent="0.25">
      <c r="A520" s="5" t="s">
        <v>1659</v>
      </c>
      <c r="C520" s="6">
        <v>6</v>
      </c>
      <c r="D520" s="6">
        <v>50.6</v>
      </c>
      <c r="E520" s="7">
        <v>8.91</v>
      </c>
      <c r="F520" s="6">
        <v>29.85</v>
      </c>
      <c r="G520" s="8">
        <v>4.0839999999999996</v>
      </c>
      <c r="H520" s="8">
        <v>2.59</v>
      </c>
      <c r="I520" s="6">
        <v>2.8</v>
      </c>
      <c r="J520" s="38" t="s">
        <v>237</v>
      </c>
    </row>
    <row r="521" spans="1:10" x14ac:dyDescent="0.25">
      <c r="A521" s="5" t="s">
        <v>212</v>
      </c>
      <c r="C521" s="6"/>
      <c r="D521" s="6"/>
      <c r="E521" s="7"/>
      <c r="F521" s="6"/>
      <c r="G521" s="8"/>
      <c r="H521" s="8"/>
      <c r="I521" s="6"/>
    </row>
    <row r="522" spans="1:10" x14ac:dyDescent="0.25">
      <c r="A522" s="5" t="s">
        <v>213</v>
      </c>
      <c r="C522" s="6" t="s">
        <v>206</v>
      </c>
      <c r="D522" s="6" t="s">
        <v>105</v>
      </c>
      <c r="E522" s="7" t="s">
        <v>106</v>
      </c>
      <c r="F522" s="6" t="s">
        <v>107</v>
      </c>
      <c r="G522" s="8" t="s">
        <v>219</v>
      </c>
      <c r="H522" s="8" t="s">
        <v>109</v>
      </c>
      <c r="I522" s="6" t="s">
        <v>220</v>
      </c>
      <c r="J522" s="38" t="s">
        <v>37</v>
      </c>
    </row>
    <row r="523" spans="1:10" x14ac:dyDescent="0.25">
      <c r="A523" s="5" t="s">
        <v>212</v>
      </c>
      <c r="C523" s="6"/>
      <c r="D523" s="6"/>
      <c r="E523" s="7"/>
      <c r="F523" s="6"/>
      <c r="G523" s="8"/>
      <c r="H523" s="8"/>
      <c r="I523" s="6"/>
    </row>
    <row r="524" spans="1:10" x14ac:dyDescent="0.25">
      <c r="A524" s="5" t="s">
        <v>1660</v>
      </c>
      <c r="C524" s="6">
        <v>8</v>
      </c>
      <c r="D524" s="6">
        <v>180</v>
      </c>
      <c r="E524" s="7">
        <v>4.1500000000000004</v>
      </c>
      <c r="F524" s="6">
        <v>180</v>
      </c>
      <c r="G524" s="8">
        <v>3.7519999999999998</v>
      </c>
      <c r="H524" s="8">
        <v>-3.7519999999999998</v>
      </c>
      <c r="I524" s="6">
        <v>0</v>
      </c>
      <c r="J524" s="38" t="s">
        <v>287</v>
      </c>
    </row>
    <row r="525" spans="1:10" x14ac:dyDescent="0.25">
      <c r="A525" s="5" t="s">
        <v>1661</v>
      </c>
      <c r="C525" s="6">
        <v>8</v>
      </c>
      <c r="D525" s="6">
        <v>179</v>
      </c>
      <c r="E525" s="7">
        <v>4.1399999999999997</v>
      </c>
      <c r="F525" s="6">
        <v>178.09</v>
      </c>
      <c r="G525" s="8">
        <v>3.7549999999999999</v>
      </c>
      <c r="H525" s="8">
        <v>-3.7549999999999999</v>
      </c>
      <c r="I525" s="6">
        <v>0</v>
      </c>
      <c r="J525" s="38" t="s">
        <v>287</v>
      </c>
    </row>
    <row r="526" spans="1:10" x14ac:dyDescent="0.25">
      <c r="A526" s="5" t="s">
        <v>1662</v>
      </c>
      <c r="C526" s="6">
        <v>8</v>
      </c>
      <c r="D526" s="6">
        <v>178</v>
      </c>
      <c r="E526" s="7">
        <v>4.1399999999999997</v>
      </c>
      <c r="F526" s="6">
        <v>176.18</v>
      </c>
      <c r="G526" s="8">
        <v>3.76</v>
      </c>
      <c r="H526" s="8">
        <v>-3.758</v>
      </c>
      <c r="I526" s="6">
        <v>0.1</v>
      </c>
      <c r="J526" s="38" t="s">
        <v>287</v>
      </c>
    </row>
    <row r="527" spans="1:10" x14ac:dyDescent="0.25">
      <c r="A527" s="5" t="s">
        <v>1663</v>
      </c>
      <c r="C527" s="6">
        <v>8</v>
      </c>
      <c r="D527" s="6">
        <v>177</v>
      </c>
      <c r="E527" s="7">
        <v>4.1399999999999997</v>
      </c>
      <c r="F527" s="6">
        <v>174.27</v>
      </c>
      <c r="G527" s="8">
        <v>3.7669999999999999</v>
      </c>
      <c r="H527" s="8">
        <v>-3.762</v>
      </c>
      <c r="I527" s="6">
        <v>0.1</v>
      </c>
      <c r="J527" s="38" t="s">
        <v>287</v>
      </c>
    </row>
    <row r="528" spans="1:10" x14ac:dyDescent="0.25">
      <c r="A528" s="5" t="s">
        <v>1664</v>
      </c>
      <c r="C528" s="6">
        <v>8</v>
      </c>
      <c r="D528" s="6">
        <v>176</v>
      </c>
      <c r="E528" s="7">
        <v>4.1399999999999997</v>
      </c>
      <c r="F528" s="6">
        <v>172.35</v>
      </c>
      <c r="G528" s="8">
        <v>3.7759999999999998</v>
      </c>
      <c r="H528" s="8">
        <v>-3.7669999999999999</v>
      </c>
      <c r="I528" s="6">
        <v>0.1</v>
      </c>
      <c r="J528" s="38" t="s">
        <v>287</v>
      </c>
    </row>
    <row r="529" spans="1:10" x14ac:dyDescent="0.25">
      <c r="A529" s="5" t="s">
        <v>1665</v>
      </c>
      <c r="C529" s="6">
        <v>8</v>
      </c>
      <c r="D529" s="6">
        <v>175</v>
      </c>
      <c r="E529" s="7">
        <v>4.1399999999999997</v>
      </c>
      <c r="F529" s="6">
        <v>170.43</v>
      </c>
      <c r="G529" s="8">
        <v>3.786</v>
      </c>
      <c r="H529" s="8">
        <v>-3.7719999999999998</v>
      </c>
      <c r="I529" s="6">
        <v>0.1</v>
      </c>
      <c r="J529" s="38" t="s">
        <v>287</v>
      </c>
    </row>
    <row r="530" spans="1:10" x14ac:dyDescent="0.25">
      <c r="A530" s="5" t="s">
        <v>1666</v>
      </c>
      <c r="C530" s="6">
        <v>8</v>
      </c>
      <c r="D530" s="6">
        <v>174</v>
      </c>
      <c r="E530" s="7">
        <v>4.1399999999999997</v>
      </c>
      <c r="F530" s="6">
        <v>168.5</v>
      </c>
      <c r="G530" s="8">
        <v>3.798</v>
      </c>
      <c r="H530" s="8">
        <v>-3.7770000000000001</v>
      </c>
      <c r="I530" s="6">
        <v>0.1</v>
      </c>
      <c r="J530" s="38" t="s">
        <v>287</v>
      </c>
    </row>
    <row r="531" spans="1:10" x14ac:dyDescent="0.25">
      <c r="A531" s="5" t="s">
        <v>1667</v>
      </c>
      <c r="C531" s="6">
        <v>8</v>
      </c>
      <c r="D531" s="6">
        <v>173</v>
      </c>
      <c r="E531" s="7">
        <v>4.1399999999999997</v>
      </c>
      <c r="F531" s="6">
        <v>166.56</v>
      </c>
      <c r="G531" s="8">
        <v>3.8109999999999999</v>
      </c>
      <c r="H531" s="8">
        <v>-3.7829999999999999</v>
      </c>
      <c r="I531" s="6">
        <v>0.1</v>
      </c>
      <c r="J531" s="38" t="s">
        <v>287</v>
      </c>
    </row>
    <row r="532" spans="1:10" x14ac:dyDescent="0.25">
      <c r="A532" s="5" t="s">
        <v>1668</v>
      </c>
      <c r="C532" s="6">
        <v>8</v>
      </c>
      <c r="D532" s="6">
        <v>172</v>
      </c>
      <c r="E532" s="7">
        <v>4.1399999999999997</v>
      </c>
      <c r="F532" s="6">
        <v>164.61</v>
      </c>
      <c r="G532" s="8">
        <v>3.8260000000000001</v>
      </c>
      <c r="H532" s="8">
        <v>-3.7890000000000001</v>
      </c>
      <c r="I532" s="6">
        <v>0.1</v>
      </c>
      <c r="J532" s="38" t="s">
        <v>287</v>
      </c>
    </row>
    <row r="533" spans="1:10" x14ac:dyDescent="0.25">
      <c r="A533" s="5" t="s">
        <v>1669</v>
      </c>
      <c r="C533" s="6">
        <v>8</v>
      </c>
      <c r="D533" s="6">
        <v>171</v>
      </c>
      <c r="E533" s="7">
        <v>4.1500000000000004</v>
      </c>
      <c r="F533" s="6">
        <v>162.66</v>
      </c>
      <c r="G533" s="8">
        <v>3.843</v>
      </c>
      <c r="H533" s="8">
        <v>-3.7949999999999999</v>
      </c>
      <c r="I533" s="6">
        <v>0.1</v>
      </c>
      <c r="J533" s="38" t="s">
        <v>287</v>
      </c>
    </row>
    <row r="534" spans="1:10" x14ac:dyDescent="0.25">
      <c r="A534" s="5" t="s">
        <v>1670</v>
      </c>
      <c r="C534" s="6">
        <v>8</v>
      </c>
      <c r="D534" s="6">
        <v>170</v>
      </c>
      <c r="E534" s="7">
        <v>4.1500000000000004</v>
      </c>
      <c r="F534" s="6">
        <v>160.69999999999999</v>
      </c>
      <c r="G534" s="8">
        <v>3.8610000000000002</v>
      </c>
      <c r="H534" s="8">
        <v>-3.802</v>
      </c>
      <c r="I534" s="6">
        <v>0.2</v>
      </c>
      <c r="J534" s="38" t="s">
        <v>287</v>
      </c>
    </row>
    <row r="535" spans="1:10" x14ac:dyDescent="0.25">
      <c r="A535" s="5" t="s">
        <v>1671</v>
      </c>
      <c r="C535" s="6">
        <v>8</v>
      </c>
      <c r="D535" s="6">
        <v>169</v>
      </c>
      <c r="E535" s="7">
        <v>4.1500000000000004</v>
      </c>
      <c r="F535" s="6">
        <v>158.72999999999999</v>
      </c>
      <c r="G535" s="8">
        <v>3.8809999999999998</v>
      </c>
      <c r="H535" s="8">
        <v>-3.81</v>
      </c>
      <c r="I535" s="6">
        <v>0.2</v>
      </c>
      <c r="J535" s="38" t="s">
        <v>287</v>
      </c>
    </row>
    <row r="536" spans="1:10" x14ac:dyDescent="0.25">
      <c r="A536" s="5" t="s">
        <v>1672</v>
      </c>
      <c r="C536" s="6">
        <v>8</v>
      </c>
      <c r="D536" s="6">
        <v>168</v>
      </c>
      <c r="E536" s="7">
        <v>4.16</v>
      </c>
      <c r="F536" s="6">
        <v>156.75</v>
      </c>
      <c r="G536" s="8">
        <v>3.9020000000000001</v>
      </c>
      <c r="H536" s="8">
        <v>-3.8170000000000002</v>
      </c>
      <c r="I536" s="6">
        <v>0.2</v>
      </c>
      <c r="J536" s="38" t="s">
        <v>287</v>
      </c>
    </row>
    <row r="537" spans="1:10" x14ac:dyDescent="0.25">
      <c r="A537" s="5" t="s">
        <v>1673</v>
      </c>
      <c r="C537" s="6">
        <v>8</v>
      </c>
      <c r="D537" s="6">
        <v>167</v>
      </c>
      <c r="E537" s="7">
        <v>4.17</v>
      </c>
      <c r="F537" s="6">
        <v>154.76</v>
      </c>
      <c r="G537" s="8">
        <v>3.9260000000000002</v>
      </c>
      <c r="H537" s="8">
        <v>-3.8250000000000002</v>
      </c>
      <c r="I537" s="6">
        <v>0.2</v>
      </c>
      <c r="J537" s="38" t="s">
        <v>287</v>
      </c>
    </row>
    <row r="538" spans="1:10" x14ac:dyDescent="0.25">
      <c r="A538" s="5" t="s">
        <v>1674</v>
      </c>
      <c r="C538" s="6">
        <v>8</v>
      </c>
      <c r="D538" s="6">
        <v>166</v>
      </c>
      <c r="E538" s="7">
        <v>4.18</v>
      </c>
      <c r="F538" s="6">
        <v>152.77000000000001</v>
      </c>
      <c r="G538" s="8">
        <v>3.95</v>
      </c>
      <c r="H538" s="8">
        <v>-3.8330000000000002</v>
      </c>
      <c r="I538" s="6">
        <v>0.2</v>
      </c>
      <c r="J538" s="38" t="s">
        <v>287</v>
      </c>
    </row>
    <row r="539" spans="1:10" x14ac:dyDescent="0.25">
      <c r="A539" s="5" t="s">
        <v>1675</v>
      </c>
      <c r="C539" s="6">
        <v>8</v>
      </c>
      <c r="D539" s="6">
        <v>165</v>
      </c>
      <c r="E539" s="7">
        <v>4.18</v>
      </c>
      <c r="F539" s="6">
        <v>150.76</v>
      </c>
      <c r="G539" s="8">
        <v>3.9769999999999999</v>
      </c>
      <c r="H539" s="8">
        <v>-3.8410000000000002</v>
      </c>
      <c r="I539" s="6">
        <v>0.2</v>
      </c>
      <c r="J539" s="38" t="s">
        <v>287</v>
      </c>
    </row>
    <row r="540" spans="1:10" x14ac:dyDescent="0.25">
      <c r="A540" s="5" t="s">
        <v>1676</v>
      </c>
      <c r="C540" s="6">
        <v>8</v>
      </c>
      <c r="D540" s="6">
        <v>164</v>
      </c>
      <c r="E540" s="7">
        <v>4.2</v>
      </c>
      <c r="F540" s="6">
        <v>148.74</v>
      </c>
      <c r="G540" s="8">
        <v>4.0049999999999999</v>
      </c>
      <c r="H540" s="8">
        <v>-3.85</v>
      </c>
      <c r="I540" s="6">
        <v>0.3</v>
      </c>
      <c r="J540" s="38" t="s">
        <v>287</v>
      </c>
    </row>
    <row r="541" spans="1:10" x14ac:dyDescent="0.25">
      <c r="A541" s="5" t="s">
        <v>1677</v>
      </c>
      <c r="C541" s="6">
        <v>8</v>
      </c>
      <c r="D541" s="6">
        <v>163</v>
      </c>
      <c r="E541" s="7">
        <v>4.21</v>
      </c>
      <c r="F541" s="6">
        <v>146.71</v>
      </c>
      <c r="G541" s="8">
        <v>4.0350000000000001</v>
      </c>
      <c r="H541" s="8">
        <v>-3.859</v>
      </c>
      <c r="I541" s="6">
        <v>0.3</v>
      </c>
      <c r="J541" s="38" t="s">
        <v>287</v>
      </c>
    </row>
    <row r="542" spans="1:10" x14ac:dyDescent="0.25">
      <c r="A542" s="5" t="s">
        <v>1678</v>
      </c>
      <c r="C542" s="6">
        <v>8</v>
      </c>
      <c r="D542" s="6">
        <v>162</v>
      </c>
      <c r="E542" s="7">
        <v>4.22</v>
      </c>
      <c r="F542" s="6">
        <v>144.66999999999999</v>
      </c>
      <c r="G542" s="8">
        <v>4.0670000000000002</v>
      </c>
      <c r="H542" s="8">
        <v>-3.8679999999999999</v>
      </c>
      <c r="I542" s="6">
        <v>0.3</v>
      </c>
      <c r="J542" s="38" t="s">
        <v>287</v>
      </c>
    </row>
    <row r="543" spans="1:10" x14ac:dyDescent="0.25">
      <c r="A543" s="5" t="s">
        <v>1679</v>
      </c>
      <c r="C543" s="6">
        <v>8</v>
      </c>
      <c r="D543" s="6">
        <v>161</v>
      </c>
      <c r="E543" s="7">
        <v>4.24</v>
      </c>
      <c r="F543" s="6">
        <v>142.63</v>
      </c>
      <c r="G543" s="8">
        <v>4.101</v>
      </c>
      <c r="H543" s="8">
        <v>-3.8769999999999998</v>
      </c>
      <c r="I543" s="6">
        <v>0.3</v>
      </c>
      <c r="J543" s="38" t="s">
        <v>287</v>
      </c>
    </row>
    <row r="544" spans="1:10" x14ac:dyDescent="0.25">
      <c r="A544" s="5" t="s">
        <v>1680</v>
      </c>
      <c r="C544" s="6">
        <v>8</v>
      </c>
      <c r="D544" s="6">
        <v>160</v>
      </c>
      <c r="E544" s="7">
        <v>4.25</v>
      </c>
      <c r="F544" s="6">
        <v>140.57</v>
      </c>
      <c r="G544" s="8">
        <v>4.1360000000000001</v>
      </c>
      <c r="H544" s="8">
        <v>-3.887</v>
      </c>
      <c r="I544" s="6">
        <v>0.3</v>
      </c>
      <c r="J544" s="38" t="s">
        <v>287</v>
      </c>
    </row>
    <row r="545" spans="1:10" x14ac:dyDescent="0.25">
      <c r="A545" s="5" t="s">
        <v>1681</v>
      </c>
      <c r="C545" s="6">
        <v>8</v>
      </c>
      <c r="D545" s="6">
        <v>159</v>
      </c>
      <c r="E545" s="7">
        <v>4.2699999999999996</v>
      </c>
      <c r="F545" s="6">
        <v>138.5</v>
      </c>
      <c r="G545" s="8">
        <v>4.173</v>
      </c>
      <c r="H545" s="8">
        <v>-3.8959999999999999</v>
      </c>
      <c r="I545" s="6">
        <v>0.4</v>
      </c>
      <c r="J545" s="38" t="s">
        <v>287</v>
      </c>
    </row>
    <row r="546" spans="1:10" x14ac:dyDescent="0.25">
      <c r="A546" s="5" t="s">
        <v>1682</v>
      </c>
      <c r="C546" s="6">
        <v>8</v>
      </c>
      <c r="D546" s="6">
        <v>158</v>
      </c>
      <c r="E546" s="7">
        <v>4.29</v>
      </c>
      <c r="F546" s="6">
        <v>136.43</v>
      </c>
      <c r="G546" s="8">
        <v>4.2119999999999997</v>
      </c>
      <c r="H546" s="8">
        <v>-3.9060000000000001</v>
      </c>
      <c r="I546" s="6">
        <v>0.4</v>
      </c>
      <c r="J546" s="38" t="s">
        <v>287</v>
      </c>
    </row>
    <row r="547" spans="1:10" x14ac:dyDescent="0.25">
      <c r="A547" s="5" t="s">
        <v>1683</v>
      </c>
      <c r="C547" s="6">
        <v>8</v>
      </c>
      <c r="D547" s="6">
        <v>157</v>
      </c>
      <c r="E547" s="7">
        <v>4.32</v>
      </c>
      <c r="F547" s="6">
        <v>134.35</v>
      </c>
      <c r="G547" s="8">
        <v>4.2530000000000001</v>
      </c>
      <c r="H547" s="8">
        <v>-3.915</v>
      </c>
      <c r="I547" s="6">
        <v>0.4</v>
      </c>
      <c r="J547" s="38" t="s">
        <v>287</v>
      </c>
    </row>
    <row r="548" spans="1:10" x14ac:dyDescent="0.25">
      <c r="A548" s="5" t="s">
        <v>1684</v>
      </c>
      <c r="C548" s="6">
        <v>8</v>
      </c>
      <c r="D548" s="6">
        <v>156</v>
      </c>
      <c r="E548" s="7">
        <v>4.34</v>
      </c>
      <c r="F548" s="6">
        <v>132.26</v>
      </c>
      <c r="G548" s="8">
        <v>4.2949999999999999</v>
      </c>
      <c r="H548" s="8">
        <v>-3.9239999999999999</v>
      </c>
      <c r="I548" s="6">
        <v>0.4</v>
      </c>
      <c r="J548" s="38" t="s">
        <v>287</v>
      </c>
    </row>
    <row r="549" spans="1:10" x14ac:dyDescent="0.25">
      <c r="A549" s="5" t="s">
        <v>1685</v>
      </c>
      <c r="C549" s="6">
        <v>8</v>
      </c>
      <c r="D549" s="6">
        <v>155</v>
      </c>
      <c r="E549" s="7">
        <v>4.37</v>
      </c>
      <c r="F549" s="6">
        <v>130.18</v>
      </c>
      <c r="G549" s="8">
        <v>4.3390000000000004</v>
      </c>
      <c r="H549" s="8">
        <v>-3.9329999999999998</v>
      </c>
      <c r="I549" s="6">
        <v>0.5</v>
      </c>
      <c r="J549" s="38" t="s">
        <v>287</v>
      </c>
    </row>
    <row r="550" spans="1:10" x14ac:dyDescent="0.25">
      <c r="A550" s="5" t="s">
        <v>1686</v>
      </c>
      <c r="C550" s="6">
        <v>8</v>
      </c>
      <c r="D550" s="6">
        <v>154</v>
      </c>
      <c r="E550" s="7">
        <v>4.4000000000000004</v>
      </c>
      <c r="F550" s="6">
        <v>128.08000000000001</v>
      </c>
      <c r="G550" s="8">
        <v>4.3849999999999998</v>
      </c>
      <c r="H550" s="8">
        <v>-3.9409999999999998</v>
      </c>
      <c r="I550" s="6">
        <v>0.5</v>
      </c>
      <c r="J550" s="38" t="s">
        <v>287</v>
      </c>
    </row>
    <row r="551" spans="1:10" x14ac:dyDescent="0.25">
      <c r="A551" s="5" t="s">
        <v>1687</v>
      </c>
      <c r="C551" s="6">
        <v>8</v>
      </c>
      <c r="D551" s="6">
        <v>153</v>
      </c>
      <c r="E551" s="7">
        <v>4.43</v>
      </c>
      <c r="F551" s="6">
        <v>125.99</v>
      </c>
      <c r="G551" s="8">
        <v>4.4320000000000004</v>
      </c>
      <c r="H551" s="8">
        <v>-3.9489999999999998</v>
      </c>
      <c r="I551" s="6">
        <v>0.5</v>
      </c>
      <c r="J551" s="38" t="s">
        <v>287</v>
      </c>
    </row>
    <row r="552" spans="1:10" x14ac:dyDescent="0.25">
      <c r="A552" s="5" t="s">
        <v>1688</v>
      </c>
      <c r="C552" s="6">
        <v>8</v>
      </c>
      <c r="D552" s="6">
        <v>152</v>
      </c>
      <c r="E552" s="7">
        <v>4.47</v>
      </c>
      <c r="F552" s="6">
        <v>123.91</v>
      </c>
      <c r="G552" s="8">
        <v>4.4809999999999999</v>
      </c>
      <c r="H552" s="8">
        <v>-3.956</v>
      </c>
      <c r="I552" s="6">
        <v>0.6</v>
      </c>
      <c r="J552" s="38" t="s">
        <v>287</v>
      </c>
    </row>
    <row r="553" spans="1:10" x14ac:dyDescent="0.25">
      <c r="A553" s="5" t="s">
        <v>1689</v>
      </c>
      <c r="C553" s="6">
        <v>8</v>
      </c>
      <c r="D553" s="6">
        <v>151</v>
      </c>
      <c r="E553" s="7">
        <v>4.51</v>
      </c>
      <c r="F553" s="6">
        <v>121.83</v>
      </c>
      <c r="G553" s="8">
        <v>4.5309999999999997</v>
      </c>
      <c r="H553" s="8">
        <v>-3.9630000000000001</v>
      </c>
      <c r="I553" s="6">
        <v>0.6</v>
      </c>
      <c r="J553" s="38" t="s">
        <v>287</v>
      </c>
    </row>
    <row r="554" spans="1:10" x14ac:dyDescent="0.25">
      <c r="A554" s="5" t="s">
        <v>1690</v>
      </c>
      <c r="C554" s="6">
        <v>8</v>
      </c>
      <c r="D554" s="6">
        <v>150</v>
      </c>
      <c r="E554" s="7">
        <v>4.55</v>
      </c>
      <c r="F554" s="6">
        <v>119.76</v>
      </c>
      <c r="G554" s="8">
        <v>4.5810000000000004</v>
      </c>
      <c r="H554" s="8">
        <v>-3.9670000000000001</v>
      </c>
      <c r="I554" s="6">
        <v>0.6</v>
      </c>
      <c r="J554" s="38" t="s">
        <v>287</v>
      </c>
    </row>
    <row r="555" spans="1:10" x14ac:dyDescent="0.25">
      <c r="A555" s="5" t="s">
        <v>1691</v>
      </c>
      <c r="C555" s="6">
        <v>8</v>
      </c>
      <c r="D555" s="6">
        <v>149</v>
      </c>
      <c r="E555" s="7">
        <v>4.59</v>
      </c>
      <c r="F555" s="6">
        <v>117.71</v>
      </c>
      <c r="G555" s="8">
        <v>4.633</v>
      </c>
      <c r="H555" s="8">
        <v>-3.9710000000000001</v>
      </c>
      <c r="I555" s="6">
        <v>0.7</v>
      </c>
      <c r="J555" s="38" t="s">
        <v>287</v>
      </c>
    </row>
    <row r="556" spans="1:10" x14ac:dyDescent="0.25">
      <c r="A556" s="5" t="s">
        <v>1692</v>
      </c>
      <c r="C556" s="6">
        <v>8</v>
      </c>
      <c r="D556" s="6">
        <v>148</v>
      </c>
      <c r="E556" s="7">
        <v>4.6399999999999997</v>
      </c>
      <c r="F556" s="6">
        <v>115.68</v>
      </c>
      <c r="G556" s="8">
        <v>4.6849999999999996</v>
      </c>
      <c r="H556" s="8">
        <v>-3.9729999999999999</v>
      </c>
      <c r="I556" s="6">
        <v>0.7</v>
      </c>
      <c r="J556" s="38" t="s">
        <v>287</v>
      </c>
    </row>
    <row r="557" spans="1:10" x14ac:dyDescent="0.25">
      <c r="A557" s="5" t="s">
        <v>1693</v>
      </c>
      <c r="C557" s="6">
        <v>8</v>
      </c>
      <c r="D557" s="6">
        <v>147</v>
      </c>
      <c r="E557" s="7">
        <v>4.7</v>
      </c>
      <c r="F557" s="6">
        <v>113.66</v>
      </c>
      <c r="G557" s="8">
        <v>4.7389999999999999</v>
      </c>
      <c r="H557" s="8">
        <v>-3.9740000000000002</v>
      </c>
      <c r="I557" s="6">
        <v>0.7</v>
      </c>
      <c r="J557" s="38" t="s">
        <v>287</v>
      </c>
    </row>
    <row r="558" spans="1:10" x14ac:dyDescent="0.25">
      <c r="A558" s="5" t="s">
        <v>1694</v>
      </c>
      <c r="C558" s="6">
        <v>8</v>
      </c>
      <c r="D558" s="6">
        <v>146</v>
      </c>
      <c r="E558" s="7">
        <v>4.75</v>
      </c>
      <c r="F558" s="6">
        <v>111.67</v>
      </c>
      <c r="G558" s="8">
        <v>4.7930000000000001</v>
      </c>
      <c r="H558" s="8">
        <v>-3.9729999999999999</v>
      </c>
      <c r="I558" s="6">
        <v>0.8</v>
      </c>
      <c r="J558" s="38" t="s">
        <v>287</v>
      </c>
    </row>
    <row r="559" spans="1:10" x14ac:dyDescent="0.25">
      <c r="A559" s="5" t="s">
        <v>1695</v>
      </c>
      <c r="C559" s="6">
        <v>8</v>
      </c>
      <c r="D559" s="6">
        <v>145</v>
      </c>
      <c r="E559" s="7">
        <v>4.8099999999999996</v>
      </c>
      <c r="F559" s="6">
        <v>109.69</v>
      </c>
      <c r="G559" s="8">
        <v>4.8479999999999999</v>
      </c>
      <c r="H559" s="8">
        <v>-3.972</v>
      </c>
      <c r="I559" s="6">
        <v>0.8</v>
      </c>
      <c r="J559" s="38" t="s">
        <v>287</v>
      </c>
    </row>
    <row r="560" spans="1:10" x14ac:dyDescent="0.25">
      <c r="A560" s="5" t="s">
        <v>1696</v>
      </c>
      <c r="C560" s="6">
        <v>8</v>
      </c>
      <c r="D560" s="6">
        <v>144</v>
      </c>
      <c r="E560" s="7">
        <v>4.87</v>
      </c>
      <c r="F560" s="6">
        <v>107.73</v>
      </c>
      <c r="G560" s="8">
        <v>4.9050000000000002</v>
      </c>
      <c r="H560" s="8">
        <v>-3.968</v>
      </c>
      <c r="I560" s="6">
        <v>0.9</v>
      </c>
      <c r="J560" s="38" t="s">
        <v>287</v>
      </c>
    </row>
    <row r="561" spans="1:10" x14ac:dyDescent="0.25">
      <c r="A561" s="5" t="s">
        <v>1697</v>
      </c>
      <c r="C561" s="6">
        <v>8</v>
      </c>
      <c r="D561" s="6">
        <v>143</v>
      </c>
      <c r="E561" s="7">
        <v>4.9400000000000004</v>
      </c>
      <c r="F561" s="6">
        <v>105.79</v>
      </c>
      <c r="G561" s="8">
        <v>4.9630000000000001</v>
      </c>
      <c r="H561" s="8">
        <v>-3.9630000000000001</v>
      </c>
      <c r="I561" s="6">
        <v>0.9</v>
      </c>
      <c r="J561" s="38" t="s">
        <v>287</v>
      </c>
    </row>
    <row r="562" spans="1:10" x14ac:dyDescent="0.25">
      <c r="A562" s="5" t="s">
        <v>1698</v>
      </c>
      <c r="C562" s="6">
        <v>8</v>
      </c>
      <c r="D562" s="6">
        <v>142</v>
      </c>
      <c r="E562" s="7">
        <v>5.01</v>
      </c>
      <c r="F562" s="6">
        <v>103.89</v>
      </c>
      <c r="G562" s="8">
        <v>5.0209999999999999</v>
      </c>
      <c r="H562" s="8">
        <v>-3.9569999999999999</v>
      </c>
      <c r="I562" s="6">
        <v>1</v>
      </c>
      <c r="J562" s="38" t="s">
        <v>287</v>
      </c>
    </row>
    <row r="563" spans="1:10" x14ac:dyDescent="0.25">
      <c r="A563" s="5" t="s">
        <v>1699</v>
      </c>
      <c r="C563" s="6">
        <v>8</v>
      </c>
      <c r="D563" s="6">
        <v>141</v>
      </c>
      <c r="E563" s="7">
        <v>5.08</v>
      </c>
      <c r="F563" s="6">
        <v>102.01</v>
      </c>
      <c r="G563" s="8">
        <v>5.08</v>
      </c>
      <c r="H563" s="8">
        <v>-3.948</v>
      </c>
      <c r="I563" s="6">
        <v>1</v>
      </c>
      <c r="J563" s="38" t="s">
        <v>287</v>
      </c>
    </row>
    <row r="564" spans="1:10" x14ac:dyDescent="0.25">
      <c r="A564" s="5" t="s">
        <v>1700</v>
      </c>
      <c r="C564" s="6">
        <v>8</v>
      </c>
      <c r="D564" s="6">
        <v>140</v>
      </c>
      <c r="E564" s="7">
        <v>5.16</v>
      </c>
      <c r="F564" s="6">
        <v>100.17</v>
      </c>
      <c r="G564" s="8">
        <v>5.1390000000000002</v>
      </c>
      <c r="H564" s="8">
        <v>-3.9369999999999998</v>
      </c>
      <c r="I564" s="6">
        <v>1.1000000000000001</v>
      </c>
      <c r="J564" s="38" t="s">
        <v>287</v>
      </c>
    </row>
    <row r="565" spans="1:10" x14ac:dyDescent="0.25">
      <c r="A565" s="5" t="s">
        <v>1701</v>
      </c>
      <c r="C565" s="6">
        <v>8</v>
      </c>
      <c r="D565" s="6">
        <v>139</v>
      </c>
      <c r="E565" s="7">
        <v>5.24</v>
      </c>
      <c r="F565" s="6">
        <v>98.37</v>
      </c>
      <c r="G565" s="8">
        <v>5.1980000000000004</v>
      </c>
      <c r="H565" s="8">
        <v>-3.923</v>
      </c>
      <c r="I565" s="6">
        <v>1.1000000000000001</v>
      </c>
      <c r="J565" s="38" t="s">
        <v>287</v>
      </c>
    </row>
    <row r="566" spans="1:10" x14ac:dyDescent="0.25">
      <c r="A566" s="5" t="s">
        <v>1702</v>
      </c>
      <c r="C566" s="6">
        <v>8</v>
      </c>
      <c r="D566" s="6">
        <v>138</v>
      </c>
      <c r="E566" s="7">
        <v>5.32</v>
      </c>
      <c r="F566" s="6">
        <v>96.61</v>
      </c>
      <c r="G566" s="8">
        <v>5.2560000000000002</v>
      </c>
      <c r="H566" s="8">
        <v>-3.9060000000000001</v>
      </c>
      <c r="I566" s="6">
        <v>1.2</v>
      </c>
      <c r="J566" s="38" t="s">
        <v>287</v>
      </c>
    </row>
    <row r="567" spans="1:10" x14ac:dyDescent="0.25">
      <c r="A567" s="5" t="s">
        <v>1703</v>
      </c>
      <c r="C567" s="6">
        <v>8</v>
      </c>
      <c r="D567" s="6">
        <v>137</v>
      </c>
      <c r="E567" s="7">
        <v>5.41</v>
      </c>
      <c r="F567" s="6">
        <v>94.9</v>
      </c>
      <c r="G567" s="8">
        <v>5.3140000000000001</v>
      </c>
      <c r="H567" s="8">
        <v>-3.8860000000000001</v>
      </c>
      <c r="I567" s="6">
        <v>1.2</v>
      </c>
      <c r="J567" s="38" t="s">
        <v>287</v>
      </c>
    </row>
    <row r="568" spans="1:10" x14ac:dyDescent="0.25">
      <c r="A568" s="5" t="s">
        <v>1704</v>
      </c>
      <c r="C568" s="6">
        <v>8</v>
      </c>
      <c r="D568" s="6">
        <v>136</v>
      </c>
      <c r="E568" s="7">
        <v>5.49</v>
      </c>
      <c r="F568" s="6">
        <v>93.24</v>
      </c>
      <c r="G568" s="8">
        <v>5.37</v>
      </c>
      <c r="H568" s="8">
        <v>-3.863</v>
      </c>
      <c r="I568" s="6">
        <v>1.3</v>
      </c>
      <c r="J568" s="38" t="s">
        <v>287</v>
      </c>
    </row>
    <row r="569" spans="1:10" x14ac:dyDescent="0.25">
      <c r="A569" s="5" t="s">
        <v>1705</v>
      </c>
      <c r="C569" s="6">
        <v>8</v>
      </c>
      <c r="D569" s="6">
        <v>135</v>
      </c>
      <c r="E569" s="7">
        <v>5.59</v>
      </c>
      <c r="F569" s="6">
        <v>91.63</v>
      </c>
      <c r="G569" s="8">
        <v>5.4249999999999998</v>
      </c>
      <c r="H569" s="8">
        <v>-3.8359999999999999</v>
      </c>
      <c r="I569" s="6">
        <v>1.3</v>
      </c>
      <c r="J569" s="38" t="s">
        <v>287</v>
      </c>
    </row>
    <row r="570" spans="1:10" x14ac:dyDescent="0.25">
      <c r="A570" s="5" t="s">
        <v>1706</v>
      </c>
      <c r="C570" s="6">
        <v>8</v>
      </c>
      <c r="D570" s="6">
        <v>134</v>
      </c>
      <c r="E570" s="7">
        <v>5.68</v>
      </c>
      <c r="F570" s="6">
        <v>90.07</v>
      </c>
      <c r="G570" s="8">
        <v>5.4790000000000001</v>
      </c>
      <c r="H570" s="8">
        <v>-3.806</v>
      </c>
      <c r="I570" s="6">
        <v>1.4</v>
      </c>
      <c r="J570" s="38" t="s">
        <v>287</v>
      </c>
    </row>
    <row r="571" spans="1:10" x14ac:dyDescent="0.25">
      <c r="A571" s="5" t="s">
        <v>1707</v>
      </c>
      <c r="C571" s="6">
        <v>8</v>
      </c>
      <c r="D571" s="6">
        <v>133</v>
      </c>
      <c r="E571" s="7">
        <v>5.78</v>
      </c>
      <c r="F571" s="6">
        <v>88.55</v>
      </c>
      <c r="G571" s="8">
        <v>5.532</v>
      </c>
      <c r="H571" s="8">
        <v>-3.7719999999999998</v>
      </c>
      <c r="I571" s="6">
        <v>1.4</v>
      </c>
      <c r="J571" s="38" t="s">
        <v>287</v>
      </c>
    </row>
    <row r="572" spans="1:10" x14ac:dyDescent="0.25">
      <c r="A572" s="5" t="s">
        <v>1708</v>
      </c>
      <c r="C572" s="6">
        <v>8</v>
      </c>
      <c r="D572" s="6">
        <v>132</v>
      </c>
      <c r="E572" s="7">
        <v>5.88</v>
      </c>
      <c r="F572" s="6">
        <v>87.08</v>
      </c>
      <c r="G572" s="8">
        <v>5.5839999999999996</v>
      </c>
      <c r="H572" s="8">
        <v>-3.7360000000000002</v>
      </c>
      <c r="I572" s="6">
        <v>1.5</v>
      </c>
      <c r="J572" s="38" t="s">
        <v>287</v>
      </c>
    </row>
    <row r="573" spans="1:10" x14ac:dyDescent="0.25">
      <c r="A573" s="5" t="s">
        <v>1709</v>
      </c>
      <c r="C573" s="6">
        <v>8</v>
      </c>
      <c r="D573" s="6">
        <v>131</v>
      </c>
      <c r="E573" s="7">
        <v>5.98</v>
      </c>
      <c r="F573" s="6">
        <v>85.64</v>
      </c>
      <c r="G573" s="8">
        <v>5.6349999999999998</v>
      </c>
      <c r="H573" s="8">
        <v>-3.6970000000000001</v>
      </c>
      <c r="I573" s="6">
        <v>1.6</v>
      </c>
      <c r="J573" s="38" t="s">
        <v>287</v>
      </c>
    </row>
    <row r="574" spans="1:10" x14ac:dyDescent="0.25">
      <c r="A574" s="5" t="s">
        <v>1710</v>
      </c>
      <c r="C574" s="6">
        <v>8</v>
      </c>
      <c r="D574" s="6">
        <v>130</v>
      </c>
      <c r="E574" s="7">
        <v>6.08</v>
      </c>
      <c r="F574" s="6">
        <v>84.24</v>
      </c>
      <c r="G574" s="8">
        <v>5.6859999999999999</v>
      </c>
      <c r="H574" s="8">
        <v>-3.6549999999999998</v>
      </c>
      <c r="I574" s="6">
        <v>1.6</v>
      </c>
      <c r="J574" s="38" t="s">
        <v>287</v>
      </c>
    </row>
    <row r="575" spans="1:10" x14ac:dyDescent="0.25">
      <c r="A575" s="5" t="s">
        <v>1711</v>
      </c>
      <c r="C575" s="6">
        <v>8</v>
      </c>
      <c r="D575" s="6">
        <v>129</v>
      </c>
      <c r="E575" s="7">
        <v>6.18</v>
      </c>
      <c r="F575" s="6">
        <v>82.87</v>
      </c>
      <c r="G575" s="8">
        <v>5.7370000000000001</v>
      </c>
      <c r="H575" s="8">
        <v>-3.6110000000000002</v>
      </c>
      <c r="I575" s="6">
        <v>1.7</v>
      </c>
      <c r="J575" s="38" t="s">
        <v>287</v>
      </c>
    </row>
    <row r="576" spans="1:10" x14ac:dyDescent="0.25">
      <c r="A576" s="5" t="s">
        <v>1712</v>
      </c>
      <c r="C576" s="6">
        <v>8</v>
      </c>
      <c r="D576" s="6">
        <v>128</v>
      </c>
      <c r="E576" s="7">
        <v>6.29</v>
      </c>
      <c r="F576" s="6">
        <v>81.53</v>
      </c>
      <c r="G576" s="8">
        <v>5.7880000000000003</v>
      </c>
      <c r="H576" s="8">
        <v>-3.5640000000000001</v>
      </c>
      <c r="I576" s="6">
        <v>1.8</v>
      </c>
      <c r="J576" s="38" t="s">
        <v>287</v>
      </c>
    </row>
    <row r="577" spans="1:10" x14ac:dyDescent="0.25">
      <c r="A577" s="5" t="s">
        <v>1713</v>
      </c>
      <c r="C577" s="6">
        <v>8</v>
      </c>
      <c r="D577" s="6">
        <v>127</v>
      </c>
      <c r="E577" s="7">
        <v>6.4</v>
      </c>
      <c r="F577" s="6">
        <v>80.209999999999994</v>
      </c>
      <c r="G577" s="8">
        <v>5.84</v>
      </c>
      <c r="H577" s="8">
        <v>-3.5139999999999998</v>
      </c>
      <c r="I577" s="6">
        <v>1.8</v>
      </c>
      <c r="J577" s="38" t="s">
        <v>287</v>
      </c>
    </row>
    <row r="578" spans="1:10" x14ac:dyDescent="0.25">
      <c r="A578" s="5" t="s">
        <v>1714</v>
      </c>
      <c r="C578" s="6">
        <v>8</v>
      </c>
      <c r="D578" s="6">
        <v>126</v>
      </c>
      <c r="E578" s="7">
        <v>6.51</v>
      </c>
      <c r="F578" s="6">
        <v>78.930000000000007</v>
      </c>
      <c r="G578" s="8">
        <v>5.891</v>
      </c>
      <c r="H578" s="8">
        <v>-3.4630000000000001</v>
      </c>
      <c r="I578" s="6">
        <v>1.9</v>
      </c>
      <c r="J578" s="38" t="s">
        <v>287</v>
      </c>
    </row>
    <row r="579" spans="1:10" x14ac:dyDescent="0.25">
      <c r="A579" s="5" t="s">
        <v>1715</v>
      </c>
      <c r="C579" s="6">
        <v>8</v>
      </c>
      <c r="D579" s="6">
        <v>125</v>
      </c>
      <c r="E579" s="7">
        <v>6.62</v>
      </c>
      <c r="F579" s="6">
        <v>77.67</v>
      </c>
      <c r="G579" s="8">
        <v>5.9429999999999996</v>
      </c>
      <c r="H579" s="8">
        <v>-3.4089999999999998</v>
      </c>
      <c r="I579" s="6">
        <v>2</v>
      </c>
      <c r="J579" s="38" t="s">
        <v>287</v>
      </c>
    </row>
    <row r="580" spans="1:10" x14ac:dyDescent="0.25">
      <c r="A580" s="5" t="s">
        <v>1716</v>
      </c>
      <c r="C580" s="6">
        <v>8</v>
      </c>
      <c r="D580" s="6">
        <v>124</v>
      </c>
      <c r="E580" s="7">
        <v>6.73</v>
      </c>
      <c r="F580" s="6">
        <v>76.430000000000007</v>
      </c>
      <c r="G580" s="8">
        <v>5.9950000000000001</v>
      </c>
      <c r="H580" s="8">
        <v>-3.3519999999999999</v>
      </c>
      <c r="I580" s="6">
        <v>2.1</v>
      </c>
      <c r="J580" s="38" t="s">
        <v>287</v>
      </c>
    </row>
    <row r="581" spans="1:10" x14ac:dyDescent="0.25">
      <c r="A581" s="5" t="s">
        <v>1717</v>
      </c>
      <c r="C581" s="6">
        <v>8</v>
      </c>
      <c r="D581" s="6">
        <v>123</v>
      </c>
      <c r="E581" s="7">
        <v>6.85</v>
      </c>
      <c r="F581" s="6">
        <v>75.22</v>
      </c>
      <c r="G581" s="8">
        <v>6.0469999999999997</v>
      </c>
      <c r="H581" s="8">
        <v>-3.2930000000000001</v>
      </c>
      <c r="I581" s="6">
        <v>2.2000000000000002</v>
      </c>
      <c r="J581" s="38" t="s">
        <v>287</v>
      </c>
    </row>
    <row r="582" spans="1:10" x14ac:dyDescent="0.25">
      <c r="A582" s="5" t="s">
        <v>1718</v>
      </c>
      <c r="C582" s="6">
        <v>8</v>
      </c>
      <c r="D582" s="6">
        <v>122</v>
      </c>
      <c r="E582" s="7">
        <v>6.96</v>
      </c>
      <c r="F582" s="6">
        <v>74.040000000000006</v>
      </c>
      <c r="G582" s="8">
        <v>6.0979999999999999</v>
      </c>
      <c r="H582" s="8">
        <v>-3.2309999999999999</v>
      </c>
      <c r="I582" s="6">
        <v>2.2000000000000002</v>
      </c>
      <c r="J582" s="38" t="s">
        <v>287</v>
      </c>
    </row>
    <row r="583" spans="1:10" x14ac:dyDescent="0.25">
      <c r="A583" s="5" t="s">
        <v>1719</v>
      </c>
      <c r="C583" s="6">
        <v>8</v>
      </c>
      <c r="D583" s="6">
        <v>121</v>
      </c>
      <c r="E583" s="7">
        <v>7.08</v>
      </c>
      <c r="F583" s="6">
        <v>72.900000000000006</v>
      </c>
      <c r="G583" s="8">
        <v>6.1470000000000002</v>
      </c>
      <c r="H583" s="8">
        <v>-3.1659999999999999</v>
      </c>
      <c r="I583" s="6">
        <v>2.2999999999999998</v>
      </c>
      <c r="J583" s="38" t="s">
        <v>287</v>
      </c>
    </row>
    <row r="584" spans="1:10" x14ac:dyDescent="0.25">
      <c r="A584" s="5" t="s">
        <v>1720</v>
      </c>
      <c r="C584" s="6">
        <v>8</v>
      </c>
      <c r="D584" s="6">
        <v>120</v>
      </c>
      <c r="E584" s="7">
        <v>7.2</v>
      </c>
      <c r="F584" s="6">
        <v>71.8</v>
      </c>
      <c r="G584" s="8">
        <v>6.1950000000000003</v>
      </c>
      <c r="H584" s="8">
        <v>-3.097</v>
      </c>
      <c r="I584" s="6">
        <v>2.4</v>
      </c>
      <c r="J584" s="38" t="s">
        <v>287</v>
      </c>
    </row>
    <row r="585" spans="1:10" x14ac:dyDescent="0.25">
      <c r="A585" s="5" t="s">
        <v>1721</v>
      </c>
      <c r="C585" s="6">
        <v>8</v>
      </c>
      <c r="D585" s="6">
        <v>119</v>
      </c>
      <c r="E585" s="7">
        <v>7.32</v>
      </c>
      <c r="F585" s="6">
        <v>70.73</v>
      </c>
      <c r="G585" s="8">
        <v>6.24</v>
      </c>
      <c r="H585" s="8">
        <v>-3.0249999999999999</v>
      </c>
      <c r="I585" s="6">
        <v>2.5</v>
      </c>
      <c r="J585" s="38" t="s">
        <v>287</v>
      </c>
    </row>
    <row r="586" spans="1:10" x14ac:dyDescent="0.25">
      <c r="A586" s="5" t="s">
        <v>1722</v>
      </c>
      <c r="C586" s="6">
        <v>8</v>
      </c>
      <c r="D586" s="6">
        <v>118</v>
      </c>
      <c r="E586" s="7">
        <v>7.43</v>
      </c>
      <c r="F586" s="6">
        <v>69.7</v>
      </c>
      <c r="G586" s="8">
        <v>6.2830000000000004</v>
      </c>
      <c r="H586" s="8">
        <v>-2.95</v>
      </c>
      <c r="I586" s="6">
        <v>2.6</v>
      </c>
      <c r="J586" s="38" t="s">
        <v>287</v>
      </c>
    </row>
    <row r="587" spans="1:10" x14ac:dyDescent="0.25">
      <c r="A587" s="5" t="s">
        <v>1723</v>
      </c>
      <c r="C587" s="6">
        <v>8</v>
      </c>
      <c r="D587" s="6">
        <v>117</v>
      </c>
      <c r="E587" s="7">
        <v>7.55</v>
      </c>
      <c r="F587" s="6">
        <v>68.709999999999994</v>
      </c>
      <c r="G587" s="8">
        <v>6.3239999999999998</v>
      </c>
      <c r="H587" s="8">
        <v>-2.871</v>
      </c>
      <c r="I587" s="6">
        <v>2.7</v>
      </c>
      <c r="J587" s="38" t="s">
        <v>287</v>
      </c>
    </row>
    <row r="588" spans="1:10" x14ac:dyDescent="0.25">
      <c r="A588" s="5" t="s">
        <v>1724</v>
      </c>
      <c r="C588" s="6">
        <v>8</v>
      </c>
      <c r="D588" s="6">
        <v>116</v>
      </c>
      <c r="E588" s="7">
        <v>7.67</v>
      </c>
      <c r="F588" s="6">
        <v>67.75</v>
      </c>
      <c r="G588" s="8">
        <v>6.3620000000000001</v>
      </c>
      <c r="H588" s="8">
        <v>-2.7890000000000001</v>
      </c>
      <c r="I588" s="6">
        <v>2.8</v>
      </c>
      <c r="J588" s="38" t="s">
        <v>287</v>
      </c>
    </row>
    <row r="589" spans="1:10" x14ac:dyDescent="0.25">
      <c r="A589" s="5" t="s">
        <v>1725</v>
      </c>
      <c r="C589" s="6">
        <v>8</v>
      </c>
      <c r="D589" s="6">
        <v>115</v>
      </c>
      <c r="E589" s="7">
        <v>7.78</v>
      </c>
      <c r="F589" s="6">
        <v>66.819999999999993</v>
      </c>
      <c r="G589" s="8">
        <v>6.3970000000000002</v>
      </c>
      <c r="H589" s="8">
        <v>-2.7029999999999998</v>
      </c>
      <c r="I589" s="6">
        <v>2.9</v>
      </c>
      <c r="J589" s="38" t="s">
        <v>287</v>
      </c>
    </row>
    <row r="590" spans="1:10" x14ac:dyDescent="0.25">
      <c r="A590" s="5" t="s">
        <v>1726</v>
      </c>
      <c r="C590" s="6">
        <v>8</v>
      </c>
      <c r="D590" s="6">
        <v>114</v>
      </c>
      <c r="E590" s="7">
        <v>7.9</v>
      </c>
      <c r="F590" s="6">
        <v>65.930000000000007</v>
      </c>
      <c r="G590" s="8">
        <v>6.43</v>
      </c>
      <c r="H590" s="8">
        <v>-2.6150000000000002</v>
      </c>
      <c r="I590" s="6">
        <v>2.9</v>
      </c>
      <c r="J590" s="38" t="s">
        <v>287</v>
      </c>
    </row>
    <row r="591" spans="1:10" x14ac:dyDescent="0.25">
      <c r="A591" s="5" t="s">
        <v>1727</v>
      </c>
      <c r="C591" s="6">
        <v>8</v>
      </c>
      <c r="D591" s="6">
        <v>113</v>
      </c>
      <c r="E591" s="7">
        <v>8.01</v>
      </c>
      <c r="F591" s="6">
        <v>65.06</v>
      </c>
      <c r="G591" s="8">
        <v>6.4610000000000003</v>
      </c>
      <c r="H591" s="8">
        <v>-2.524</v>
      </c>
      <c r="I591" s="6">
        <v>3</v>
      </c>
      <c r="J591" s="38" t="s">
        <v>287</v>
      </c>
    </row>
    <row r="592" spans="1:10" x14ac:dyDescent="0.25">
      <c r="A592" s="5" t="s">
        <v>1728</v>
      </c>
      <c r="C592" s="6">
        <v>8</v>
      </c>
      <c r="D592" s="6">
        <v>112</v>
      </c>
      <c r="E592" s="7">
        <v>8.1300000000000008</v>
      </c>
      <c r="F592" s="6">
        <v>64.22</v>
      </c>
      <c r="G592" s="8">
        <v>6.4889999999999999</v>
      </c>
      <c r="H592" s="8">
        <v>-2.431</v>
      </c>
      <c r="I592" s="6">
        <v>3.1</v>
      </c>
      <c r="J592" s="38" t="s">
        <v>287</v>
      </c>
    </row>
    <row r="593" spans="1:10" x14ac:dyDescent="0.25">
      <c r="A593" s="5" t="s">
        <v>1729</v>
      </c>
      <c r="C593" s="6">
        <v>8</v>
      </c>
      <c r="D593" s="6">
        <v>111</v>
      </c>
      <c r="E593" s="7">
        <v>8.24</v>
      </c>
      <c r="F593" s="6">
        <v>63.4</v>
      </c>
      <c r="G593" s="8">
        <v>6.5149999999999997</v>
      </c>
      <c r="H593" s="8">
        <v>-2.335</v>
      </c>
      <c r="I593" s="6">
        <v>3.2</v>
      </c>
      <c r="J593" s="38" t="s">
        <v>287</v>
      </c>
    </row>
    <row r="594" spans="1:10" x14ac:dyDescent="0.25">
      <c r="A594" s="5" t="s">
        <v>1730</v>
      </c>
      <c r="C594" s="6">
        <v>8</v>
      </c>
      <c r="D594" s="6">
        <v>110</v>
      </c>
      <c r="E594" s="7">
        <v>8.35</v>
      </c>
      <c r="F594" s="6">
        <v>62.61</v>
      </c>
      <c r="G594" s="8">
        <v>6.5389999999999997</v>
      </c>
      <c r="H594" s="8">
        <v>-2.2360000000000002</v>
      </c>
      <c r="I594" s="6">
        <v>3.3</v>
      </c>
      <c r="J594" s="38" t="s">
        <v>287</v>
      </c>
    </row>
    <row r="595" spans="1:10" x14ac:dyDescent="0.25">
      <c r="A595" s="5" t="s">
        <v>1731</v>
      </c>
      <c r="C595" s="6">
        <v>8</v>
      </c>
      <c r="D595" s="6">
        <v>109</v>
      </c>
      <c r="E595" s="7">
        <v>8.4600000000000009</v>
      </c>
      <c r="F595" s="6">
        <v>61.83</v>
      </c>
      <c r="G595" s="8">
        <v>6.5609999999999999</v>
      </c>
      <c r="H595" s="8">
        <v>-2.1360000000000001</v>
      </c>
      <c r="I595" s="6">
        <v>3.4</v>
      </c>
      <c r="J595" s="38" t="s">
        <v>287</v>
      </c>
    </row>
    <row r="596" spans="1:10" x14ac:dyDescent="0.25">
      <c r="A596" s="5" t="s">
        <v>1732</v>
      </c>
      <c r="C596" s="6">
        <v>8</v>
      </c>
      <c r="D596" s="6">
        <v>108</v>
      </c>
      <c r="E596" s="7">
        <v>8.58</v>
      </c>
      <c r="F596" s="6">
        <v>61.08</v>
      </c>
      <c r="G596" s="8">
        <v>6.5810000000000004</v>
      </c>
      <c r="H596" s="8">
        <v>-2.0339999999999998</v>
      </c>
      <c r="I596" s="6">
        <v>3.5</v>
      </c>
      <c r="J596" s="38" t="s">
        <v>287</v>
      </c>
    </row>
    <row r="597" spans="1:10" x14ac:dyDescent="0.25">
      <c r="A597" s="5" t="s">
        <v>1733</v>
      </c>
      <c r="C597" s="6">
        <v>8</v>
      </c>
      <c r="D597" s="6">
        <v>107</v>
      </c>
      <c r="E597" s="7">
        <v>8.68</v>
      </c>
      <c r="F597" s="6">
        <v>60.34</v>
      </c>
      <c r="G597" s="8">
        <v>6.5990000000000002</v>
      </c>
      <c r="H597" s="8">
        <v>-1.929</v>
      </c>
      <c r="I597" s="6">
        <v>3.6</v>
      </c>
      <c r="J597" s="38" t="s">
        <v>287</v>
      </c>
    </row>
    <row r="598" spans="1:10" x14ac:dyDescent="0.25">
      <c r="A598" s="5" t="s">
        <v>1734</v>
      </c>
      <c r="C598" s="6">
        <v>8</v>
      </c>
      <c r="D598" s="6">
        <v>106</v>
      </c>
      <c r="E598" s="7">
        <v>8.7899999999999991</v>
      </c>
      <c r="F598" s="6">
        <v>59.62</v>
      </c>
      <c r="G598" s="8">
        <v>6.6159999999999997</v>
      </c>
      <c r="H598" s="8">
        <v>-1.8240000000000001</v>
      </c>
      <c r="I598" s="6">
        <v>3.7</v>
      </c>
      <c r="J598" s="38" t="s">
        <v>287</v>
      </c>
    </row>
    <row r="599" spans="1:10" x14ac:dyDescent="0.25">
      <c r="A599" s="5" t="s">
        <v>1735</v>
      </c>
      <c r="C599" s="6">
        <v>8</v>
      </c>
      <c r="D599" s="6">
        <v>105</v>
      </c>
      <c r="E599" s="7">
        <v>8.9</v>
      </c>
      <c r="F599" s="6">
        <v>58.91</v>
      </c>
      <c r="G599" s="8">
        <v>6.6310000000000002</v>
      </c>
      <c r="H599" s="8">
        <v>-1.716</v>
      </c>
      <c r="I599" s="6">
        <v>3.8</v>
      </c>
      <c r="J599" s="38" t="s">
        <v>287</v>
      </c>
    </row>
    <row r="600" spans="1:10" x14ac:dyDescent="0.25">
      <c r="A600" s="5" t="s">
        <v>1736</v>
      </c>
      <c r="C600" s="6">
        <v>8</v>
      </c>
      <c r="D600" s="6">
        <v>104</v>
      </c>
      <c r="E600" s="7">
        <v>9.01</v>
      </c>
      <c r="F600" s="6">
        <v>58.22</v>
      </c>
      <c r="G600" s="8">
        <v>6.6440000000000001</v>
      </c>
      <c r="H600" s="8">
        <v>-1.607</v>
      </c>
      <c r="I600" s="6">
        <v>3.9</v>
      </c>
      <c r="J600" s="38" t="s">
        <v>287</v>
      </c>
    </row>
    <row r="601" spans="1:10" x14ac:dyDescent="0.25">
      <c r="A601" s="5" t="s">
        <v>1737</v>
      </c>
      <c r="C601" s="6">
        <v>8</v>
      </c>
      <c r="D601" s="6">
        <v>103</v>
      </c>
      <c r="E601" s="7">
        <v>9.11</v>
      </c>
      <c r="F601" s="6">
        <v>57.54</v>
      </c>
      <c r="G601" s="8">
        <v>6.6559999999999997</v>
      </c>
      <c r="H601" s="8">
        <v>-1.4970000000000001</v>
      </c>
      <c r="I601" s="6">
        <v>4</v>
      </c>
      <c r="J601" s="38" t="s">
        <v>287</v>
      </c>
    </row>
    <row r="602" spans="1:10" x14ac:dyDescent="0.25">
      <c r="A602" s="5" t="s">
        <v>1738</v>
      </c>
      <c r="C602" s="6">
        <v>8</v>
      </c>
      <c r="D602" s="6">
        <v>102</v>
      </c>
      <c r="E602" s="7">
        <v>9.2100000000000009</v>
      </c>
      <c r="F602" s="6">
        <v>56.87</v>
      </c>
      <c r="G602" s="8">
        <v>6.6669999999999998</v>
      </c>
      <c r="H602" s="8">
        <v>-1.3859999999999999</v>
      </c>
      <c r="I602" s="6">
        <v>4.0999999999999996</v>
      </c>
      <c r="J602" s="38" t="s">
        <v>287</v>
      </c>
    </row>
    <row r="603" spans="1:10" x14ac:dyDescent="0.25">
      <c r="A603" s="5" t="s">
        <v>1739</v>
      </c>
      <c r="C603" s="6">
        <v>8</v>
      </c>
      <c r="D603" s="6">
        <v>101</v>
      </c>
      <c r="E603" s="7">
        <v>9.32</v>
      </c>
      <c r="F603" s="6">
        <v>56.22</v>
      </c>
      <c r="G603" s="8">
        <v>6.6769999999999996</v>
      </c>
      <c r="H603" s="8">
        <v>-1.274</v>
      </c>
      <c r="I603" s="6">
        <v>4.2</v>
      </c>
      <c r="J603" s="38" t="s">
        <v>287</v>
      </c>
    </row>
    <row r="604" spans="1:10" x14ac:dyDescent="0.25">
      <c r="A604" s="5" t="s">
        <v>1740</v>
      </c>
      <c r="C604" s="6">
        <v>8</v>
      </c>
      <c r="D604" s="6">
        <v>100</v>
      </c>
      <c r="E604" s="7">
        <v>9.42</v>
      </c>
      <c r="F604" s="6">
        <v>55.57</v>
      </c>
      <c r="G604" s="8">
        <v>6.6849999999999996</v>
      </c>
      <c r="H604" s="8">
        <v>-1.161</v>
      </c>
      <c r="I604" s="6">
        <v>4.3</v>
      </c>
      <c r="J604" s="38" t="s">
        <v>287</v>
      </c>
    </row>
    <row r="605" spans="1:10" x14ac:dyDescent="0.25">
      <c r="A605" s="5" t="s">
        <v>1741</v>
      </c>
      <c r="C605" s="6">
        <v>8</v>
      </c>
      <c r="D605" s="6">
        <v>99</v>
      </c>
      <c r="E605" s="7">
        <v>9.52</v>
      </c>
      <c r="F605" s="6">
        <v>54.93</v>
      </c>
      <c r="G605" s="8">
        <v>6.6920000000000002</v>
      </c>
      <c r="H605" s="8">
        <v>-1.0469999999999999</v>
      </c>
      <c r="I605" s="6">
        <v>4.4000000000000004</v>
      </c>
      <c r="J605" s="38" t="s">
        <v>287</v>
      </c>
    </row>
    <row r="606" spans="1:10" x14ac:dyDescent="0.25">
      <c r="A606" s="5" t="s">
        <v>1742</v>
      </c>
      <c r="C606" s="6">
        <v>8</v>
      </c>
      <c r="D606" s="6">
        <v>98</v>
      </c>
      <c r="E606" s="7">
        <v>9.6199999999999992</v>
      </c>
      <c r="F606" s="6">
        <v>54.3</v>
      </c>
      <c r="G606" s="8">
        <v>6.6980000000000004</v>
      </c>
      <c r="H606" s="8">
        <v>-0.93200000000000005</v>
      </c>
      <c r="I606" s="6">
        <v>4.5</v>
      </c>
      <c r="J606" s="38" t="s">
        <v>287</v>
      </c>
    </row>
    <row r="607" spans="1:10" x14ac:dyDescent="0.25">
      <c r="A607" s="5" t="s">
        <v>1743</v>
      </c>
      <c r="C607" s="6">
        <v>8</v>
      </c>
      <c r="D607" s="6">
        <v>97</v>
      </c>
      <c r="E607" s="7">
        <v>9.7100000000000009</v>
      </c>
      <c r="F607" s="6">
        <v>53.68</v>
      </c>
      <c r="G607" s="8">
        <v>6.7030000000000003</v>
      </c>
      <c r="H607" s="8">
        <v>-0.81699999999999995</v>
      </c>
      <c r="I607" s="6">
        <v>4.5999999999999996</v>
      </c>
      <c r="J607" s="38" t="s">
        <v>287</v>
      </c>
    </row>
    <row r="608" spans="1:10" x14ac:dyDescent="0.25">
      <c r="A608" s="5" t="s">
        <v>1744</v>
      </c>
      <c r="C608" s="6">
        <v>8</v>
      </c>
      <c r="D608" s="6">
        <v>96</v>
      </c>
      <c r="E608" s="7">
        <v>9.81</v>
      </c>
      <c r="F608" s="6">
        <v>53.06</v>
      </c>
      <c r="G608" s="8">
        <v>6.7069999999999999</v>
      </c>
      <c r="H608" s="8">
        <v>-0.70099999999999996</v>
      </c>
      <c r="I608" s="6">
        <v>4.7</v>
      </c>
      <c r="J608" s="38" t="s">
        <v>287</v>
      </c>
    </row>
    <row r="609" spans="1:10" x14ac:dyDescent="0.25">
      <c r="A609" s="5" t="s">
        <v>1745</v>
      </c>
      <c r="C609" s="6">
        <v>8</v>
      </c>
      <c r="D609" s="6">
        <v>95</v>
      </c>
      <c r="E609" s="7">
        <v>9.9</v>
      </c>
      <c r="F609" s="6">
        <v>52.45</v>
      </c>
      <c r="G609" s="8">
        <v>6.71</v>
      </c>
      <c r="H609" s="8">
        <v>-0.58499999999999996</v>
      </c>
      <c r="I609" s="6">
        <v>4.8</v>
      </c>
      <c r="J609" s="38" t="s">
        <v>287</v>
      </c>
    </row>
    <row r="610" spans="1:10" x14ac:dyDescent="0.25">
      <c r="A610" s="5" t="s">
        <v>1746</v>
      </c>
      <c r="C610" s="6">
        <v>8</v>
      </c>
      <c r="D610" s="6">
        <v>94</v>
      </c>
      <c r="E610" s="7">
        <v>10</v>
      </c>
      <c r="F610" s="6">
        <v>51.83</v>
      </c>
      <c r="G610" s="8">
        <v>6.7169999999999996</v>
      </c>
      <c r="H610" s="8">
        <v>-0.46800000000000003</v>
      </c>
      <c r="I610" s="6">
        <v>5</v>
      </c>
      <c r="J610" s="38" t="s">
        <v>287</v>
      </c>
    </row>
    <row r="611" spans="1:10" x14ac:dyDescent="0.25">
      <c r="A611" s="5" t="s">
        <v>1747</v>
      </c>
      <c r="C611" s="6">
        <v>8</v>
      </c>
      <c r="D611" s="6">
        <v>93</v>
      </c>
      <c r="E611" s="7">
        <v>10.09</v>
      </c>
      <c r="F611" s="6">
        <v>51.24</v>
      </c>
      <c r="G611" s="8">
        <v>6.7160000000000002</v>
      </c>
      <c r="H611" s="8">
        <v>-0.35099999999999998</v>
      </c>
      <c r="I611" s="6">
        <v>5.0999999999999996</v>
      </c>
      <c r="J611" s="38" t="s">
        <v>287</v>
      </c>
    </row>
    <row r="612" spans="1:10" x14ac:dyDescent="0.25">
      <c r="A612" s="5" t="s">
        <v>1748</v>
      </c>
      <c r="C612" s="6">
        <v>8</v>
      </c>
      <c r="D612" s="6">
        <v>92</v>
      </c>
      <c r="E612" s="7">
        <v>10.18</v>
      </c>
      <c r="F612" s="6">
        <v>50.65</v>
      </c>
      <c r="G612" s="8">
        <v>6.7149999999999999</v>
      </c>
      <c r="H612" s="8">
        <v>-0.23400000000000001</v>
      </c>
      <c r="I612" s="6">
        <v>5.3</v>
      </c>
      <c r="J612" s="38" t="s">
        <v>287</v>
      </c>
    </row>
    <row r="613" spans="1:10" x14ac:dyDescent="0.25">
      <c r="A613" s="5" t="s">
        <v>1749</v>
      </c>
      <c r="C613" s="6">
        <v>8</v>
      </c>
      <c r="D613" s="6">
        <v>91</v>
      </c>
      <c r="E613" s="7">
        <v>10.27</v>
      </c>
      <c r="F613" s="6">
        <v>50.07</v>
      </c>
      <c r="G613" s="8">
        <v>6.7119999999999997</v>
      </c>
      <c r="H613" s="8">
        <v>-0.11700000000000001</v>
      </c>
      <c r="I613" s="6">
        <v>5.4</v>
      </c>
      <c r="J613" s="38" t="s">
        <v>287</v>
      </c>
    </row>
    <row r="614" spans="1:10" x14ac:dyDescent="0.25">
      <c r="A614" s="5" t="s">
        <v>1750</v>
      </c>
      <c r="C614" s="6">
        <v>8</v>
      </c>
      <c r="D614" s="6">
        <v>90</v>
      </c>
      <c r="E614" s="7">
        <v>10.36</v>
      </c>
      <c r="F614" s="6">
        <v>49.5</v>
      </c>
      <c r="G614" s="8">
        <v>6.7080000000000002</v>
      </c>
      <c r="H614" s="8">
        <v>0</v>
      </c>
      <c r="I614" s="6">
        <v>5.6</v>
      </c>
      <c r="J614" s="38" t="s">
        <v>287</v>
      </c>
    </row>
    <row r="615" spans="1:10" x14ac:dyDescent="0.25">
      <c r="A615" s="5" t="s">
        <v>1751</v>
      </c>
      <c r="C615" s="6">
        <v>8</v>
      </c>
      <c r="D615" s="6">
        <v>89</v>
      </c>
      <c r="E615" s="7">
        <v>10.44</v>
      </c>
      <c r="F615" s="6">
        <v>48.93</v>
      </c>
      <c r="G615" s="8">
        <v>6.7030000000000003</v>
      </c>
      <c r="H615" s="8">
        <v>0.11700000000000001</v>
      </c>
      <c r="I615" s="6">
        <v>5.8</v>
      </c>
      <c r="J615" s="38" t="s">
        <v>287</v>
      </c>
    </row>
    <row r="616" spans="1:10" x14ac:dyDescent="0.25">
      <c r="A616" s="5" t="s">
        <v>1752</v>
      </c>
      <c r="C616" s="6">
        <v>8</v>
      </c>
      <c r="D616" s="6">
        <v>88</v>
      </c>
      <c r="E616" s="7">
        <v>10.53</v>
      </c>
      <c r="F616" s="6">
        <v>48.36</v>
      </c>
      <c r="G616" s="8">
        <v>6.6959999999999997</v>
      </c>
      <c r="H616" s="8">
        <v>0.23400000000000001</v>
      </c>
      <c r="I616" s="6">
        <v>6</v>
      </c>
      <c r="J616" s="38" t="s">
        <v>287</v>
      </c>
    </row>
    <row r="617" spans="1:10" x14ac:dyDescent="0.25">
      <c r="A617" s="5" t="s">
        <v>1753</v>
      </c>
      <c r="C617" s="6">
        <v>8</v>
      </c>
      <c r="D617" s="6">
        <v>87</v>
      </c>
      <c r="E617" s="7">
        <v>10.61</v>
      </c>
      <c r="F617" s="6">
        <v>47.8</v>
      </c>
      <c r="G617" s="8">
        <v>6.6879999999999997</v>
      </c>
      <c r="H617" s="8">
        <v>0.35</v>
      </c>
      <c r="I617" s="6">
        <v>6.3</v>
      </c>
      <c r="J617" s="38" t="s">
        <v>287</v>
      </c>
    </row>
    <row r="618" spans="1:10" x14ac:dyDescent="0.25">
      <c r="A618" s="5" t="s">
        <v>1754</v>
      </c>
      <c r="C618" s="6">
        <v>8</v>
      </c>
      <c r="D618" s="6">
        <v>86</v>
      </c>
      <c r="E618" s="7">
        <v>10.69</v>
      </c>
      <c r="F618" s="6">
        <v>47.25</v>
      </c>
      <c r="G618" s="8">
        <v>6.6790000000000003</v>
      </c>
      <c r="H618" s="8">
        <v>0.46600000000000003</v>
      </c>
      <c r="I618" s="6">
        <v>6.5</v>
      </c>
      <c r="J618" s="38" t="s">
        <v>287</v>
      </c>
    </row>
    <row r="619" spans="1:10" x14ac:dyDescent="0.25">
      <c r="A619" s="5" t="s">
        <v>1755</v>
      </c>
      <c r="C619" s="6">
        <v>8</v>
      </c>
      <c r="D619" s="6">
        <v>85</v>
      </c>
      <c r="E619" s="7">
        <v>10.76</v>
      </c>
      <c r="F619" s="6">
        <v>46.7</v>
      </c>
      <c r="G619" s="8">
        <v>6.6680000000000001</v>
      </c>
      <c r="H619" s="8">
        <v>0.58099999999999996</v>
      </c>
      <c r="I619" s="6">
        <v>6.7</v>
      </c>
      <c r="J619" s="38" t="s">
        <v>287</v>
      </c>
    </row>
    <row r="620" spans="1:10" x14ac:dyDescent="0.25">
      <c r="A620" s="5" t="s">
        <v>1756</v>
      </c>
      <c r="C620" s="6">
        <v>8</v>
      </c>
      <c r="D620" s="6">
        <v>84</v>
      </c>
      <c r="E620" s="7">
        <v>10.84</v>
      </c>
      <c r="F620" s="6">
        <v>46.16</v>
      </c>
      <c r="G620" s="8">
        <v>6.6550000000000002</v>
      </c>
      <c r="H620" s="8">
        <v>0.69599999999999995</v>
      </c>
      <c r="I620" s="6">
        <v>7</v>
      </c>
      <c r="J620" s="38" t="s">
        <v>287</v>
      </c>
    </row>
    <row r="621" spans="1:10" x14ac:dyDescent="0.25">
      <c r="A621" s="5" t="s">
        <v>1757</v>
      </c>
      <c r="C621" s="6">
        <v>8</v>
      </c>
      <c r="D621" s="6">
        <v>83</v>
      </c>
      <c r="E621" s="7">
        <v>10.91</v>
      </c>
      <c r="F621" s="6">
        <v>45.62</v>
      </c>
      <c r="G621" s="8">
        <v>6.64</v>
      </c>
      <c r="H621" s="8">
        <v>0.80900000000000005</v>
      </c>
      <c r="I621" s="6">
        <v>7.2</v>
      </c>
      <c r="J621" s="38" t="s">
        <v>287</v>
      </c>
    </row>
    <row r="622" spans="1:10" x14ac:dyDescent="0.25">
      <c r="A622" s="5" t="s">
        <v>1758</v>
      </c>
      <c r="C622" s="6">
        <v>8</v>
      </c>
      <c r="D622" s="6">
        <v>82</v>
      </c>
      <c r="E622" s="7">
        <v>10.98</v>
      </c>
      <c r="F622" s="6">
        <v>45.09</v>
      </c>
      <c r="G622" s="8">
        <v>6.6239999999999997</v>
      </c>
      <c r="H622" s="8">
        <v>0.92200000000000004</v>
      </c>
      <c r="I622" s="6">
        <v>7.4</v>
      </c>
      <c r="J622" s="38" t="s">
        <v>287</v>
      </c>
    </row>
    <row r="623" spans="1:10" x14ac:dyDescent="0.25">
      <c r="A623" s="5" t="s">
        <v>1759</v>
      </c>
      <c r="C623" s="6">
        <v>8</v>
      </c>
      <c r="D623" s="6">
        <v>81</v>
      </c>
      <c r="E623" s="7">
        <v>11.05</v>
      </c>
      <c r="F623" s="6">
        <v>44.56</v>
      </c>
      <c r="G623" s="8">
        <v>6.6059999999999999</v>
      </c>
      <c r="H623" s="8">
        <v>1.0329999999999999</v>
      </c>
      <c r="I623" s="6">
        <v>7.6</v>
      </c>
      <c r="J623" s="38" t="s">
        <v>287</v>
      </c>
    </row>
    <row r="624" spans="1:10" x14ac:dyDescent="0.25">
      <c r="A624" s="5" t="s">
        <v>1760</v>
      </c>
      <c r="C624" s="6">
        <v>8</v>
      </c>
      <c r="D624" s="6">
        <v>80</v>
      </c>
      <c r="E624" s="7">
        <v>11.12</v>
      </c>
      <c r="F624" s="6">
        <v>44.04</v>
      </c>
      <c r="G624" s="8">
        <v>6.5860000000000003</v>
      </c>
      <c r="H624" s="8">
        <v>1.1439999999999999</v>
      </c>
      <c r="I624" s="6">
        <v>7.8</v>
      </c>
      <c r="J624" s="38" t="s">
        <v>287</v>
      </c>
    </row>
    <row r="625" spans="1:10" x14ac:dyDescent="0.25">
      <c r="A625" s="5" t="s">
        <v>1761</v>
      </c>
      <c r="C625" s="6">
        <v>8</v>
      </c>
      <c r="D625" s="6">
        <v>79</v>
      </c>
      <c r="E625" s="7">
        <v>11.18</v>
      </c>
      <c r="F625" s="6">
        <v>43.53</v>
      </c>
      <c r="G625" s="8">
        <v>6.5629999999999997</v>
      </c>
      <c r="H625" s="8">
        <v>1.252</v>
      </c>
      <c r="I625" s="6">
        <v>8</v>
      </c>
      <c r="J625" s="38" t="s">
        <v>287</v>
      </c>
    </row>
    <row r="626" spans="1:10" x14ac:dyDescent="0.25">
      <c r="A626" s="5" t="s">
        <v>1762</v>
      </c>
      <c r="C626" s="6">
        <v>8</v>
      </c>
      <c r="D626" s="6">
        <v>78</v>
      </c>
      <c r="E626" s="7">
        <v>11.24</v>
      </c>
      <c r="F626" s="6">
        <v>43.03</v>
      </c>
      <c r="G626" s="8">
        <v>6.5380000000000003</v>
      </c>
      <c r="H626" s="8">
        <v>1.359</v>
      </c>
      <c r="I626" s="6">
        <v>8.1999999999999993</v>
      </c>
      <c r="J626" s="38" t="s">
        <v>287</v>
      </c>
    </row>
    <row r="627" spans="1:10" x14ac:dyDescent="0.25">
      <c r="A627" s="5" t="s">
        <v>1763</v>
      </c>
      <c r="C627" s="6">
        <v>8</v>
      </c>
      <c r="D627" s="6">
        <v>77</v>
      </c>
      <c r="E627" s="7">
        <v>11.3</v>
      </c>
      <c r="F627" s="6">
        <v>42.54</v>
      </c>
      <c r="G627" s="8">
        <v>6.51</v>
      </c>
      <c r="H627" s="8">
        <v>1.464</v>
      </c>
      <c r="I627" s="6">
        <v>8.3000000000000007</v>
      </c>
      <c r="J627" s="38" t="s">
        <v>287</v>
      </c>
    </row>
    <row r="628" spans="1:10" x14ac:dyDescent="0.25">
      <c r="A628" s="5" t="s">
        <v>1764</v>
      </c>
      <c r="C628" s="6">
        <v>8</v>
      </c>
      <c r="D628" s="6">
        <v>76</v>
      </c>
      <c r="E628" s="7">
        <v>11.35</v>
      </c>
      <c r="F628" s="6">
        <v>42.06</v>
      </c>
      <c r="G628" s="8">
        <v>6.4779999999999998</v>
      </c>
      <c r="H628" s="8">
        <v>1.5669999999999999</v>
      </c>
      <c r="I628" s="6">
        <v>8.4</v>
      </c>
      <c r="J628" s="38" t="s">
        <v>287</v>
      </c>
    </row>
    <row r="629" spans="1:10" x14ac:dyDescent="0.25">
      <c r="A629" s="5" t="s">
        <v>1765</v>
      </c>
      <c r="C629" s="6">
        <v>8</v>
      </c>
      <c r="D629" s="6">
        <v>75</v>
      </c>
      <c r="E629" s="7">
        <v>11.4</v>
      </c>
      <c r="F629" s="6">
        <v>41.59</v>
      </c>
      <c r="G629" s="8">
        <v>6.444</v>
      </c>
      <c r="H629" s="8">
        <v>1.6679999999999999</v>
      </c>
      <c r="I629" s="6">
        <v>8.5</v>
      </c>
      <c r="J629" s="38" t="s">
        <v>287</v>
      </c>
    </row>
    <row r="630" spans="1:10" x14ac:dyDescent="0.25">
      <c r="A630" s="5" t="s">
        <v>1766</v>
      </c>
      <c r="C630" s="6">
        <v>8</v>
      </c>
      <c r="D630" s="6">
        <v>74</v>
      </c>
      <c r="E630" s="7">
        <v>11.45</v>
      </c>
      <c r="F630" s="6">
        <v>41.13</v>
      </c>
      <c r="G630" s="8">
        <v>6.4059999999999997</v>
      </c>
      <c r="H630" s="8">
        <v>1.766</v>
      </c>
      <c r="I630" s="6">
        <v>8.6</v>
      </c>
      <c r="J630" s="38" t="s">
        <v>287</v>
      </c>
    </row>
    <row r="631" spans="1:10" x14ac:dyDescent="0.25">
      <c r="A631" s="5" t="s">
        <v>1767</v>
      </c>
      <c r="C631" s="6">
        <v>8</v>
      </c>
      <c r="D631" s="6">
        <v>73</v>
      </c>
      <c r="E631" s="7">
        <v>11.49</v>
      </c>
      <c r="F631" s="6">
        <v>40.69</v>
      </c>
      <c r="G631" s="8">
        <v>6.3650000000000002</v>
      </c>
      <c r="H631" s="8">
        <v>1.861</v>
      </c>
      <c r="I631" s="6">
        <v>8.6999999999999993</v>
      </c>
      <c r="J631" s="38" t="s">
        <v>287</v>
      </c>
    </row>
    <row r="632" spans="1:10" x14ac:dyDescent="0.25">
      <c r="A632" s="5" t="s">
        <v>1768</v>
      </c>
      <c r="C632" s="6">
        <v>8</v>
      </c>
      <c r="D632" s="6">
        <v>72</v>
      </c>
      <c r="E632" s="7">
        <v>11.53</v>
      </c>
      <c r="F632" s="6">
        <v>40.25</v>
      </c>
      <c r="G632" s="8">
        <v>6.32</v>
      </c>
      <c r="H632" s="8">
        <v>1.9530000000000001</v>
      </c>
      <c r="I632" s="6">
        <v>8.6999999999999993</v>
      </c>
      <c r="J632" s="38" t="s">
        <v>287</v>
      </c>
    </row>
    <row r="633" spans="1:10" x14ac:dyDescent="0.25">
      <c r="A633" s="5" t="s">
        <v>1769</v>
      </c>
      <c r="C633" s="6">
        <v>8</v>
      </c>
      <c r="D633" s="6">
        <v>71</v>
      </c>
      <c r="E633" s="7">
        <v>11.56</v>
      </c>
      <c r="F633" s="6">
        <v>39.82</v>
      </c>
      <c r="G633" s="8">
        <v>6.2720000000000002</v>
      </c>
      <c r="H633" s="8">
        <v>2.0419999999999998</v>
      </c>
      <c r="I633" s="6">
        <v>8.6999999999999993</v>
      </c>
      <c r="J633" s="38" t="s">
        <v>287</v>
      </c>
    </row>
    <row r="634" spans="1:10" x14ac:dyDescent="0.25">
      <c r="A634" s="5" t="s">
        <v>1770</v>
      </c>
      <c r="C634" s="6">
        <v>8</v>
      </c>
      <c r="D634" s="6">
        <v>70</v>
      </c>
      <c r="E634" s="7">
        <v>11.59</v>
      </c>
      <c r="F634" s="6">
        <v>39.4</v>
      </c>
      <c r="G634" s="8">
        <v>6.22</v>
      </c>
      <c r="H634" s="8">
        <v>2.1269999999999998</v>
      </c>
      <c r="I634" s="6">
        <v>8.6</v>
      </c>
      <c r="J634" s="38" t="s">
        <v>287</v>
      </c>
    </row>
    <row r="635" spans="1:10" x14ac:dyDescent="0.25">
      <c r="A635" s="5" t="s">
        <v>1771</v>
      </c>
      <c r="C635" s="6">
        <v>8</v>
      </c>
      <c r="D635" s="6">
        <v>69</v>
      </c>
      <c r="E635" s="7">
        <v>11.62</v>
      </c>
      <c r="F635" s="6">
        <v>39</v>
      </c>
      <c r="G635" s="8">
        <v>6.1639999999999997</v>
      </c>
      <c r="H635" s="8">
        <v>2.2090000000000001</v>
      </c>
      <c r="I635" s="6">
        <v>8.5</v>
      </c>
      <c r="J635" s="38" t="s">
        <v>287</v>
      </c>
    </row>
    <row r="636" spans="1:10" x14ac:dyDescent="0.25">
      <c r="A636" s="5" t="s">
        <v>1772</v>
      </c>
      <c r="C636" s="6">
        <v>8</v>
      </c>
      <c r="D636" s="6">
        <v>68</v>
      </c>
      <c r="E636" s="7">
        <v>11.64</v>
      </c>
      <c r="F636" s="6">
        <v>38.6</v>
      </c>
      <c r="G636" s="8">
        <v>6.1059999999999999</v>
      </c>
      <c r="H636" s="8">
        <v>2.2869999999999999</v>
      </c>
      <c r="I636" s="6">
        <v>8.4</v>
      </c>
      <c r="J636" s="38" t="s">
        <v>287</v>
      </c>
    </row>
    <row r="637" spans="1:10" x14ac:dyDescent="0.25">
      <c r="A637" s="5" t="s">
        <v>1773</v>
      </c>
      <c r="C637" s="6">
        <v>8</v>
      </c>
      <c r="D637" s="6">
        <v>67</v>
      </c>
      <c r="E637" s="7">
        <v>11.66</v>
      </c>
      <c r="F637" s="6">
        <v>38.200000000000003</v>
      </c>
      <c r="G637" s="8">
        <v>6.0449999999999999</v>
      </c>
      <c r="H637" s="8">
        <v>2.3620000000000001</v>
      </c>
      <c r="I637" s="6">
        <v>8.3000000000000007</v>
      </c>
      <c r="J637" s="38" t="s">
        <v>287</v>
      </c>
    </row>
    <row r="638" spans="1:10" x14ac:dyDescent="0.25">
      <c r="A638" s="5" t="s">
        <v>1774</v>
      </c>
      <c r="C638" s="6">
        <v>8</v>
      </c>
      <c r="D638" s="6">
        <v>66</v>
      </c>
      <c r="E638" s="7">
        <v>11.68</v>
      </c>
      <c r="F638" s="6">
        <v>37.81</v>
      </c>
      <c r="G638" s="8">
        <v>5.9820000000000002</v>
      </c>
      <c r="H638" s="8">
        <v>2.4329999999999998</v>
      </c>
      <c r="I638" s="6">
        <v>8.1999999999999993</v>
      </c>
      <c r="J638" s="38" t="s">
        <v>287</v>
      </c>
    </row>
    <row r="639" spans="1:10" x14ac:dyDescent="0.25">
      <c r="A639" s="5" t="s">
        <v>1775</v>
      </c>
      <c r="C639" s="6">
        <v>8</v>
      </c>
      <c r="D639" s="6">
        <v>65</v>
      </c>
      <c r="E639" s="7">
        <v>11.69</v>
      </c>
      <c r="F639" s="6">
        <v>37.42</v>
      </c>
      <c r="G639" s="8">
        <v>5.9180000000000001</v>
      </c>
      <c r="H639" s="8">
        <v>2.5009999999999999</v>
      </c>
      <c r="I639" s="6">
        <v>8</v>
      </c>
      <c r="J639" s="38" t="s">
        <v>287</v>
      </c>
    </row>
    <row r="640" spans="1:10" x14ac:dyDescent="0.25">
      <c r="A640" s="5" t="s">
        <v>1776</v>
      </c>
      <c r="C640" s="6">
        <v>8</v>
      </c>
      <c r="D640" s="6">
        <v>64</v>
      </c>
      <c r="E640" s="7">
        <v>11.7</v>
      </c>
      <c r="F640" s="6">
        <v>37.020000000000003</v>
      </c>
      <c r="G640" s="8">
        <v>5.8540000000000001</v>
      </c>
      <c r="H640" s="8">
        <v>2.5659999999999998</v>
      </c>
      <c r="I640" s="6">
        <v>7.9</v>
      </c>
      <c r="J640" s="38" t="s">
        <v>287</v>
      </c>
    </row>
    <row r="641" spans="1:10" x14ac:dyDescent="0.25">
      <c r="A641" s="5" t="s">
        <v>1777</v>
      </c>
      <c r="C641" s="6">
        <v>8</v>
      </c>
      <c r="D641" s="6">
        <v>63</v>
      </c>
      <c r="E641" s="7">
        <v>11.71</v>
      </c>
      <c r="F641" s="6">
        <v>36.619999999999997</v>
      </c>
      <c r="G641" s="8">
        <v>5.79</v>
      </c>
      <c r="H641" s="8">
        <v>2.6280000000000001</v>
      </c>
      <c r="I641" s="6">
        <v>7.7</v>
      </c>
      <c r="J641" s="38" t="s">
        <v>287</v>
      </c>
    </row>
    <row r="642" spans="1:10" x14ac:dyDescent="0.25">
      <c r="A642" s="5" t="s">
        <v>1778</v>
      </c>
      <c r="C642" s="6">
        <v>8</v>
      </c>
      <c r="D642" s="6">
        <v>62</v>
      </c>
      <c r="E642" s="7">
        <v>11.72</v>
      </c>
      <c r="F642" s="6">
        <v>36.22</v>
      </c>
      <c r="G642" s="8">
        <v>5.7240000000000002</v>
      </c>
      <c r="H642" s="8">
        <v>2.6869999999999998</v>
      </c>
      <c r="I642" s="6">
        <v>7.5</v>
      </c>
      <c r="J642" s="38" t="s">
        <v>287</v>
      </c>
    </row>
    <row r="643" spans="1:10" x14ac:dyDescent="0.25">
      <c r="A643" s="5" t="s">
        <v>1779</v>
      </c>
      <c r="C643" s="6">
        <v>8</v>
      </c>
      <c r="D643" s="6">
        <v>61</v>
      </c>
      <c r="E643" s="7">
        <v>11.73</v>
      </c>
      <c r="F643" s="6">
        <v>35.82</v>
      </c>
      <c r="G643" s="8">
        <v>5.6580000000000004</v>
      </c>
      <c r="H643" s="8">
        <v>2.7429999999999999</v>
      </c>
      <c r="I643" s="6">
        <v>7.3</v>
      </c>
      <c r="J643" s="38" t="s">
        <v>287</v>
      </c>
    </row>
    <row r="644" spans="1:10" x14ac:dyDescent="0.25">
      <c r="A644" s="5" t="s">
        <v>1780</v>
      </c>
      <c r="C644" s="6">
        <v>8</v>
      </c>
      <c r="D644" s="6">
        <v>60</v>
      </c>
      <c r="E644" s="7">
        <v>11.73</v>
      </c>
      <c r="F644" s="6">
        <v>35.42</v>
      </c>
      <c r="G644" s="8">
        <v>5.59</v>
      </c>
      <c r="H644" s="8">
        <v>2.7949999999999999</v>
      </c>
      <c r="I644" s="6">
        <v>7.1</v>
      </c>
      <c r="J644" s="38" t="s">
        <v>287</v>
      </c>
    </row>
    <row r="645" spans="1:10" x14ac:dyDescent="0.25">
      <c r="A645" s="5" t="s">
        <v>1781</v>
      </c>
      <c r="C645" s="6">
        <v>8</v>
      </c>
      <c r="D645" s="6">
        <v>146.9</v>
      </c>
      <c r="E645" s="7">
        <v>4.7</v>
      </c>
      <c r="F645" s="6">
        <v>113.46</v>
      </c>
      <c r="G645" s="8">
        <v>4.7439999999999998</v>
      </c>
      <c r="H645" s="8">
        <v>-3.9740000000000002</v>
      </c>
      <c r="I645" s="6">
        <v>0.8</v>
      </c>
      <c r="J645" s="38" t="s">
        <v>288</v>
      </c>
    </row>
    <row r="646" spans="1:10" x14ac:dyDescent="0.25">
      <c r="A646" s="5" t="s">
        <v>1782</v>
      </c>
      <c r="C646" s="6">
        <v>8</v>
      </c>
      <c r="D646" s="6">
        <v>180</v>
      </c>
      <c r="E646" s="7">
        <v>4.17</v>
      </c>
      <c r="F646" s="6">
        <v>180</v>
      </c>
      <c r="G646" s="8">
        <v>3.488</v>
      </c>
      <c r="H646" s="8">
        <v>-3.488</v>
      </c>
      <c r="I646" s="6">
        <v>0.1</v>
      </c>
      <c r="J646" s="38" t="s">
        <v>128</v>
      </c>
    </row>
    <row r="647" spans="1:10" x14ac:dyDescent="0.25">
      <c r="A647" s="5" t="s">
        <v>1783</v>
      </c>
      <c r="C647" s="6">
        <v>8</v>
      </c>
      <c r="D647" s="6">
        <v>179</v>
      </c>
      <c r="E647" s="7">
        <v>4.16</v>
      </c>
      <c r="F647" s="6">
        <v>178.16</v>
      </c>
      <c r="G647" s="8">
        <v>3.4980000000000002</v>
      </c>
      <c r="H647" s="8">
        <v>-3.4980000000000002</v>
      </c>
      <c r="I647" s="6">
        <v>0.1</v>
      </c>
      <c r="J647" s="38" t="s">
        <v>128</v>
      </c>
    </row>
    <row r="648" spans="1:10" x14ac:dyDescent="0.25">
      <c r="A648" s="5" t="s">
        <v>1784</v>
      </c>
      <c r="C648" s="6">
        <v>8</v>
      </c>
      <c r="D648" s="6">
        <v>178</v>
      </c>
      <c r="E648" s="7">
        <v>4.1500000000000004</v>
      </c>
      <c r="F648" s="6">
        <v>176.31</v>
      </c>
      <c r="G648" s="8">
        <v>3.5089999999999999</v>
      </c>
      <c r="H648" s="8">
        <v>-3.5070000000000001</v>
      </c>
      <c r="I648" s="6">
        <v>0.1</v>
      </c>
      <c r="J648" s="38" t="s">
        <v>128</v>
      </c>
    </row>
    <row r="649" spans="1:10" x14ac:dyDescent="0.25">
      <c r="A649" s="5" t="s">
        <v>1785</v>
      </c>
      <c r="C649" s="6">
        <v>8</v>
      </c>
      <c r="D649" s="6">
        <v>177</v>
      </c>
      <c r="E649" s="7">
        <v>4.1399999999999997</v>
      </c>
      <c r="F649" s="6">
        <v>174.45</v>
      </c>
      <c r="G649" s="8">
        <v>3.52</v>
      </c>
      <c r="H649" s="8">
        <v>-3.5150000000000001</v>
      </c>
      <c r="I649" s="6">
        <v>0.1</v>
      </c>
      <c r="J649" s="38" t="s">
        <v>128</v>
      </c>
    </row>
    <row r="650" spans="1:10" x14ac:dyDescent="0.25">
      <c r="A650" s="5" t="s">
        <v>1786</v>
      </c>
      <c r="C650" s="6">
        <v>8</v>
      </c>
      <c r="D650" s="6">
        <v>176</v>
      </c>
      <c r="E650" s="7">
        <v>4.1399999999999997</v>
      </c>
      <c r="F650" s="6">
        <v>172.59</v>
      </c>
      <c r="G650" s="8">
        <v>3.5310000000000001</v>
      </c>
      <c r="H650" s="8">
        <v>-3.5230000000000001</v>
      </c>
      <c r="I650" s="6">
        <v>0.1</v>
      </c>
      <c r="J650" s="38" t="s">
        <v>128</v>
      </c>
    </row>
    <row r="651" spans="1:10" x14ac:dyDescent="0.25">
      <c r="A651" s="5" t="s">
        <v>1787</v>
      </c>
      <c r="C651" s="6">
        <v>8</v>
      </c>
      <c r="D651" s="6">
        <v>175</v>
      </c>
      <c r="E651" s="7">
        <v>4.1399999999999997</v>
      </c>
      <c r="F651" s="6">
        <v>170.72</v>
      </c>
      <c r="G651" s="8">
        <v>3.5430000000000001</v>
      </c>
      <c r="H651" s="8">
        <v>-3.53</v>
      </c>
      <c r="I651" s="6">
        <v>0.2</v>
      </c>
      <c r="J651" s="38" t="s">
        <v>128</v>
      </c>
    </row>
    <row r="652" spans="1:10" x14ac:dyDescent="0.25">
      <c r="A652" s="5" t="s">
        <v>1788</v>
      </c>
      <c r="C652" s="6">
        <v>8</v>
      </c>
      <c r="D652" s="6">
        <v>174</v>
      </c>
      <c r="E652" s="7">
        <v>4.1399999999999997</v>
      </c>
      <c r="F652" s="6">
        <v>168.84</v>
      </c>
      <c r="G652" s="8">
        <v>3.5550000000000002</v>
      </c>
      <c r="H652" s="8">
        <v>-3.536</v>
      </c>
      <c r="I652" s="6">
        <v>0.2</v>
      </c>
      <c r="J652" s="38" t="s">
        <v>128</v>
      </c>
    </row>
    <row r="653" spans="1:10" x14ac:dyDescent="0.25">
      <c r="A653" s="5" t="s">
        <v>1789</v>
      </c>
      <c r="C653" s="6">
        <v>8</v>
      </c>
      <c r="D653" s="6">
        <v>173</v>
      </c>
      <c r="E653" s="7">
        <v>4.1399999999999997</v>
      </c>
      <c r="F653" s="6">
        <v>166.96</v>
      </c>
      <c r="G653" s="8">
        <v>3.5680000000000001</v>
      </c>
      <c r="H653" s="8">
        <v>-3.5409999999999999</v>
      </c>
      <c r="I653" s="6">
        <v>0.2</v>
      </c>
      <c r="J653" s="38" t="s">
        <v>128</v>
      </c>
    </row>
    <row r="654" spans="1:10" x14ac:dyDescent="0.25">
      <c r="A654" s="5" t="s">
        <v>1790</v>
      </c>
      <c r="C654" s="6">
        <v>8</v>
      </c>
      <c r="D654" s="6">
        <v>172</v>
      </c>
      <c r="E654" s="7">
        <v>4.1399999999999997</v>
      </c>
      <c r="F654" s="6">
        <v>165.08</v>
      </c>
      <c r="G654" s="8">
        <v>3.581</v>
      </c>
      <c r="H654" s="8">
        <v>-3.5459999999999998</v>
      </c>
      <c r="I654" s="6">
        <v>0.2</v>
      </c>
      <c r="J654" s="38" t="s">
        <v>128</v>
      </c>
    </row>
    <row r="655" spans="1:10" x14ac:dyDescent="0.25">
      <c r="A655" s="5" t="s">
        <v>1791</v>
      </c>
      <c r="C655" s="6">
        <v>8</v>
      </c>
      <c r="D655" s="6">
        <v>171</v>
      </c>
      <c r="E655" s="7">
        <v>4.1399999999999997</v>
      </c>
      <c r="F655" s="6">
        <v>163.19999999999999</v>
      </c>
      <c r="G655" s="8">
        <v>3.593</v>
      </c>
      <c r="H655" s="8">
        <v>-3.5489999999999999</v>
      </c>
      <c r="I655" s="6">
        <v>0.2</v>
      </c>
      <c r="J655" s="38" t="s">
        <v>128</v>
      </c>
    </row>
    <row r="656" spans="1:10" x14ac:dyDescent="0.25">
      <c r="A656" s="5" t="s">
        <v>1792</v>
      </c>
      <c r="C656" s="6">
        <v>8</v>
      </c>
      <c r="D656" s="6">
        <v>170</v>
      </c>
      <c r="E656" s="7">
        <v>4.1500000000000004</v>
      </c>
      <c r="F656" s="6">
        <v>161.32</v>
      </c>
      <c r="G656" s="8">
        <v>3.6070000000000002</v>
      </c>
      <c r="H656" s="8">
        <v>-3.552</v>
      </c>
      <c r="I656" s="6">
        <v>0.2</v>
      </c>
      <c r="J656" s="38" t="s">
        <v>128</v>
      </c>
    </row>
    <row r="657" spans="1:10" x14ac:dyDescent="0.25">
      <c r="A657" s="5" t="s">
        <v>1793</v>
      </c>
      <c r="C657" s="6">
        <v>8</v>
      </c>
      <c r="D657" s="6">
        <v>169</v>
      </c>
      <c r="E657" s="7">
        <v>4.16</v>
      </c>
      <c r="F657" s="6">
        <v>159.44</v>
      </c>
      <c r="G657" s="8">
        <v>3.62</v>
      </c>
      <c r="H657" s="8">
        <v>-3.5529999999999999</v>
      </c>
      <c r="I657" s="6">
        <v>0.3</v>
      </c>
      <c r="J657" s="38" t="s">
        <v>128</v>
      </c>
    </row>
    <row r="658" spans="1:10" x14ac:dyDescent="0.25">
      <c r="A658" s="5" t="s">
        <v>1794</v>
      </c>
      <c r="C658" s="6">
        <v>8</v>
      </c>
      <c r="D658" s="6">
        <v>168</v>
      </c>
      <c r="E658" s="7">
        <v>4.17</v>
      </c>
      <c r="F658" s="6">
        <v>157.56</v>
      </c>
      <c r="G658" s="8">
        <v>3.633</v>
      </c>
      <c r="H658" s="8">
        <v>-3.5539999999999998</v>
      </c>
      <c r="I658" s="6">
        <v>0.3</v>
      </c>
      <c r="J658" s="38" t="s">
        <v>128</v>
      </c>
    </row>
    <row r="659" spans="1:10" x14ac:dyDescent="0.25">
      <c r="A659" s="5" t="s">
        <v>1795</v>
      </c>
      <c r="C659" s="6">
        <v>8</v>
      </c>
      <c r="D659" s="6">
        <v>167</v>
      </c>
      <c r="E659" s="7">
        <v>4.18</v>
      </c>
      <c r="F659" s="6">
        <v>155.69</v>
      </c>
      <c r="G659" s="8">
        <v>3.6469999999999998</v>
      </c>
      <c r="H659" s="8">
        <v>-3.5529999999999999</v>
      </c>
      <c r="I659" s="6">
        <v>0.3</v>
      </c>
      <c r="J659" s="38" t="s">
        <v>128</v>
      </c>
    </row>
    <row r="660" spans="1:10" x14ac:dyDescent="0.25">
      <c r="A660" s="5" t="s">
        <v>1796</v>
      </c>
      <c r="C660" s="6">
        <v>8</v>
      </c>
      <c r="D660" s="6">
        <v>166</v>
      </c>
      <c r="E660" s="7">
        <v>4.2</v>
      </c>
      <c r="F660" s="6">
        <v>153.82</v>
      </c>
      <c r="G660" s="8">
        <v>3.66</v>
      </c>
      <c r="H660" s="8">
        <v>-3.552</v>
      </c>
      <c r="I660" s="6">
        <v>0.3</v>
      </c>
      <c r="J660" s="38" t="s">
        <v>128</v>
      </c>
    </row>
    <row r="661" spans="1:10" x14ac:dyDescent="0.25">
      <c r="A661" s="5" t="s">
        <v>1797</v>
      </c>
      <c r="C661" s="6">
        <v>8</v>
      </c>
      <c r="D661" s="6">
        <v>165</v>
      </c>
      <c r="E661" s="7">
        <v>4.21</v>
      </c>
      <c r="F661" s="6">
        <v>151.96</v>
      </c>
      <c r="G661" s="8">
        <v>3.6739999999999999</v>
      </c>
      <c r="H661" s="8">
        <v>-3.5489999999999999</v>
      </c>
      <c r="I661" s="6">
        <v>0.3</v>
      </c>
      <c r="J661" s="38" t="s">
        <v>128</v>
      </c>
    </row>
    <row r="662" spans="1:10" x14ac:dyDescent="0.25">
      <c r="A662" s="5" t="s">
        <v>1798</v>
      </c>
      <c r="C662" s="6">
        <v>8</v>
      </c>
      <c r="D662" s="6">
        <v>164</v>
      </c>
      <c r="E662" s="7">
        <v>4.2300000000000004</v>
      </c>
      <c r="F662" s="6">
        <v>150.1</v>
      </c>
      <c r="G662" s="8">
        <v>3.6880000000000002</v>
      </c>
      <c r="H662" s="8">
        <v>-3.5449999999999999</v>
      </c>
      <c r="I662" s="6">
        <v>0.3</v>
      </c>
      <c r="J662" s="38" t="s">
        <v>128</v>
      </c>
    </row>
    <row r="663" spans="1:10" x14ac:dyDescent="0.25">
      <c r="A663" s="5" t="s">
        <v>1799</v>
      </c>
      <c r="C663" s="6">
        <v>8</v>
      </c>
      <c r="D663" s="6">
        <v>163</v>
      </c>
      <c r="E663" s="7">
        <v>4.25</v>
      </c>
      <c r="F663" s="6">
        <v>148.26</v>
      </c>
      <c r="G663" s="8">
        <v>3.702</v>
      </c>
      <c r="H663" s="8">
        <v>-3.5409999999999999</v>
      </c>
      <c r="I663" s="6">
        <v>0.4</v>
      </c>
      <c r="J663" s="38" t="s">
        <v>128</v>
      </c>
    </row>
    <row r="664" spans="1:10" x14ac:dyDescent="0.25">
      <c r="A664" s="5" t="s">
        <v>1800</v>
      </c>
      <c r="C664" s="6">
        <v>8</v>
      </c>
      <c r="D664" s="6">
        <v>162</v>
      </c>
      <c r="E664" s="7">
        <v>4.28</v>
      </c>
      <c r="F664" s="6">
        <v>146.41999999999999</v>
      </c>
      <c r="G664" s="8">
        <v>3.7170000000000001</v>
      </c>
      <c r="H664" s="8">
        <v>-3.5350000000000001</v>
      </c>
      <c r="I664" s="6">
        <v>0.4</v>
      </c>
      <c r="J664" s="38" t="s">
        <v>128</v>
      </c>
    </row>
    <row r="665" spans="1:10" x14ac:dyDescent="0.25">
      <c r="A665" s="5" t="s">
        <v>1801</v>
      </c>
      <c r="C665" s="6">
        <v>8</v>
      </c>
      <c r="D665" s="6">
        <v>161</v>
      </c>
      <c r="E665" s="7">
        <v>4.3</v>
      </c>
      <c r="F665" s="6">
        <v>144.6</v>
      </c>
      <c r="G665" s="8">
        <v>3.7309999999999999</v>
      </c>
      <c r="H665" s="8">
        <v>-3.528</v>
      </c>
      <c r="I665" s="6">
        <v>0.4</v>
      </c>
      <c r="J665" s="38" t="s">
        <v>128</v>
      </c>
    </row>
    <row r="666" spans="1:10" x14ac:dyDescent="0.25">
      <c r="A666" s="5" t="s">
        <v>1802</v>
      </c>
      <c r="C666" s="6">
        <v>8</v>
      </c>
      <c r="D666" s="6">
        <v>160</v>
      </c>
      <c r="E666" s="7">
        <v>4.33</v>
      </c>
      <c r="F666" s="6">
        <v>142.78</v>
      </c>
      <c r="G666" s="8">
        <v>3.746</v>
      </c>
      <c r="H666" s="8">
        <v>-3.52</v>
      </c>
      <c r="I666" s="6">
        <v>0.4</v>
      </c>
      <c r="J666" s="38" t="s">
        <v>128</v>
      </c>
    </row>
    <row r="667" spans="1:10" x14ac:dyDescent="0.25">
      <c r="A667" s="5" t="s">
        <v>1803</v>
      </c>
      <c r="C667" s="6">
        <v>8</v>
      </c>
      <c r="D667" s="6">
        <v>159</v>
      </c>
      <c r="E667" s="7">
        <v>4.3600000000000003</v>
      </c>
      <c r="F667" s="6">
        <v>140.97999999999999</v>
      </c>
      <c r="G667" s="8">
        <v>3.7610000000000001</v>
      </c>
      <c r="H667" s="8">
        <v>-3.5110000000000001</v>
      </c>
      <c r="I667" s="6">
        <v>0.4</v>
      </c>
      <c r="J667" s="38" t="s">
        <v>128</v>
      </c>
    </row>
    <row r="668" spans="1:10" x14ac:dyDescent="0.25">
      <c r="A668" s="5" t="s">
        <v>1804</v>
      </c>
      <c r="C668" s="6">
        <v>8</v>
      </c>
      <c r="D668" s="6">
        <v>158</v>
      </c>
      <c r="E668" s="7">
        <v>4.3899999999999997</v>
      </c>
      <c r="F668" s="6">
        <v>139.19</v>
      </c>
      <c r="G668" s="8">
        <v>3.7759999999999998</v>
      </c>
      <c r="H668" s="8">
        <v>-3.5009999999999999</v>
      </c>
      <c r="I668" s="6">
        <v>0.5</v>
      </c>
      <c r="J668" s="38" t="s">
        <v>128</v>
      </c>
    </row>
    <row r="669" spans="1:10" x14ac:dyDescent="0.25">
      <c r="A669" s="5" t="s">
        <v>1805</v>
      </c>
      <c r="C669" s="6">
        <v>8</v>
      </c>
      <c r="D669" s="6">
        <v>157</v>
      </c>
      <c r="E669" s="7">
        <v>4.42</v>
      </c>
      <c r="F669" s="6">
        <v>137.41999999999999</v>
      </c>
      <c r="G669" s="8">
        <v>3.7909999999999999</v>
      </c>
      <c r="H669" s="8">
        <v>-3.49</v>
      </c>
      <c r="I669" s="6">
        <v>0.5</v>
      </c>
      <c r="J669" s="38" t="s">
        <v>128</v>
      </c>
    </row>
    <row r="670" spans="1:10" x14ac:dyDescent="0.25">
      <c r="A670" s="5" t="s">
        <v>1806</v>
      </c>
      <c r="C670" s="6">
        <v>8</v>
      </c>
      <c r="D670" s="6">
        <v>156</v>
      </c>
      <c r="E670" s="7">
        <v>4.45</v>
      </c>
      <c r="F670" s="6">
        <v>135.66</v>
      </c>
      <c r="G670" s="8">
        <v>3.8069999999999999</v>
      </c>
      <c r="H670" s="8">
        <v>-3.4780000000000002</v>
      </c>
      <c r="I670" s="6">
        <v>0.5</v>
      </c>
      <c r="J670" s="38" t="s">
        <v>128</v>
      </c>
    </row>
    <row r="671" spans="1:10" x14ac:dyDescent="0.25">
      <c r="A671" s="5" t="s">
        <v>1807</v>
      </c>
      <c r="C671" s="6">
        <v>8</v>
      </c>
      <c r="D671" s="6">
        <v>155</v>
      </c>
      <c r="E671" s="7">
        <v>4.49</v>
      </c>
      <c r="F671" s="6">
        <v>133.91</v>
      </c>
      <c r="G671" s="8">
        <v>3.8239999999999998</v>
      </c>
      <c r="H671" s="8">
        <v>-3.4649999999999999</v>
      </c>
      <c r="I671" s="6">
        <v>0.5</v>
      </c>
      <c r="J671" s="38" t="s">
        <v>128</v>
      </c>
    </row>
    <row r="672" spans="1:10" x14ac:dyDescent="0.25">
      <c r="A672" s="5" t="s">
        <v>1808</v>
      </c>
      <c r="C672" s="6">
        <v>8</v>
      </c>
      <c r="D672" s="6">
        <v>154</v>
      </c>
      <c r="E672" s="7">
        <v>4.53</v>
      </c>
      <c r="F672" s="6">
        <v>132.16999999999999</v>
      </c>
      <c r="G672" s="8">
        <v>3.84</v>
      </c>
      <c r="H672" s="8">
        <v>-3.452</v>
      </c>
      <c r="I672" s="6">
        <v>0.5</v>
      </c>
      <c r="J672" s="38" t="s">
        <v>128</v>
      </c>
    </row>
    <row r="673" spans="1:10" x14ac:dyDescent="0.25">
      <c r="A673" s="5" t="s">
        <v>1809</v>
      </c>
      <c r="C673" s="6">
        <v>8</v>
      </c>
      <c r="D673" s="6">
        <v>153</v>
      </c>
      <c r="E673" s="7">
        <v>4.57</v>
      </c>
      <c r="F673" s="6">
        <v>130.44999999999999</v>
      </c>
      <c r="G673" s="8">
        <v>3.8580000000000001</v>
      </c>
      <c r="H673" s="8">
        <v>-3.4369999999999998</v>
      </c>
      <c r="I673" s="6">
        <v>0.5</v>
      </c>
      <c r="J673" s="38" t="s">
        <v>128</v>
      </c>
    </row>
    <row r="674" spans="1:10" x14ac:dyDescent="0.25">
      <c r="A674" s="5" t="s">
        <v>1810</v>
      </c>
      <c r="C674" s="6">
        <v>8</v>
      </c>
      <c r="D674" s="6">
        <v>152</v>
      </c>
      <c r="E674" s="7">
        <v>4.6100000000000003</v>
      </c>
      <c r="F674" s="6">
        <v>128.74</v>
      </c>
      <c r="G674" s="8">
        <v>3.8759999999999999</v>
      </c>
      <c r="H674" s="8">
        <v>-3.4220000000000002</v>
      </c>
      <c r="I674" s="6">
        <v>0.6</v>
      </c>
      <c r="J674" s="38" t="s">
        <v>128</v>
      </c>
    </row>
    <row r="675" spans="1:10" x14ac:dyDescent="0.25">
      <c r="A675" s="5" t="s">
        <v>1811</v>
      </c>
      <c r="C675" s="6">
        <v>8</v>
      </c>
      <c r="D675" s="6">
        <v>151</v>
      </c>
      <c r="E675" s="7">
        <v>4.6500000000000004</v>
      </c>
      <c r="F675" s="6">
        <v>127.04</v>
      </c>
      <c r="G675" s="8">
        <v>3.8940000000000001</v>
      </c>
      <c r="H675" s="8">
        <v>-3.4060000000000001</v>
      </c>
      <c r="I675" s="6">
        <v>0.6</v>
      </c>
      <c r="J675" s="38" t="s">
        <v>128</v>
      </c>
    </row>
    <row r="676" spans="1:10" x14ac:dyDescent="0.25">
      <c r="A676" s="5" t="s">
        <v>1812</v>
      </c>
      <c r="C676" s="6">
        <v>8</v>
      </c>
      <c r="D676" s="6">
        <v>150</v>
      </c>
      <c r="E676" s="7">
        <v>4.6900000000000004</v>
      </c>
      <c r="F676" s="6">
        <v>125.36</v>
      </c>
      <c r="G676" s="8">
        <v>3.9140000000000001</v>
      </c>
      <c r="H676" s="8">
        <v>-3.3889999999999998</v>
      </c>
      <c r="I676" s="6">
        <v>0.6</v>
      </c>
      <c r="J676" s="38" t="s">
        <v>128</v>
      </c>
    </row>
    <row r="677" spans="1:10" x14ac:dyDescent="0.25">
      <c r="A677" s="5" t="s">
        <v>1813</v>
      </c>
      <c r="C677" s="6">
        <v>8</v>
      </c>
      <c r="D677" s="6">
        <v>149</v>
      </c>
      <c r="E677" s="7">
        <v>4.74</v>
      </c>
      <c r="F677" s="6">
        <v>123.69</v>
      </c>
      <c r="G677" s="8">
        <v>3.9340000000000002</v>
      </c>
      <c r="H677" s="8">
        <v>-3.3719999999999999</v>
      </c>
      <c r="I677" s="6">
        <v>0.6</v>
      </c>
      <c r="J677" s="38" t="s">
        <v>128</v>
      </c>
    </row>
    <row r="678" spans="1:10" x14ac:dyDescent="0.25">
      <c r="A678" s="5" t="s">
        <v>1814</v>
      </c>
      <c r="C678" s="6">
        <v>8</v>
      </c>
      <c r="D678" s="6">
        <v>148</v>
      </c>
      <c r="E678" s="7">
        <v>4.78</v>
      </c>
      <c r="F678" s="6">
        <v>122.03</v>
      </c>
      <c r="G678" s="8">
        <v>3.9540000000000002</v>
      </c>
      <c r="H678" s="8">
        <v>-3.3530000000000002</v>
      </c>
      <c r="I678" s="6">
        <v>0.6</v>
      </c>
      <c r="J678" s="38" t="s">
        <v>128</v>
      </c>
    </row>
    <row r="679" spans="1:10" x14ac:dyDescent="0.25">
      <c r="A679" s="5" t="s">
        <v>1815</v>
      </c>
      <c r="C679" s="6">
        <v>8</v>
      </c>
      <c r="D679" s="6">
        <v>147</v>
      </c>
      <c r="E679" s="7">
        <v>4.83</v>
      </c>
      <c r="F679" s="6">
        <v>120.38</v>
      </c>
      <c r="G679" s="8">
        <v>3.9750000000000001</v>
      </c>
      <c r="H679" s="8">
        <v>-3.3340000000000001</v>
      </c>
      <c r="I679" s="6">
        <v>0.6</v>
      </c>
      <c r="J679" s="38" t="s">
        <v>128</v>
      </c>
    </row>
    <row r="680" spans="1:10" x14ac:dyDescent="0.25">
      <c r="A680" s="5" t="s">
        <v>1816</v>
      </c>
      <c r="C680" s="6">
        <v>8</v>
      </c>
      <c r="D680" s="6">
        <v>146</v>
      </c>
      <c r="E680" s="7">
        <v>4.88</v>
      </c>
      <c r="F680" s="6">
        <v>118.75</v>
      </c>
      <c r="G680" s="8">
        <v>3.9980000000000002</v>
      </c>
      <c r="H680" s="8">
        <v>-3.3140000000000001</v>
      </c>
      <c r="I680" s="6">
        <v>0.7</v>
      </c>
      <c r="J680" s="38" t="s">
        <v>128</v>
      </c>
    </row>
    <row r="681" spans="1:10" x14ac:dyDescent="0.25">
      <c r="A681" s="5" t="s">
        <v>1817</v>
      </c>
      <c r="C681" s="6">
        <v>8</v>
      </c>
      <c r="D681" s="6">
        <v>145</v>
      </c>
      <c r="E681" s="7">
        <v>4.93</v>
      </c>
      <c r="F681" s="6">
        <v>117.13</v>
      </c>
      <c r="G681" s="8">
        <v>4.0199999999999996</v>
      </c>
      <c r="H681" s="8">
        <v>-3.2930000000000001</v>
      </c>
      <c r="I681" s="6">
        <v>0.7</v>
      </c>
      <c r="J681" s="38" t="s">
        <v>128</v>
      </c>
    </row>
    <row r="682" spans="1:10" x14ac:dyDescent="0.25">
      <c r="A682" s="5" t="s">
        <v>1818</v>
      </c>
      <c r="C682" s="6">
        <v>8</v>
      </c>
      <c r="D682" s="6">
        <v>144</v>
      </c>
      <c r="E682" s="7">
        <v>4.99</v>
      </c>
      <c r="F682" s="6">
        <v>115.53</v>
      </c>
      <c r="G682" s="8">
        <v>4.0439999999999996</v>
      </c>
      <c r="H682" s="8">
        <v>-3.2719999999999998</v>
      </c>
      <c r="I682" s="6">
        <v>0.7</v>
      </c>
      <c r="J682" s="38" t="s">
        <v>128</v>
      </c>
    </row>
    <row r="683" spans="1:10" x14ac:dyDescent="0.25">
      <c r="A683" s="5" t="s">
        <v>1819</v>
      </c>
      <c r="C683" s="6">
        <v>8</v>
      </c>
      <c r="D683" s="6">
        <v>143</v>
      </c>
      <c r="E683" s="7">
        <v>5.04</v>
      </c>
      <c r="F683" s="6">
        <v>113.93</v>
      </c>
      <c r="G683" s="8">
        <v>4.069</v>
      </c>
      <c r="H683" s="8">
        <v>-3.25</v>
      </c>
      <c r="I683" s="6">
        <v>0.7</v>
      </c>
      <c r="J683" s="38" t="s">
        <v>128</v>
      </c>
    </row>
    <row r="684" spans="1:10" x14ac:dyDescent="0.25">
      <c r="A684" s="5" t="s">
        <v>1820</v>
      </c>
      <c r="C684" s="6">
        <v>8</v>
      </c>
      <c r="D684" s="6">
        <v>142</v>
      </c>
      <c r="E684" s="7">
        <v>5.0999999999999996</v>
      </c>
      <c r="F684" s="6">
        <v>112.34</v>
      </c>
      <c r="G684" s="8">
        <v>4.0949999999999998</v>
      </c>
      <c r="H684" s="8">
        <v>-3.2269999999999999</v>
      </c>
      <c r="I684" s="6">
        <v>0.7</v>
      </c>
      <c r="J684" s="38" t="s">
        <v>128</v>
      </c>
    </row>
    <row r="685" spans="1:10" x14ac:dyDescent="0.25">
      <c r="A685" s="5" t="s">
        <v>1821</v>
      </c>
      <c r="C685" s="6">
        <v>8</v>
      </c>
      <c r="D685" s="6">
        <v>141</v>
      </c>
      <c r="E685" s="7">
        <v>5.15</v>
      </c>
      <c r="F685" s="6">
        <v>110.76</v>
      </c>
      <c r="G685" s="8">
        <v>4.1230000000000002</v>
      </c>
      <c r="H685" s="8">
        <v>-3.2040000000000002</v>
      </c>
      <c r="I685" s="6">
        <v>0.7</v>
      </c>
      <c r="J685" s="38" t="s">
        <v>128</v>
      </c>
    </row>
    <row r="686" spans="1:10" x14ac:dyDescent="0.25">
      <c r="A686" s="5" t="s">
        <v>1822</v>
      </c>
      <c r="C686" s="6">
        <v>8</v>
      </c>
      <c r="D686" s="6">
        <v>140</v>
      </c>
      <c r="E686" s="7">
        <v>5.21</v>
      </c>
      <c r="F686" s="6">
        <v>109.18</v>
      </c>
      <c r="G686" s="8">
        <v>4.1520000000000001</v>
      </c>
      <c r="H686" s="8">
        <v>-3.181</v>
      </c>
      <c r="I686" s="6">
        <v>0.8</v>
      </c>
      <c r="J686" s="38" t="s">
        <v>128</v>
      </c>
    </row>
    <row r="687" spans="1:10" x14ac:dyDescent="0.25">
      <c r="A687" s="5" t="s">
        <v>1823</v>
      </c>
      <c r="C687" s="6">
        <v>8</v>
      </c>
      <c r="D687" s="6">
        <v>139</v>
      </c>
      <c r="E687" s="7">
        <v>5.27</v>
      </c>
      <c r="F687" s="6">
        <v>107.61</v>
      </c>
      <c r="G687" s="8">
        <v>4.1829999999999998</v>
      </c>
      <c r="H687" s="8">
        <v>-3.157</v>
      </c>
      <c r="I687" s="6">
        <v>0.8</v>
      </c>
      <c r="J687" s="38" t="s">
        <v>128</v>
      </c>
    </row>
    <row r="688" spans="1:10" x14ac:dyDescent="0.25">
      <c r="A688" s="5" t="s">
        <v>1824</v>
      </c>
      <c r="C688" s="6">
        <v>8</v>
      </c>
      <c r="D688" s="6">
        <v>138</v>
      </c>
      <c r="E688" s="7">
        <v>5.33</v>
      </c>
      <c r="F688" s="6">
        <v>106.04</v>
      </c>
      <c r="G688" s="8">
        <v>4.2160000000000002</v>
      </c>
      <c r="H688" s="8">
        <v>-3.133</v>
      </c>
      <c r="I688" s="6">
        <v>0.8</v>
      </c>
      <c r="J688" s="38" t="s">
        <v>128</v>
      </c>
    </row>
    <row r="689" spans="1:10" x14ac:dyDescent="0.25">
      <c r="A689" s="5" t="s">
        <v>1825</v>
      </c>
      <c r="C689" s="6">
        <v>8</v>
      </c>
      <c r="D689" s="6">
        <v>137</v>
      </c>
      <c r="E689" s="7">
        <v>5.39</v>
      </c>
      <c r="F689" s="6">
        <v>104.48</v>
      </c>
      <c r="G689" s="8">
        <v>4.2510000000000003</v>
      </c>
      <c r="H689" s="8">
        <v>-3.109</v>
      </c>
      <c r="I689" s="6">
        <v>0.8</v>
      </c>
      <c r="J689" s="38" t="s">
        <v>128</v>
      </c>
    </row>
    <row r="690" spans="1:10" x14ac:dyDescent="0.25">
      <c r="A690" s="5" t="s">
        <v>1826</v>
      </c>
      <c r="C690" s="6">
        <v>8</v>
      </c>
      <c r="D690" s="6">
        <v>136</v>
      </c>
      <c r="E690" s="7">
        <v>5.46</v>
      </c>
      <c r="F690" s="6">
        <v>102.91</v>
      </c>
      <c r="G690" s="8">
        <v>4.2880000000000003</v>
      </c>
      <c r="H690" s="8">
        <v>-3.0840000000000001</v>
      </c>
      <c r="I690" s="6">
        <v>0.8</v>
      </c>
      <c r="J690" s="38" t="s">
        <v>128</v>
      </c>
    </row>
    <row r="691" spans="1:10" x14ac:dyDescent="0.25">
      <c r="A691" s="5" t="s">
        <v>1827</v>
      </c>
      <c r="C691" s="6">
        <v>8</v>
      </c>
      <c r="D691" s="6">
        <v>135</v>
      </c>
      <c r="E691" s="7">
        <v>5.52</v>
      </c>
      <c r="F691" s="6">
        <v>101.34</v>
      </c>
      <c r="G691" s="8">
        <v>4.327</v>
      </c>
      <c r="H691" s="8">
        <v>-3.06</v>
      </c>
      <c r="I691" s="6">
        <v>0.9</v>
      </c>
      <c r="J691" s="38" t="s">
        <v>128</v>
      </c>
    </row>
    <row r="692" spans="1:10" x14ac:dyDescent="0.25">
      <c r="A692" s="5" t="s">
        <v>1828</v>
      </c>
      <c r="C692" s="6">
        <v>8</v>
      </c>
      <c r="D692" s="6">
        <v>134</v>
      </c>
      <c r="E692" s="7">
        <v>5.59</v>
      </c>
      <c r="F692" s="6">
        <v>99.78</v>
      </c>
      <c r="G692" s="8">
        <v>4.3689999999999998</v>
      </c>
      <c r="H692" s="8">
        <v>-3.0350000000000001</v>
      </c>
      <c r="I692" s="6">
        <v>0.9</v>
      </c>
      <c r="J692" s="38" t="s">
        <v>128</v>
      </c>
    </row>
    <row r="693" spans="1:10" x14ac:dyDescent="0.25">
      <c r="A693" s="5" t="s">
        <v>1829</v>
      </c>
      <c r="C693" s="6">
        <v>8</v>
      </c>
      <c r="D693" s="6">
        <v>133</v>
      </c>
      <c r="E693" s="7">
        <v>5.66</v>
      </c>
      <c r="F693" s="6">
        <v>98.21</v>
      </c>
      <c r="G693" s="8">
        <v>4.4130000000000003</v>
      </c>
      <c r="H693" s="8">
        <v>-3.0089999999999999</v>
      </c>
      <c r="I693" s="6">
        <v>0.9</v>
      </c>
      <c r="J693" s="38" t="s">
        <v>128</v>
      </c>
    </row>
    <row r="694" spans="1:10" x14ac:dyDescent="0.25">
      <c r="A694" s="5" t="s">
        <v>1830</v>
      </c>
      <c r="C694" s="6">
        <v>8</v>
      </c>
      <c r="D694" s="6">
        <v>132</v>
      </c>
      <c r="E694" s="7">
        <v>5.73</v>
      </c>
      <c r="F694" s="6">
        <v>96.64</v>
      </c>
      <c r="G694" s="8">
        <v>4.4589999999999996</v>
      </c>
      <c r="H694" s="8">
        <v>-2.984</v>
      </c>
      <c r="I694" s="6">
        <v>0.9</v>
      </c>
      <c r="J694" s="38" t="s">
        <v>128</v>
      </c>
    </row>
    <row r="695" spans="1:10" x14ac:dyDescent="0.25">
      <c r="A695" s="5" t="s">
        <v>1831</v>
      </c>
      <c r="C695" s="6">
        <v>8</v>
      </c>
      <c r="D695" s="6">
        <v>131</v>
      </c>
      <c r="E695" s="7">
        <v>5.8</v>
      </c>
      <c r="F695" s="6">
        <v>95.08</v>
      </c>
      <c r="G695" s="8">
        <v>4.5090000000000003</v>
      </c>
      <c r="H695" s="8">
        <v>-2.9580000000000002</v>
      </c>
      <c r="I695" s="6">
        <v>1</v>
      </c>
      <c r="J695" s="38" t="s">
        <v>128</v>
      </c>
    </row>
    <row r="696" spans="1:10" x14ac:dyDescent="0.25">
      <c r="A696" s="5" t="s">
        <v>1832</v>
      </c>
      <c r="C696" s="6">
        <v>8</v>
      </c>
      <c r="D696" s="6">
        <v>130</v>
      </c>
      <c r="E696" s="7">
        <v>5.87</v>
      </c>
      <c r="F696" s="6">
        <v>93.51</v>
      </c>
      <c r="G696" s="8">
        <v>4.5599999999999996</v>
      </c>
      <c r="H696" s="8">
        <v>-2.931</v>
      </c>
      <c r="I696" s="6">
        <v>1</v>
      </c>
      <c r="J696" s="38" t="s">
        <v>128</v>
      </c>
    </row>
    <row r="697" spans="1:10" x14ac:dyDescent="0.25">
      <c r="A697" s="5" t="s">
        <v>1833</v>
      </c>
      <c r="C697" s="6">
        <v>8</v>
      </c>
      <c r="D697" s="6">
        <v>129</v>
      </c>
      <c r="E697" s="7">
        <v>5.95</v>
      </c>
      <c r="F697" s="6">
        <v>91.95</v>
      </c>
      <c r="G697" s="8">
        <v>4.6139999999999999</v>
      </c>
      <c r="H697" s="8">
        <v>-2.9039999999999999</v>
      </c>
      <c r="I697" s="6">
        <v>1</v>
      </c>
      <c r="J697" s="38" t="s">
        <v>128</v>
      </c>
    </row>
    <row r="698" spans="1:10" x14ac:dyDescent="0.25">
      <c r="A698" s="5" t="s">
        <v>1834</v>
      </c>
      <c r="C698" s="6">
        <v>8</v>
      </c>
      <c r="D698" s="6">
        <v>128</v>
      </c>
      <c r="E698" s="7">
        <v>6.03</v>
      </c>
      <c r="F698" s="6">
        <v>90.4</v>
      </c>
      <c r="G698" s="8">
        <v>4.67</v>
      </c>
      <c r="H698" s="8">
        <v>-2.875</v>
      </c>
      <c r="I698" s="6">
        <v>1.1000000000000001</v>
      </c>
      <c r="J698" s="38" t="s">
        <v>128</v>
      </c>
    </row>
    <row r="699" spans="1:10" x14ac:dyDescent="0.25">
      <c r="A699" s="5" t="s">
        <v>1835</v>
      </c>
      <c r="C699" s="6">
        <v>8</v>
      </c>
      <c r="D699" s="6">
        <v>127</v>
      </c>
      <c r="E699" s="7">
        <v>6.11</v>
      </c>
      <c r="F699" s="6">
        <v>88.86</v>
      </c>
      <c r="G699" s="8">
        <v>4.7290000000000001</v>
      </c>
      <c r="H699" s="8">
        <v>-2.8460000000000001</v>
      </c>
      <c r="I699" s="6">
        <v>1.1000000000000001</v>
      </c>
      <c r="J699" s="38" t="s">
        <v>128</v>
      </c>
    </row>
    <row r="700" spans="1:10" x14ac:dyDescent="0.25">
      <c r="A700" s="5" t="s">
        <v>1836</v>
      </c>
      <c r="C700" s="6">
        <v>8</v>
      </c>
      <c r="D700" s="6">
        <v>126</v>
      </c>
      <c r="E700" s="7">
        <v>6.2</v>
      </c>
      <c r="F700" s="6">
        <v>87.32</v>
      </c>
      <c r="G700" s="8">
        <v>4.7889999999999997</v>
      </c>
      <c r="H700" s="8">
        <v>-2.8149999999999999</v>
      </c>
      <c r="I700" s="6">
        <v>1.1000000000000001</v>
      </c>
      <c r="J700" s="38" t="s">
        <v>128</v>
      </c>
    </row>
    <row r="701" spans="1:10" x14ac:dyDescent="0.25">
      <c r="A701" s="5" t="s">
        <v>1837</v>
      </c>
      <c r="C701" s="6">
        <v>8</v>
      </c>
      <c r="D701" s="6">
        <v>125</v>
      </c>
      <c r="E701" s="7">
        <v>6.29</v>
      </c>
      <c r="F701" s="6">
        <v>85.8</v>
      </c>
      <c r="G701" s="8">
        <v>4.851</v>
      </c>
      <c r="H701" s="8">
        <v>-2.782</v>
      </c>
      <c r="I701" s="6">
        <v>1.2</v>
      </c>
      <c r="J701" s="38" t="s">
        <v>128</v>
      </c>
    </row>
    <row r="702" spans="1:10" x14ac:dyDescent="0.25">
      <c r="A702" s="5" t="s">
        <v>1838</v>
      </c>
      <c r="C702" s="6">
        <v>8</v>
      </c>
      <c r="D702" s="6">
        <v>124</v>
      </c>
      <c r="E702" s="7">
        <v>6.38</v>
      </c>
      <c r="F702" s="6">
        <v>84.29</v>
      </c>
      <c r="G702" s="8">
        <v>4.9139999999999997</v>
      </c>
      <c r="H702" s="8">
        <v>-2.7480000000000002</v>
      </c>
      <c r="I702" s="6">
        <v>1.2</v>
      </c>
      <c r="J702" s="38" t="s">
        <v>128</v>
      </c>
    </row>
    <row r="703" spans="1:10" x14ac:dyDescent="0.25">
      <c r="A703" s="5" t="s">
        <v>1839</v>
      </c>
      <c r="C703" s="6">
        <v>8</v>
      </c>
      <c r="D703" s="6">
        <v>123</v>
      </c>
      <c r="E703" s="7">
        <v>6.47</v>
      </c>
      <c r="F703" s="6">
        <v>82.81</v>
      </c>
      <c r="G703" s="8">
        <v>4.9790000000000001</v>
      </c>
      <c r="H703" s="8">
        <v>-2.7120000000000002</v>
      </c>
      <c r="I703" s="6">
        <v>1.3</v>
      </c>
      <c r="J703" s="38" t="s">
        <v>128</v>
      </c>
    </row>
    <row r="704" spans="1:10" x14ac:dyDescent="0.25">
      <c r="A704" s="5" t="s">
        <v>1840</v>
      </c>
      <c r="C704" s="6">
        <v>8</v>
      </c>
      <c r="D704" s="6">
        <v>122</v>
      </c>
      <c r="E704" s="7">
        <v>6.57</v>
      </c>
      <c r="F704" s="6">
        <v>81.34</v>
      </c>
      <c r="G704" s="8">
        <v>5.0439999999999996</v>
      </c>
      <c r="H704" s="8">
        <v>-2.673</v>
      </c>
      <c r="I704" s="6">
        <v>1.3</v>
      </c>
      <c r="J704" s="38" t="s">
        <v>128</v>
      </c>
    </row>
    <row r="705" spans="1:10" x14ac:dyDescent="0.25">
      <c r="A705" s="5" t="s">
        <v>1841</v>
      </c>
      <c r="C705" s="6">
        <v>8</v>
      </c>
      <c r="D705" s="6">
        <v>121</v>
      </c>
      <c r="E705" s="7">
        <v>6.66</v>
      </c>
      <c r="F705" s="6">
        <v>79.91</v>
      </c>
      <c r="G705" s="8">
        <v>5.109</v>
      </c>
      <c r="H705" s="8">
        <v>-2.6309999999999998</v>
      </c>
      <c r="I705" s="6">
        <v>1.4</v>
      </c>
      <c r="J705" s="38" t="s">
        <v>128</v>
      </c>
    </row>
    <row r="706" spans="1:10" x14ac:dyDescent="0.25">
      <c r="A706" s="5" t="s">
        <v>1842</v>
      </c>
      <c r="C706" s="6">
        <v>8</v>
      </c>
      <c r="D706" s="6">
        <v>120</v>
      </c>
      <c r="E706" s="7">
        <v>6.76</v>
      </c>
      <c r="F706" s="6">
        <v>78.52</v>
      </c>
      <c r="G706" s="8">
        <v>5.173</v>
      </c>
      <c r="H706" s="8">
        <v>-2.5859999999999999</v>
      </c>
      <c r="I706" s="6">
        <v>1.4</v>
      </c>
      <c r="J706" s="38" t="s">
        <v>128</v>
      </c>
    </row>
    <row r="707" spans="1:10" x14ac:dyDescent="0.25">
      <c r="A707" s="5" t="s">
        <v>1843</v>
      </c>
      <c r="C707" s="6">
        <v>8</v>
      </c>
      <c r="D707" s="6">
        <v>119</v>
      </c>
      <c r="E707" s="7">
        <v>6.87</v>
      </c>
      <c r="F707" s="6">
        <v>77.17</v>
      </c>
      <c r="G707" s="8">
        <v>5.2350000000000003</v>
      </c>
      <c r="H707" s="8">
        <v>-2.5379999999999998</v>
      </c>
      <c r="I707" s="6">
        <v>1.5</v>
      </c>
      <c r="J707" s="38" t="s">
        <v>128</v>
      </c>
    </row>
    <row r="708" spans="1:10" x14ac:dyDescent="0.25">
      <c r="A708" s="5" t="s">
        <v>1844</v>
      </c>
      <c r="C708" s="6">
        <v>8</v>
      </c>
      <c r="D708" s="6">
        <v>118</v>
      </c>
      <c r="E708" s="7">
        <v>6.97</v>
      </c>
      <c r="F708" s="6">
        <v>75.87</v>
      </c>
      <c r="G708" s="8">
        <v>5.2939999999999996</v>
      </c>
      <c r="H708" s="8">
        <v>-2.4860000000000002</v>
      </c>
      <c r="I708" s="6">
        <v>1.5</v>
      </c>
      <c r="J708" s="38" t="s">
        <v>128</v>
      </c>
    </row>
    <row r="709" spans="1:10" x14ac:dyDescent="0.25">
      <c r="A709" s="5" t="s">
        <v>1845</v>
      </c>
      <c r="C709" s="6">
        <v>8</v>
      </c>
      <c r="D709" s="6">
        <v>117</v>
      </c>
      <c r="E709" s="7">
        <v>7.07</v>
      </c>
      <c r="F709" s="6">
        <v>74.61</v>
      </c>
      <c r="G709" s="8">
        <v>5.3520000000000003</v>
      </c>
      <c r="H709" s="8">
        <v>-2.4300000000000002</v>
      </c>
      <c r="I709" s="6">
        <v>1.6</v>
      </c>
      <c r="J709" s="38" t="s">
        <v>128</v>
      </c>
    </row>
    <row r="710" spans="1:10" x14ac:dyDescent="0.25">
      <c r="A710" s="5" t="s">
        <v>1846</v>
      </c>
      <c r="C710" s="6">
        <v>8</v>
      </c>
      <c r="D710" s="6">
        <v>116</v>
      </c>
      <c r="E710" s="7">
        <v>7.18</v>
      </c>
      <c r="F710" s="6">
        <v>73.39</v>
      </c>
      <c r="G710" s="8">
        <v>5.4059999999999997</v>
      </c>
      <c r="H710" s="8">
        <v>-2.37</v>
      </c>
      <c r="I710" s="6">
        <v>1.6</v>
      </c>
      <c r="J710" s="38" t="s">
        <v>128</v>
      </c>
    </row>
    <row r="711" spans="1:10" x14ac:dyDescent="0.25">
      <c r="A711" s="5" t="s">
        <v>1847</v>
      </c>
      <c r="C711" s="6">
        <v>8</v>
      </c>
      <c r="D711" s="6">
        <v>115</v>
      </c>
      <c r="E711" s="7">
        <v>7.28</v>
      </c>
      <c r="F711" s="6">
        <v>72.22</v>
      </c>
      <c r="G711" s="8">
        <v>5.4580000000000002</v>
      </c>
      <c r="H711" s="8">
        <v>-2.3069999999999999</v>
      </c>
      <c r="I711" s="6">
        <v>1.7</v>
      </c>
      <c r="J711" s="38" t="s">
        <v>128</v>
      </c>
    </row>
    <row r="712" spans="1:10" x14ac:dyDescent="0.25">
      <c r="A712" s="5" t="s">
        <v>1848</v>
      </c>
      <c r="C712" s="6">
        <v>8</v>
      </c>
      <c r="D712" s="6">
        <v>114</v>
      </c>
      <c r="E712" s="7">
        <v>7.39</v>
      </c>
      <c r="F712" s="6">
        <v>71.09</v>
      </c>
      <c r="G712" s="8">
        <v>5.508</v>
      </c>
      <c r="H712" s="8">
        <v>-2.2400000000000002</v>
      </c>
      <c r="I712" s="6">
        <v>1.8</v>
      </c>
      <c r="J712" s="38" t="s">
        <v>128</v>
      </c>
    </row>
    <row r="713" spans="1:10" x14ac:dyDescent="0.25">
      <c r="A713" s="5" t="s">
        <v>1849</v>
      </c>
      <c r="C713" s="6">
        <v>8</v>
      </c>
      <c r="D713" s="6">
        <v>113</v>
      </c>
      <c r="E713" s="7">
        <v>7.5</v>
      </c>
      <c r="F713" s="6">
        <v>69.98</v>
      </c>
      <c r="G713" s="8">
        <v>5.556</v>
      </c>
      <c r="H713" s="8">
        <v>-2.1709999999999998</v>
      </c>
      <c r="I713" s="6">
        <v>1.8</v>
      </c>
      <c r="J713" s="38" t="s">
        <v>128</v>
      </c>
    </row>
    <row r="714" spans="1:10" x14ac:dyDescent="0.25">
      <c r="A714" s="5" t="s">
        <v>1850</v>
      </c>
      <c r="C714" s="6">
        <v>8</v>
      </c>
      <c r="D714" s="6">
        <v>112</v>
      </c>
      <c r="E714" s="7">
        <v>7.61</v>
      </c>
      <c r="F714" s="6">
        <v>68.91</v>
      </c>
      <c r="G714" s="8">
        <v>5.6029999999999998</v>
      </c>
      <c r="H714" s="8">
        <v>-2.0990000000000002</v>
      </c>
      <c r="I714" s="6">
        <v>1.9</v>
      </c>
      <c r="J714" s="38" t="s">
        <v>128</v>
      </c>
    </row>
    <row r="715" spans="1:10" x14ac:dyDescent="0.25">
      <c r="A715" s="5" t="s">
        <v>1851</v>
      </c>
      <c r="C715" s="6">
        <v>8</v>
      </c>
      <c r="D715" s="6">
        <v>111</v>
      </c>
      <c r="E715" s="7">
        <v>7.71</v>
      </c>
      <c r="F715" s="6">
        <v>67.86</v>
      </c>
      <c r="G715" s="8">
        <v>5.6479999999999997</v>
      </c>
      <c r="H715" s="8">
        <v>-2.024</v>
      </c>
      <c r="I715" s="6">
        <v>1.9</v>
      </c>
      <c r="J715" s="38" t="s">
        <v>128</v>
      </c>
    </row>
    <row r="716" spans="1:10" x14ac:dyDescent="0.25">
      <c r="A716" s="5" t="s">
        <v>1852</v>
      </c>
      <c r="C716" s="6">
        <v>8</v>
      </c>
      <c r="D716" s="6">
        <v>110</v>
      </c>
      <c r="E716" s="7">
        <v>7.82</v>
      </c>
      <c r="F716" s="6">
        <v>66.84</v>
      </c>
      <c r="G716" s="8">
        <v>5.6920000000000002</v>
      </c>
      <c r="H716" s="8">
        <v>-1.9470000000000001</v>
      </c>
      <c r="I716" s="6">
        <v>2</v>
      </c>
      <c r="J716" s="38" t="s">
        <v>128</v>
      </c>
    </row>
    <row r="717" spans="1:10" x14ac:dyDescent="0.25">
      <c r="A717" s="5" t="s">
        <v>1853</v>
      </c>
      <c r="C717" s="6">
        <v>8</v>
      </c>
      <c r="D717" s="6">
        <v>109</v>
      </c>
      <c r="E717" s="7">
        <v>7.93</v>
      </c>
      <c r="F717" s="6">
        <v>65.84</v>
      </c>
      <c r="G717" s="8">
        <v>5.7359999999999998</v>
      </c>
      <c r="H717" s="8">
        <v>-1.867</v>
      </c>
      <c r="I717" s="6">
        <v>2.1</v>
      </c>
      <c r="J717" s="38" t="s">
        <v>128</v>
      </c>
    </row>
    <row r="718" spans="1:10" x14ac:dyDescent="0.25">
      <c r="A718" s="5" t="s">
        <v>1854</v>
      </c>
      <c r="C718" s="6">
        <v>8</v>
      </c>
      <c r="D718" s="6">
        <v>108</v>
      </c>
      <c r="E718" s="7">
        <v>8.0399999999999991</v>
      </c>
      <c r="F718" s="6">
        <v>64.86</v>
      </c>
      <c r="G718" s="8">
        <v>5.7789999999999999</v>
      </c>
      <c r="H718" s="8">
        <v>-1.786</v>
      </c>
      <c r="I718" s="6">
        <v>2.1</v>
      </c>
      <c r="J718" s="38" t="s">
        <v>128</v>
      </c>
    </row>
    <row r="719" spans="1:10" x14ac:dyDescent="0.25">
      <c r="A719" s="5" t="s">
        <v>1855</v>
      </c>
      <c r="C719" s="6">
        <v>8</v>
      </c>
      <c r="D719" s="6">
        <v>107</v>
      </c>
      <c r="E719" s="7">
        <v>8.15</v>
      </c>
      <c r="F719" s="6">
        <v>63.89</v>
      </c>
      <c r="G719" s="8">
        <v>5.8220000000000001</v>
      </c>
      <c r="H719" s="8">
        <v>-1.702</v>
      </c>
      <c r="I719" s="6">
        <v>2.2000000000000002</v>
      </c>
      <c r="J719" s="38" t="s">
        <v>128</v>
      </c>
    </row>
    <row r="720" spans="1:10" x14ac:dyDescent="0.25">
      <c r="A720" s="5" t="s">
        <v>1856</v>
      </c>
      <c r="C720" s="6">
        <v>8</v>
      </c>
      <c r="D720" s="6">
        <v>106</v>
      </c>
      <c r="E720" s="7">
        <v>8.26</v>
      </c>
      <c r="F720" s="6">
        <v>62.95</v>
      </c>
      <c r="G720" s="8">
        <v>5.8639999999999999</v>
      </c>
      <c r="H720" s="8">
        <v>-1.6160000000000001</v>
      </c>
      <c r="I720" s="6">
        <v>2.2999999999999998</v>
      </c>
      <c r="J720" s="38" t="s">
        <v>128</v>
      </c>
    </row>
    <row r="721" spans="1:10" x14ac:dyDescent="0.25">
      <c r="A721" s="5" t="s">
        <v>1857</v>
      </c>
      <c r="C721" s="6">
        <v>8</v>
      </c>
      <c r="D721" s="6">
        <v>105</v>
      </c>
      <c r="E721" s="7">
        <v>8.3699999999999992</v>
      </c>
      <c r="F721" s="6">
        <v>62.02</v>
      </c>
      <c r="G721" s="8">
        <v>5.9059999999999997</v>
      </c>
      <c r="H721" s="8">
        <v>-1.528</v>
      </c>
      <c r="I721" s="6">
        <v>2.4</v>
      </c>
      <c r="J721" s="38" t="s">
        <v>128</v>
      </c>
    </row>
    <row r="722" spans="1:10" x14ac:dyDescent="0.25">
      <c r="A722" s="5" t="s">
        <v>1858</v>
      </c>
      <c r="C722" s="6">
        <v>8</v>
      </c>
      <c r="D722" s="6">
        <v>104</v>
      </c>
      <c r="E722" s="7">
        <v>8.48</v>
      </c>
      <c r="F722" s="6">
        <v>61.1</v>
      </c>
      <c r="G722" s="8">
        <v>5.9470000000000001</v>
      </c>
      <c r="H722" s="8">
        <v>-1.4390000000000001</v>
      </c>
      <c r="I722" s="6">
        <v>2.4</v>
      </c>
      <c r="J722" s="38" t="s">
        <v>128</v>
      </c>
    </row>
    <row r="723" spans="1:10" x14ac:dyDescent="0.25">
      <c r="A723" s="5" t="s">
        <v>1859</v>
      </c>
      <c r="C723" s="6">
        <v>8</v>
      </c>
      <c r="D723" s="6">
        <v>103</v>
      </c>
      <c r="E723" s="7">
        <v>8.59</v>
      </c>
      <c r="F723" s="6">
        <v>60.2</v>
      </c>
      <c r="G723" s="8">
        <v>5.9880000000000004</v>
      </c>
      <c r="H723" s="8">
        <v>-1.347</v>
      </c>
      <c r="I723" s="6">
        <v>2.5</v>
      </c>
      <c r="J723" s="38" t="s">
        <v>128</v>
      </c>
    </row>
    <row r="724" spans="1:10" x14ac:dyDescent="0.25">
      <c r="A724" s="5" t="s">
        <v>1860</v>
      </c>
      <c r="C724" s="6">
        <v>8</v>
      </c>
      <c r="D724" s="6">
        <v>102</v>
      </c>
      <c r="E724" s="7">
        <v>8.6999999999999993</v>
      </c>
      <c r="F724" s="6">
        <v>59.32</v>
      </c>
      <c r="G724" s="8">
        <v>6.0279999999999996</v>
      </c>
      <c r="H724" s="8">
        <v>-1.2529999999999999</v>
      </c>
      <c r="I724" s="6">
        <v>2.6</v>
      </c>
      <c r="J724" s="38" t="s">
        <v>128</v>
      </c>
    </row>
    <row r="725" spans="1:10" x14ac:dyDescent="0.25">
      <c r="A725" s="5" t="s">
        <v>1861</v>
      </c>
      <c r="C725" s="6">
        <v>8</v>
      </c>
      <c r="D725" s="6">
        <v>101</v>
      </c>
      <c r="E725" s="7">
        <v>8.81</v>
      </c>
      <c r="F725" s="6">
        <v>58.46</v>
      </c>
      <c r="G725" s="8">
        <v>6.0659999999999998</v>
      </c>
      <c r="H725" s="8">
        <v>-1.157</v>
      </c>
      <c r="I725" s="6">
        <v>2.7</v>
      </c>
      <c r="J725" s="38" t="s">
        <v>128</v>
      </c>
    </row>
    <row r="726" spans="1:10" x14ac:dyDescent="0.25">
      <c r="A726" s="5" t="s">
        <v>1862</v>
      </c>
      <c r="C726" s="6">
        <v>8</v>
      </c>
      <c r="D726" s="6">
        <v>100</v>
      </c>
      <c r="E726" s="7">
        <v>8.92</v>
      </c>
      <c r="F726" s="6">
        <v>57.62</v>
      </c>
      <c r="G726" s="8">
        <v>6.1020000000000003</v>
      </c>
      <c r="H726" s="8">
        <v>-1.06</v>
      </c>
      <c r="I726" s="6">
        <v>2.7</v>
      </c>
      <c r="J726" s="38" t="s">
        <v>128</v>
      </c>
    </row>
    <row r="727" spans="1:10" x14ac:dyDescent="0.25">
      <c r="A727" s="5" t="s">
        <v>1863</v>
      </c>
      <c r="C727" s="6">
        <v>8</v>
      </c>
      <c r="D727" s="6">
        <v>99</v>
      </c>
      <c r="E727" s="7">
        <v>9.0299999999999994</v>
      </c>
      <c r="F727" s="6">
        <v>56.81</v>
      </c>
      <c r="G727" s="8">
        <v>6.1360000000000001</v>
      </c>
      <c r="H727" s="8">
        <v>-0.96</v>
      </c>
      <c r="I727" s="6">
        <v>2.8</v>
      </c>
      <c r="J727" s="38" t="s">
        <v>128</v>
      </c>
    </row>
    <row r="728" spans="1:10" x14ac:dyDescent="0.25">
      <c r="A728" s="5" t="s">
        <v>1864</v>
      </c>
      <c r="C728" s="6">
        <v>8</v>
      </c>
      <c r="D728" s="6">
        <v>98</v>
      </c>
      <c r="E728" s="7">
        <v>9.14</v>
      </c>
      <c r="F728" s="6">
        <v>56.01</v>
      </c>
      <c r="G728" s="8">
        <v>6.1689999999999996</v>
      </c>
      <c r="H728" s="8">
        <v>-0.85799999999999998</v>
      </c>
      <c r="I728" s="6">
        <v>2.9</v>
      </c>
      <c r="J728" s="38" t="s">
        <v>128</v>
      </c>
    </row>
    <row r="729" spans="1:10" x14ac:dyDescent="0.25">
      <c r="A729" s="5" t="s">
        <v>1865</v>
      </c>
      <c r="C729" s="6">
        <v>8</v>
      </c>
      <c r="D729" s="6">
        <v>97</v>
      </c>
      <c r="E729" s="7">
        <v>9.24</v>
      </c>
      <c r="F729" s="6">
        <v>55.24</v>
      </c>
      <c r="G729" s="8">
        <v>6.1980000000000004</v>
      </c>
      <c r="H729" s="8">
        <v>-0.755</v>
      </c>
      <c r="I729" s="6">
        <v>3</v>
      </c>
      <c r="J729" s="38" t="s">
        <v>128</v>
      </c>
    </row>
    <row r="730" spans="1:10" x14ac:dyDescent="0.25">
      <c r="A730" s="5" t="s">
        <v>1866</v>
      </c>
      <c r="C730" s="6">
        <v>8</v>
      </c>
      <c r="D730" s="6">
        <v>96</v>
      </c>
      <c r="E730" s="7">
        <v>9.35</v>
      </c>
      <c r="F730" s="6">
        <v>54.48</v>
      </c>
      <c r="G730" s="8">
        <v>6.2249999999999996</v>
      </c>
      <c r="H730" s="8">
        <v>-0.65100000000000002</v>
      </c>
      <c r="I730" s="6">
        <v>3</v>
      </c>
      <c r="J730" s="38" t="s">
        <v>128</v>
      </c>
    </row>
    <row r="731" spans="1:10" x14ac:dyDescent="0.25">
      <c r="A731" s="5" t="s">
        <v>1867</v>
      </c>
      <c r="C731" s="6">
        <v>8</v>
      </c>
      <c r="D731" s="6">
        <v>95</v>
      </c>
      <c r="E731" s="7">
        <v>9.4499999999999993</v>
      </c>
      <c r="F731" s="6">
        <v>53.75</v>
      </c>
      <c r="G731" s="8">
        <v>6.2489999999999997</v>
      </c>
      <c r="H731" s="8">
        <v>-0.54500000000000004</v>
      </c>
      <c r="I731" s="6">
        <v>3.1</v>
      </c>
      <c r="J731" s="38" t="s">
        <v>128</v>
      </c>
    </row>
    <row r="732" spans="1:10" x14ac:dyDescent="0.25">
      <c r="A732" s="5" t="s">
        <v>1868</v>
      </c>
      <c r="C732" s="6">
        <v>8</v>
      </c>
      <c r="D732" s="6">
        <v>94</v>
      </c>
      <c r="E732" s="7">
        <v>9.56</v>
      </c>
      <c r="F732" s="6">
        <v>52.98</v>
      </c>
      <c r="G732" s="8">
        <v>6.2809999999999997</v>
      </c>
      <c r="H732" s="8">
        <v>-0.438</v>
      </c>
      <c r="I732" s="6">
        <v>3.2</v>
      </c>
      <c r="J732" s="38" t="s">
        <v>128</v>
      </c>
    </row>
    <row r="733" spans="1:10" x14ac:dyDescent="0.25">
      <c r="A733" s="5" t="s">
        <v>1869</v>
      </c>
      <c r="C733" s="6">
        <v>8</v>
      </c>
      <c r="D733" s="6">
        <v>93</v>
      </c>
      <c r="E733" s="7">
        <v>9.65</v>
      </c>
      <c r="F733" s="6">
        <v>52.3</v>
      </c>
      <c r="G733" s="8">
        <v>6.2969999999999997</v>
      </c>
      <c r="H733" s="8">
        <v>-0.33</v>
      </c>
      <c r="I733" s="6">
        <v>3.3</v>
      </c>
      <c r="J733" s="38" t="s">
        <v>128</v>
      </c>
    </row>
    <row r="734" spans="1:10" x14ac:dyDescent="0.25">
      <c r="A734" s="5" t="s">
        <v>1870</v>
      </c>
      <c r="C734" s="6">
        <v>8</v>
      </c>
      <c r="D734" s="6">
        <v>92</v>
      </c>
      <c r="E734" s="7">
        <v>9.75</v>
      </c>
      <c r="F734" s="6">
        <v>51.63</v>
      </c>
      <c r="G734" s="8">
        <v>6.3109999999999999</v>
      </c>
      <c r="H734" s="8">
        <v>-0.22</v>
      </c>
      <c r="I734" s="6">
        <v>3.3</v>
      </c>
      <c r="J734" s="38" t="s">
        <v>128</v>
      </c>
    </row>
    <row r="735" spans="1:10" x14ac:dyDescent="0.25">
      <c r="A735" s="5" t="s">
        <v>1871</v>
      </c>
      <c r="C735" s="6">
        <v>8</v>
      </c>
      <c r="D735" s="6">
        <v>91</v>
      </c>
      <c r="E735" s="7">
        <v>9.84</v>
      </c>
      <c r="F735" s="6">
        <v>50.98</v>
      </c>
      <c r="G735" s="8">
        <v>6.3230000000000004</v>
      </c>
      <c r="H735" s="8">
        <v>-0.11</v>
      </c>
      <c r="I735" s="6">
        <v>3.4</v>
      </c>
      <c r="J735" s="38" t="s">
        <v>128</v>
      </c>
    </row>
    <row r="736" spans="1:10" x14ac:dyDescent="0.25">
      <c r="A736" s="5" t="s">
        <v>1872</v>
      </c>
      <c r="C736" s="6">
        <v>8</v>
      </c>
      <c r="D736" s="6">
        <v>90</v>
      </c>
      <c r="E736" s="7">
        <v>9.93</v>
      </c>
      <c r="F736" s="6">
        <v>50.34</v>
      </c>
      <c r="G736" s="8">
        <v>6.3330000000000002</v>
      </c>
      <c r="H736" s="8">
        <v>0</v>
      </c>
      <c r="I736" s="6">
        <v>3.5</v>
      </c>
      <c r="J736" s="38" t="s">
        <v>128</v>
      </c>
    </row>
    <row r="737" spans="1:10" x14ac:dyDescent="0.25">
      <c r="A737" s="5" t="s">
        <v>1873</v>
      </c>
      <c r="C737" s="6">
        <v>8</v>
      </c>
      <c r="D737" s="6">
        <v>89</v>
      </c>
      <c r="E737" s="7">
        <v>10.02</v>
      </c>
      <c r="F737" s="6">
        <v>49.71</v>
      </c>
      <c r="G737" s="8">
        <v>6.3410000000000002</v>
      </c>
      <c r="H737" s="8">
        <v>0.111</v>
      </c>
      <c r="I737" s="6">
        <v>3.5</v>
      </c>
      <c r="J737" s="38" t="s">
        <v>128</v>
      </c>
    </row>
    <row r="738" spans="1:10" x14ac:dyDescent="0.25">
      <c r="A738" s="5" t="s">
        <v>1874</v>
      </c>
      <c r="C738" s="6">
        <v>8</v>
      </c>
      <c r="D738" s="6">
        <v>88</v>
      </c>
      <c r="E738" s="7">
        <v>10.11</v>
      </c>
      <c r="F738" s="6">
        <v>49.09</v>
      </c>
      <c r="G738" s="8">
        <v>6.3460000000000001</v>
      </c>
      <c r="H738" s="8">
        <v>0.222</v>
      </c>
      <c r="I738" s="6">
        <v>3.6</v>
      </c>
      <c r="J738" s="38" t="s">
        <v>128</v>
      </c>
    </row>
    <row r="739" spans="1:10" x14ac:dyDescent="0.25">
      <c r="A739" s="5" t="s">
        <v>1875</v>
      </c>
      <c r="C739" s="6">
        <v>8</v>
      </c>
      <c r="D739" s="6">
        <v>87</v>
      </c>
      <c r="E739" s="7">
        <v>10.199999999999999</v>
      </c>
      <c r="F739" s="6">
        <v>48.49</v>
      </c>
      <c r="G739" s="8">
        <v>6.35</v>
      </c>
      <c r="H739" s="8">
        <v>0.33200000000000002</v>
      </c>
      <c r="I739" s="6">
        <v>3.7</v>
      </c>
      <c r="J739" s="38" t="s">
        <v>128</v>
      </c>
    </row>
    <row r="740" spans="1:10" x14ac:dyDescent="0.25">
      <c r="A740" s="5" t="s">
        <v>1876</v>
      </c>
      <c r="C740" s="6">
        <v>8</v>
      </c>
      <c r="D740" s="6">
        <v>86</v>
      </c>
      <c r="E740" s="7">
        <v>10.28</v>
      </c>
      <c r="F740" s="6">
        <v>47.89</v>
      </c>
      <c r="G740" s="8">
        <v>6.3520000000000003</v>
      </c>
      <c r="H740" s="8">
        <v>0.443</v>
      </c>
      <c r="I740" s="6">
        <v>3.7</v>
      </c>
      <c r="J740" s="38" t="s">
        <v>128</v>
      </c>
    </row>
    <row r="741" spans="1:10" x14ac:dyDescent="0.25">
      <c r="A741" s="5" t="s">
        <v>1877</v>
      </c>
      <c r="C741" s="6">
        <v>8</v>
      </c>
      <c r="D741" s="6">
        <v>85</v>
      </c>
      <c r="E741" s="7">
        <v>10.36</v>
      </c>
      <c r="F741" s="6">
        <v>47.3</v>
      </c>
      <c r="G741" s="8">
        <v>6.3520000000000003</v>
      </c>
      <c r="H741" s="8">
        <v>0.55400000000000005</v>
      </c>
      <c r="I741" s="6">
        <v>3.8</v>
      </c>
      <c r="J741" s="38" t="s">
        <v>128</v>
      </c>
    </row>
    <row r="742" spans="1:10" x14ac:dyDescent="0.25">
      <c r="A742" s="5" t="s">
        <v>1878</v>
      </c>
      <c r="C742" s="6">
        <v>8</v>
      </c>
      <c r="D742" s="6">
        <v>84</v>
      </c>
      <c r="E742" s="7">
        <v>10.44</v>
      </c>
      <c r="F742" s="6">
        <v>46.72</v>
      </c>
      <c r="G742" s="8">
        <v>6.35</v>
      </c>
      <c r="H742" s="8">
        <v>0.66400000000000003</v>
      </c>
      <c r="I742" s="6">
        <v>3.9</v>
      </c>
      <c r="J742" s="38" t="s">
        <v>128</v>
      </c>
    </row>
    <row r="743" spans="1:10" x14ac:dyDescent="0.25">
      <c r="A743" s="5" t="s">
        <v>1879</v>
      </c>
      <c r="C743" s="6">
        <v>8</v>
      </c>
      <c r="D743" s="6">
        <v>83</v>
      </c>
      <c r="E743" s="7">
        <v>10.52</v>
      </c>
      <c r="F743" s="6">
        <v>46.15</v>
      </c>
      <c r="G743" s="8">
        <v>6.3460000000000001</v>
      </c>
      <c r="H743" s="8">
        <v>0.77300000000000002</v>
      </c>
      <c r="I743" s="6">
        <v>3.9</v>
      </c>
      <c r="J743" s="38" t="s">
        <v>128</v>
      </c>
    </row>
    <row r="744" spans="1:10" x14ac:dyDescent="0.25">
      <c r="A744" s="5" t="s">
        <v>1880</v>
      </c>
      <c r="C744" s="6">
        <v>8</v>
      </c>
      <c r="D744" s="6">
        <v>82</v>
      </c>
      <c r="E744" s="7">
        <v>10.6</v>
      </c>
      <c r="F744" s="6">
        <v>45.59</v>
      </c>
      <c r="G744" s="8">
        <v>6.3410000000000002</v>
      </c>
      <c r="H744" s="8">
        <v>0.88200000000000001</v>
      </c>
      <c r="I744" s="6">
        <v>4</v>
      </c>
      <c r="J744" s="38" t="s">
        <v>128</v>
      </c>
    </row>
    <row r="745" spans="1:10" x14ac:dyDescent="0.25">
      <c r="A745" s="5" t="s">
        <v>1881</v>
      </c>
      <c r="C745" s="6">
        <v>8</v>
      </c>
      <c r="D745" s="6">
        <v>81</v>
      </c>
      <c r="E745" s="7">
        <v>10.67</v>
      </c>
      <c r="F745" s="6">
        <v>45.03</v>
      </c>
      <c r="G745" s="8">
        <v>6.3330000000000002</v>
      </c>
      <c r="H745" s="8">
        <v>0.99099999999999999</v>
      </c>
      <c r="I745" s="6">
        <v>4</v>
      </c>
      <c r="J745" s="38" t="s">
        <v>128</v>
      </c>
    </row>
    <row r="746" spans="1:10" x14ac:dyDescent="0.25">
      <c r="A746" s="5" t="s">
        <v>1882</v>
      </c>
      <c r="C746" s="6">
        <v>8</v>
      </c>
      <c r="D746" s="6">
        <v>80</v>
      </c>
      <c r="E746" s="7">
        <v>10.74</v>
      </c>
      <c r="F746" s="6">
        <v>44.48</v>
      </c>
      <c r="G746" s="8">
        <v>6.3239999999999998</v>
      </c>
      <c r="H746" s="8">
        <v>1.0980000000000001</v>
      </c>
      <c r="I746" s="6">
        <v>4.0999999999999996</v>
      </c>
      <c r="J746" s="38" t="s">
        <v>128</v>
      </c>
    </row>
    <row r="747" spans="1:10" x14ac:dyDescent="0.25">
      <c r="A747" s="5" t="s">
        <v>1883</v>
      </c>
      <c r="C747" s="6">
        <v>8</v>
      </c>
      <c r="D747" s="6">
        <v>79</v>
      </c>
      <c r="E747" s="7">
        <v>10.81</v>
      </c>
      <c r="F747" s="6">
        <v>43.94</v>
      </c>
      <c r="G747" s="8">
        <v>6.3140000000000001</v>
      </c>
      <c r="H747" s="8">
        <v>1.2050000000000001</v>
      </c>
      <c r="I747" s="6">
        <v>4.0999999999999996</v>
      </c>
      <c r="J747" s="38" t="s">
        <v>128</v>
      </c>
    </row>
    <row r="748" spans="1:10" x14ac:dyDescent="0.25">
      <c r="A748" s="5" t="s">
        <v>1884</v>
      </c>
      <c r="C748" s="6">
        <v>8</v>
      </c>
      <c r="D748" s="6">
        <v>78</v>
      </c>
      <c r="E748" s="7">
        <v>10.88</v>
      </c>
      <c r="F748" s="6">
        <v>43.41</v>
      </c>
      <c r="G748" s="8">
        <v>6.3010000000000002</v>
      </c>
      <c r="H748" s="8">
        <v>1.31</v>
      </c>
      <c r="I748" s="6">
        <v>4.2</v>
      </c>
      <c r="J748" s="38" t="s">
        <v>128</v>
      </c>
    </row>
    <row r="749" spans="1:10" x14ac:dyDescent="0.25">
      <c r="A749" s="5" t="s">
        <v>1885</v>
      </c>
      <c r="C749" s="6">
        <v>8</v>
      </c>
      <c r="D749" s="6">
        <v>77</v>
      </c>
      <c r="E749" s="7">
        <v>10.94</v>
      </c>
      <c r="F749" s="6">
        <v>42.88</v>
      </c>
      <c r="G749" s="8">
        <v>6.2869999999999999</v>
      </c>
      <c r="H749" s="8">
        <v>1.4139999999999999</v>
      </c>
      <c r="I749" s="6">
        <v>4.2</v>
      </c>
      <c r="J749" s="38" t="s">
        <v>128</v>
      </c>
    </row>
    <row r="750" spans="1:10" x14ac:dyDescent="0.25">
      <c r="A750" s="5" t="s">
        <v>1886</v>
      </c>
      <c r="C750" s="6">
        <v>8</v>
      </c>
      <c r="D750" s="6">
        <v>76</v>
      </c>
      <c r="E750" s="7">
        <v>11</v>
      </c>
      <c r="F750" s="6">
        <v>42.35</v>
      </c>
      <c r="G750" s="8">
        <v>6.27</v>
      </c>
      <c r="H750" s="8">
        <v>1.5169999999999999</v>
      </c>
      <c r="I750" s="6">
        <v>4.3</v>
      </c>
      <c r="J750" s="38" t="s">
        <v>128</v>
      </c>
    </row>
    <row r="751" spans="1:10" x14ac:dyDescent="0.25">
      <c r="A751" s="5" t="s">
        <v>1887</v>
      </c>
      <c r="C751" s="6">
        <v>8</v>
      </c>
      <c r="D751" s="6">
        <v>75</v>
      </c>
      <c r="E751" s="7">
        <v>11.06</v>
      </c>
      <c r="F751" s="6">
        <v>41.83</v>
      </c>
      <c r="G751" s="8">
        <v>6.2519999999999998</v>
      </c>
      <c r="H751" s="8">
        <v>1.6180000000000001</v>
      </c>
      <c r="I751" s="6">
        <v>4.3</v>
      </c>
      <c r="J751" s="38" t="s">
        <v>128</v>
      </c>
    </row>
    <row r="752" spans="1:10" x14ac:dyDescent="0.25">
      <c r="A752" s="5" t="s">
        <v>1888</v>
      </c>
      <c r="C752" s="6">
        <v>8</v>
      </c>
      <c r="D752" s="6">
        <v>74</v>
      </c>
      <c r="E752" s="7">
        <v>11.12</v>
      </c>
      <c r="F752" s="6">
        <v>41.32</v>
      </c>
      <c r="G752" s="8">
        <v>6.2320000000000002</v>
      </c>
      <c r="H752" s="8">
        <v>1.718</v>
      </c>
      <c r="I752" s="6">
        <v>4.4000000000000004</v>
      </c>
      <c r="J752" s="38" t="s">
        <v>128</v>
      </c>
    </row>
    <row r="753" spans="1:10" x14ac:dyDescent="0.25">
      <c r="A753" s="5" t="s">
        <v>1889</v>
      </c>
      <c r="C753" s="6">
        <v>8</v>
      </c>
      <c r="D753" s="6">
        <v>73</v>
      </c>
      <c r="E753" s="7">
        <v>11.18</v>
      </c>
      <c r="F753" s="6">
        <v>40.82</v>
      </c>
      <c r="G753" s="8">
        <v>6.21</v>
      </c>
      <c r="H753" s="8">
        <v>1.8160000000000001</v>
      </c>
      <c r="I753" s="6">
        <v>4.4000000000000004</v>
      </c>
      <c r="J753" s="38" t="s">
        <v>128</v>
      </c>
    </row>
    <row r="754" spans="1:10" x14ac:dyDescent="0.25">
      <c r="A754" s="5" t="s">
        <v>1890</v>
      </c>
      <c r="C754" s="6">
        <v>8</v>
      </c>
      <c r="D754" s="6">
        <v>72</v>
      </c>
      <c r="E754" s="7">
        <v>11.23</v>
      </c>
      <c r="F754" s="6">
        <v>40.31</v>
      </c>
      <c r="G754" s="8">
        <v>6.1859999999999999</v>
      </c>
      <c r="H754" s="8">
        <v>1.9119999999999999</v>
      </c>
      <c r="I754" s="6">
        <v>4.4000000000000004</v>
      </c>
      <c r="J754" s="38" t="s">
        <v>128</v>
      </c>
    </row>
    <row r="755" spans="1:10" x14ac:dyDescent="0.25">
      <c r="A755" s="5" t="s">
        <v>1891</v>
      </c>
      <c r="C755" s="6">
        <v>8</v>
      </c>
      <c r="D755" s="6">
        <v>71</v>
      </c>
      <c r="E755" s="7">
        <v>11.28</v>
      </c>
      <c r="F755" s="6">
        <v>39.82</v>
      </c>
      <c r="G755" s="8">
        <v>6.16</v>
      </c>
      <c r="H755" s="8">
        <v>2.0059999999999998</v>
      </c>
      <c r="I755" s="6">
        <v>4.5</v>
      </c>
      <c r="J755" s="38" t="s">
        <v>128</v>
      </c>
    </row>
    <row r="756" spans="1:10" x14ac:dyDescent="0.25">
      <c r="A756" s="5" t="s">
        <v>1892</v>
      </c>
      <c r="C756" s="6">
        <v>8</v>
      </c>
      <c r="D756" s="6">
        <v>70</v>
      </c>
      <c r="E756" s="7">
        <v>11.32</v>
      </c>
      <c r="F756" s="6">
        <v>39.33</v>
      </c>
      <c r="G756" s="8">
        <v>6.1319999999999997</v>
      </c>
      <c r="H756" s="8">
        <v>2.097</v>
      </c>
      <c r="I756" s="6">
        <v>4.5</v>
      </c>
      <c r="J756" s="38" t="s">
        <v>128</v>
      </c>
    </row>
    <row r="757" spans="1:10" x14ac:dyDescent="0.25">
      <c r="A757" s="5" t="s">
        <v>1893</v>
      </c>
      <c r="C757" s="6">
        <v>8</v>
      </c>
      <c r="D757" s="6">
        <v>69</v>
      </c>
      <c r="E757" s="7">
        <v>11.37</v>
      </c>
      <c r="F757" s="6">
        <v>38.840000000000003</v>
      </c>
      <c r="G757" s="8">
        <v>6.1020000000000003</v>
      </c>
      <c r="H757" s="8">
        <v>2.1869999999999998</v>
      </c>
      <c r="I757" s="6">
        <v>4.5</v>
      </c>
      <c r="J757" s="38" t="s">
        <v>128</v>
      </c>
    </row>
    <row r="758" spans="1:10" x14ac:dyDescent="0.25">
      <c r="A758" s="5" t="s">
        <v>1894</v>
      </c>
      <c r="C758" s="6">
        <v>8</v>
      </c>
      <c r="D758" s="6">
        <v>68</v>
      </c>
      <c r="E758" s="7">
        <v>11.41</v>
      </c>
      <c r="F758" s="6">
        <v>38.36</v>
      </c>
      <c r="G758" s="8">
        <v>6.07</v>
      </c>
      <c r="H758" s="8">
        <v>2.274</v>
      </c>
      <c r="I758" s="6">
        <v>4.5</v>
      </c>
      <c r="J758" s="38" t="s">
        <v>128</v>
      </c>
    </row>
    <row r="759" spans="1:10" x14ac:dyDescent="0.25">
      <c r="A759" s="5" t="s">
        <v>1895</v>
      </c>
      <c r="C759" s="6">
        <v>8</v>
      </c>
      <c r="D759" s="6">
        <v>67</v>
      </c>
      <c r="E759" s="7">
        <v>11.45</v>
      </c>
      <c r="F759" s="6">
        <v>37.880000000000003</v>
      </c>
      <c r="G759" s="8">
        <v>6.0359999999999996</v>
      </c>
      <c r="H759" s="8">
        <v>2.3580000000000001</v>
      </c>
      <c r="I759" s="6">
        <v>4.5999999999999996</v>
      </c>
      <c r="J759" s="38" t="s">
        <v>128</v>
      </c>
    </row>
    <row r="760" spans="1:10" x14ac:dyDescent="0.25">
      <c r="A760" s="5" t="s">
        <v>1896</v>
      </c>
      <c r="C760" s="6">
        <v>8</v>
      </c>
      <c r="D760" s="6">
        <v>66</v>
      </c>
      <c r="E760" s="7">
        <v>11.48</v>
      </c>
      <c r="F760" s="6">
        <v>37.4</v>
      </c>
      <c r="G760" s="8">
        <v>6</v>
      </c>
      <c r="H760" s="8">
        <v>2.44</v>
      </c>
      <c r="I760" s="6">
        <v>4.5999999999999996</v>
      </c>
      <c r="J760" s="38" t="s">
        <v>128</v>
      </c>
    </row>
    <row r="761" spans="1:10" x14ac:dyDescent="0.25">
      <c r="A761" s="5" t="s">
        <v>1897</v>
      </c>
      <c r="C761" s="6">
        <v>8</v>
      </c>
      <c r="D761" s="6">
        <v>65</v>
      </c>
      <c r="E761" s="7">
        <v>11.52</v>
      </c>
      <c r="F761" s="6">
        <v>36.93</v>
      </c>
      <c r="G761" s="8">
        <v>5.9619999999999997</v>
      </c>
      <c r="H761" s="8">
        <v>2.52</v>
      </c>
      <c r="I761" s="6">
        <v>4.5999999999999996</v>
      </c>
      <c r="J761" s="38" t="s">
        <v>128</v>
      </c>
    </row>
    <row r="762" spans="1:10" x14ac:dyDescent="0.25">
      <c r="A762" s="5" t="s">
        <v>1898</v>
      </c>
      <c r="C762" s="6">
        <v>8</v>
      </c>
      <c r="D762" s="6">
        <v>64</v>
      </c>
      <c r="E762" s="7">
        <v>11.55</v>
      </c>
      <c r="F762" s="6">
        <v>36.46</v>
      </c>
      <c r="G762" s="8">
        <v>5.923</v>
      </c>
      <c r="H762" s="8">
        <v>2.5960000000000001</v>
      </c>
      <c r="I762" s="6">
        <v>4.5999999999999996</v>
      </c>
      <c r="J762" s="38" t="s">
        <v>128</v>
      </c>
    </row>
    <row r="763" spans="1:10" x14ac:dyDescent="0.25">
      <c r="A763" s="5" t="s">
        <v>1899</v>
      </c>
      <c r="C763" s="6">
        <v>8</v>
      </c>
      <c r="D763" s="6">
        <v>63</v>
      </c>
      <c r="E763" s="7">
        <v>11.58</v>
      </c>
      <c r="F763" s="6">
        <v>35.99</v>
      </c>
      <c r="G763" s="8">
        <v>5.8819999999999997</v>
      </c>
      <c r="H763" s="8">
        <v>2.67</v>
      </c>
      <c r="I763" s="6">
        <v>4.5999999999999996</v>
      </c>
      <c r="J763" s="38" t="s">
        <v>128</v>
      </c>
    </row>
    <row r="764" spans="1:10" x14ac:dyDescent="0.25">
      <c r="A764" s="5" t="s">
        <v>1900</v>
      </c>
      <c r="C764" s="6">
        <v>8</v>
      </c>
      <c r="D764" s="6">
        <v>62</v>
      </c>
      <c r="E764" s="7">
        <v>11.6</v>
      </c>
      <c r="F764" s="6">
        <v>35.520000000000003</v>
      </c>
      <c r="G764" s="8">
        <v>5.84</v>
      </c>
      <c r="H764" s="8">
        <v>2.742</v>
      </c>
      <c r="I764" s="6">
        <v>4.5999999999999996</v>
      </c>
      <c r="J764" s="38" t="s">
        <v>128</v>
      </c>
    </row>
    <row r="765" spans="1:10" x14ac:dyDescent="0.25">
      <c r="A765" s="5" t="s">
        <v>1901</v>
      </c>
      <c r="C765" s="6">
        <v>8</v>
      </c>
      <c r="D765" s="6">
        <v>61</v>
      </c>
      <c r="E765" s="7">
        <v>11.63</v>
      </c>
      <c r="F765" s="6">
        <v>35.049999999999997</v>
      </c>
      <c r="G765" s="8">
        <v>5.7969999999999997</v>
      </c>
      <c r="H765" s="8">
        <v>2.81</v>
      </c>
      <c r="I765" s="6">
        <v>4.5999999999999996</v>
      </c>
      <c r="J765" s="38" t="s">
        <v>128</v>
      </c>
    </row>
    <row r="766" spans="1:10" x14ac:dyDescent="0.25">
      <c r="A766" s="5" t="s">
        <v>1902</v>
      </c>
      <c r="C766" s="6">
        <v>8</v>
      </c>
      <c r="D766" s="6">
        <v>60</v>
      </c>
      <c r="E766" s="7">
        <v>11.65</v>
      </c>
      <c r="F766" s="6">
        <v>34.590000000000003</v>
      </c>
      <c r="G766" s="8">
        <v>5.7519999999999998</v>
      </c>
      <c r="H766" s="8">
        <v>2.8759999999999999</v>
      </c>
      <c r="I766" s="6">
        <v>4.5999999999999996</v>
      </c>
      <c r="J766" s="38" t="s">
        <v>128</v>
      </c>
    </row>
    <row r="767" spans="1:10" x14ac:dyDescent="0.25">
      <c r="A767" s="5" t="s">
        <v>1903</v>
      </c>
      <c r="C767" s="6">
        <v>8</v>
      </c>
      <c r="D767" s="6">
        <v>59</v>
      </c>
      <c r="E767" s="7">
        <v>11.66</v>
      </c>
      <c r="F767" s="6">
        <v>34.119999999999997</v>
      </c>
      <c r="G767" s="8">
        <v>5.7050000000000001</v>
      </c>
      <c r="H767" s="8">
        <v>2.9380000000000002</v>
      </c>
      <c r="I767" s="6">
        <v>4.5999999999999996</v>
      </c>
      <c r="J767" s="38" t="s">
        <v>128</v>
      </c>
    </row>
    <row r="768" spans="1:10" x14ac:dyDescent="0.25">
      <c r="A768" s="5" t="s">
        <v>1904</v>
      </c>
      <c r="C768" s="6">
        <v>8</v>
      </c>
      <c r="D768" s="6">
        <v>58</v>
      </c>
      <c r="E768" s="7">
        <v>11.68</v>
      </c>
      <c r="F768" s="6">
        <v>33.659999999999997</v>
      </c>
      <c r="G768" s="8">
        <v>5.6559999999999997</v>
      </c>
      <c r="H768" s="8">
        <v>2.9969999999999999</v>
      </c>
      <c r="I768" s="6">
        <v>4.5999999999999996</v>
      </c>
      <c r="J768" s="38" t="s">
        <v>128</v>
      </c>
    </row>
    <row r="769" spans="1:10" x14ac:dyDescent="0.25">
      <c r="A769" s="5" t="s">
        <v>1905</v>
      </c>
      <c r="C769" s="6">
        <v>8</v>
      </c>
      <c r="D769" s="6">
        <v>57</v>
      </c>
      <c r="E769" s="7">
        <v>11.69</v>
      </c>
      <c r="F769" s="6">
        <v>33.21</v>
      </c>
      <c r="G769" s="8">
        <v>5.6040000000000001</v>
      </c>
      <c r="H769" s="8">
        <v>3.052</v>
      </c>
      <c r="I769" s="6">
        <v>4.5999999999999996</v>
      </c>
      <c r="J769" s="38" t="s">
        <v>128</v>
      </c>
    </row>
    <row r="770" spans="1:10" x14ac:dyDescent="0.25">
      <c r="A770" s="5" t="s">
        <v>1906</v>
      </c>
      <c r="C770" s="6">
        <v>8</v>
      </c>
      <c r="D770" s="6">
        <v>56</v>
      </c>
      <c r="E770" s="7">
        <v>11.7</v>
      </c>
      <c r="F770" s="6">
        <v>32.75</v>
      </c>
      <c r="G770" s="8">
        <v>5.5490000000000004</v>
      </c>
      <c r="H770" s="8">
        <v>3.1030000000000002</v>
      </c>
      <c r="I770" s="6">
        <v>4.5999999999999996</v>
      </c>
      <c r="J770" s="38" t="s">
        <v>128</v>
      </c>
    </row>
    <row r="771" spans="1:10" x14ac:dyDescent="0.25">
      <c r="A771" s="5" t="s">
        <v>1907</v>
      </c>
      <c r="C771" s="6">
        <v>8</v>
      </c>
      <c r="D771" s="6">
        <v>55</v>
      </c>
      <c r="E771" s="7">
        <v>11.7</v>
      </c>
      <c r="F771" s="6">
        <v>32.31</v>
      </c>
      <c r="G771" s="8">
        <v>5.4909999999999997</v>
      </c>
      <c r="H771" s="8">
        <v>3.149</v>
      </c>
      <c r="I771" s="6">
        <v>4.5999999999999996</v>
      </c>
      <c r="J771" s="38" t="s">
        <v>128</v>
      </c>
    </row>
    <row r="772" spans="1:10" x14ac:dyDescent="0.25">
      <c r="A772" s="5" t="s">
        <v>1908</v>
      </c>
      <c r="C772" s="6">
        <v>8</v>
      </c>
      <c r="D772" s="6">
        <v>54</v>
      </c>
      <c r="E772" s="7">
        <v>11.7</v>
      </c>
      <c r="F772" s="6">
        <v>31.87</v>
      </c>
      <c r="G772" s="8">
        <v>5.4279999999999999</v>
      </c>
      <c r="H772" s="8">
        <v>3.19</v>
      </c>
      <c r="I772" s="6">
        <v>4.5999999999999996</v>
      </c>
      <c r="J772" s="38" t="s">
        <v>128</v>
      </c>
    </row>
    <row r="773" spans="1:10" x14ac:dyDescent="0.25">
      <c r="A773" s="5" t="s">
        <v>1909</v>
      </c>
      <c r="C773" s="6">
        <v>8</v>
      </c>
      <c r="D773" s="6">
        <v>53</v>
      </c>
      <c r="E773" s="7">
        <v>11.69</v>
      </c>
      <c r="F773" s="6">
        <v>31.44</v>
      </c>
      <c r="G773" s="8">
        <v>5.3579999999999997</v>
      </c>
      <c r="H773" s="8">
        <v>3.2250000000000001</v>
      </c>
      <c r="I773" s="6">
        <v>4.5999999999999996</v>
      </c>
      <c r="J773" s="38" t="s">
        <v>128</v>
      </c>
    </row>
    <row r="774" spans="1:10" x14ac:dyDescent="0.25">
      <c r="A774" s="5" t="s">
        <v>1910</v>
      </c>
      <c r="C774" s="6">
        <v>8</v>
      </c>
      <c r="D774" s="6">
        <v>52</v>
      </c>
      <c r="E774" s="7">
        <v>11.67</v>
      </c>
      <c r="F774" s="6">
        <v>31.03</v>
      </c>
      <c r="G774" s="8">
        <v>5.2809999999999997</v>
      </c>
      <c r="H774" s="8">
        <v>3.2509999999999999</v>
      </c>
      <c r="I774" s="6">
        <v>4.5</v>
      </c>
      <c r="J774" s="38" t="s">
        <v>128</v>
      </c>
    </row>
    <row r="775" spans="1:10" x14ac:dyDescent="0.25">
      <c r="A775" s="5" t="s">
        <v>1911</v>
      </c>
      <c r="C775" s="6">
        <v>8</v>
      </c>
      <c r="D775" s="6">
        <v>51</v>
      </c>
      <c r="E775" s="7">
        <v>11.64</v>
      </c>
      <c r="F775" s="6">
        <v>30.63</v>
      </c>
      <c r="G775" s="8">
        <v>5.1959999999999997</v>
      </c>
      <c r="H775" s="8">
        <v>3.27</v>
      </c>
      <c r="I775" s="6">
        <v>4.5</v>
      </c>
      <c r="J775" s="38" t="s">
        <v>128</v>
      </c>
    </row>
    <row r="776" spans="1:10" x14ac:dyDescent="0.25">
      <c r="A776" s="5" t="s">
        <v>1912</v>
      </c>
      <c r="C776" s="6">
        <v>8</v>
      </c>
      <c r="D776" s="6">
        <v>50</v>
      </c>
      <c r="E776" s="7">
        <v>11.61</v>
      </c>
      <c r="F776" s="6">
        <v>30.25</v>
      </c>
      <c r="G776" s="8">
        <v>5.101</v>
      </c>
      <c r="H776" s="8">
        <v>3.2789999999999999</v>
      </c>
      <c r="I776" s="6">
        <v>4.4000000000000004</v>
      </c>
      <c r="J776" s="38" t="s">
        <v>128</v>
      </c>
    </row>
    <row r="777" spans="1:10" x14ac:dyDescent="0.25">
      <c r="A777" s="5" t="s">
        <v>1913</v>
      </c>
      <c r="C777" s="6">
        <v>8</v>
      </c>
      <c r="D777" s="6">
        <v>49</v>
      </c>
      <c r="E777" s="7">
        <v>11.56</v>
      </c>
      <c r="F777" s="6">
        <v>29.89</v>
      </c>
      <c r="G777" s="8">
        <v>4.9969999999999999</v>
      </c>
      <c r="H777" s="8">
        <v>3.278</v>
      </c>
      <c r="I777" s="6">
        <v>4.4000000000000004</v>
      </c>
      <c r="J777" s="38" t="s">
        <v>128</v>
      </c>
    </row>
    <row r="778" spans="1:10" x14ac:dyDescent="0.25">
      <c r="A778" s="5" t="s">
        <v>1914</v>
      </c>
      <c r="C778" s="6">
        <v>8</v>
      </c>
      <c r="D778" s="6">
        <v>48</v>
      </c>
      <c r="E778" s="7">
        <v>11.51</v>
      </c>
      <c r="F778" s="6">
        <v>29.54</v>
      </c>
      <c r="G778" s="8">
        <v>4.8840000000000003</v>
      </c>
      <c r="H778" s="8">
        <v>3.2679999999999998</v>
      </c>
      <c r="I778" s="6">
        <v>4.3</v>
      </c>
      <c r="J778" s="38" t="s">
        <v>128</v>
      </c>
    </row>
    <row r="779" spans="1:10" x14ac:dyDescent="0.25">
      <c r="A779" s="5" t="s">
        <v>1915</v>
      </c>
      <c r="C779" s="6">
        <v>8</v>
      </c>
      <c r="D779" s="6">
        <v>47</v>
      </c>
      <c r="E779" s="7">
        <v>11.45</v>
      </c>
      <c r="F779" s="6">
        <v>29.21</v>
      </c>
      <c r="G779" s="8">
        <v>4.766</v>
      </c>
      <c r="H779" s="8">
        <v>3.2509999999999999</v>
      </c>
      <c r="I779" s="6">
        <v>4.0999999999999996</v>
      </c>
      <c r="J779" s="38" t="s">
        <v>128</v>
      </c>
    </row>
    <row r="780" spans="1:10" x14ac:dyDescent="0.25">
      <c r="A780" s="5" t="s">
        <v>1916</v>
      </c>
      <c r="C780" s="6">
        <v>8</v>
      </c>
      <c r="D780" s="6">
        <v>46</v>
      </c>
      <c r="E780" s="7">
        <v>11.38</v>
      </c>
      <c r="F780" s="6">
        <v>28.87</v>
      </c>
      <c r="G780" s="8">
        <v>4.6420000000000003</v>
      </c>
      <c r="H780" s="8">
        <v>3.2250000000000001</v>
      </c>
      <c r="I780" s="6">
        <v>4</v>
      </c>
      <c r="J780" s="38" t="s">
        <v>128</v>
      </c>
    </row>
    <row r="781" spans="1:10" x14ac:dyDescent="0.25">
      <c r="A781" s="5" t="s">
        <v>1917</v>
      </c>
      <c r="C781" s="6">
        <v>8</v>
      </c>
      <c r="D781" s="6">
        <v>45</v>
      </c>
      <c r="E781" s="7">
        <v>11.3</v>
      </c>
      <c r="F781" s="6">
        <v>28.55</v>
      </c>
      <c r="G781" s="8">
        <v>4.5119999999999996</v>
      </c>
      <c r="H781" s="8">
        <v>3.19</v>
      </c>
      <c r="I781" s="6">
        <v>3.8</v>
      </c>
      <c r="J781" s="38" t="s">
        <v>128</v>
      </c>
    </row>
    <row r="782" spans="1:10" x14ac:dyDescent="0.25">
      <c r="A782" s="5" t="s">
        <v>1918</v>
      </c>
      <c r="C782" s="6">
        <v>8</v>
      </c>
      <c r="D782" s="6">
        <v>44</v>
      </c>
      <c r="E782" s="7">
        <v>11.22</v>
      </c>
      <c r="F782" s="6">
        <v>28.24</v>
      </c>
      <c r="G782" s="8">
        <v>4.3730000000000002</v>
      </c>
      <c r="H782" s="8">
        <v>3.1459999999999999</v>
      </c>
      <c r="I782" s="6">
        <v>3.7</v>
      </c>
      <c r="J782" s="38" t="s">
        <v>128</v>
      </c>
    </row>
    <row r="783" spans="1:10" x14ac:dyDescent="0.25">
      <c r="A783" s="5" t="s">
        <v>1919</v>
      </c>
      <c r="C783" s="6">
        <v>8</v>
      </c>
      <c r="D783" s="6">
        <v>43</v>
      </c>
      <c r="E783" s="7">
        <v>11.12</v>
      </c>
      <c r="F783" s="6">
        <v>27.94</v>
      </c>
      <c r="G783" s="8">
        <v>4.226</v>
      </c>
      <c r="H783" s="8">
        <v>3.0910000000000002</v>
      </c>
      <c r="I783" s="6">
        <v>3.5</v>
      </c>
      <c r="J783" s="38" t="s">
        <v>128</v>
      </c>
    </row>
    <row r="784" spans="1:10" x14ac:dyDescent="0.25">
      <c r="A784" s="5" t="s">
        <v>1920</v>
      </c>
      <c r="C784" s="6">
        <v>8</v>
      </c>
      <c r="D784" s="6">
        <v>42</v>
      </c>
      <c r="E784" s="7">
        <v>11.02</v>
      </c>
      <c r="F784" s="6">
        <v>27.65</v>
      </c>
      <c r="G784" s="8">
        <v>4.069</v>
      </c>
      <c r="H784" s="8">
        <v>3.024</v>
      </c>
      <c r="I784" s="6">
        <v>3.3</v>
      </c>
      <c r="J784" s="38" t="s">
        <v>128</v>
      </c>
    </row>
    <row r="785" spans="1:10" x14ac:dyDescent="0.25">
      <c r="A785" s="5" t="s">
        <v>1921</v>
      </c>
      <c r="C785" s="6">
        <v>8</v>
      </c>
      <c r="D785" s="6">
        <v>41</v>
      </c>
      <c r="E785" s="7">
        <v>10.9</v>
      </c>
      <c r="F785" s="6">
        <v>27.39</v>
      </c>
      <c r="G785" s="8">
        <v>3.9009999999999998</v>
      </c>
      <c r="H785" s="8">
        <v>2.944</v>
      </c>
      <c r="I785" s="6">
        <v>3.2</v>
      </c>
      <c r="J785" s="38" t="s">
        <v>128</v>
      </c>
    </row>
    <row r="786" spans="1:10" x14ac:dyDescent="0.25">
      <c r="A786" s="5" t="s">
        <v>1922</v>
      </c>
      <c r="C786" s="6">
        <v>8</v>
      </c>
      <c r="D786" s="6">
        <v>40</v>
      </c>
      <c r="E786" s="7">
        <v>10.77</v>
      </c>
      <c r="F786" s="6">
        <v>27.14</v>
      </c>
      <c r="G786" s="8">
        <v>3.722</v>
      </c>
      <c r="H786" s="8">
        <v>2.8519999999999999</v>
      </c>
      <c r="I786" s="6">
        <v>3</v>
      </c>
      <c r="J786" s="38" t="s">
        <v>128</v>
      </c>
    </row>
    <row r="787" spans="1:10" x14ac:dyDescent="0.25">
      <c r="A787" s="5" t="s">
        <v>1923</v>
      </c>
      <c r="C787" s="6">
        <v>8</v>
      </c>
      <c r="D787" s="6">
        <v>39</v>
      </c>
      <c r="E787" s="7">
        <v>10.63</v>
      </c>
      <c r="F787" s="6">
        <v>26.91</v>
      </c>
      <c r="G787" s="8">
        <v>3.528</v>
      </c>
      <c r="H787" s="8">
        <v>2.742</v>
      </c>
      <c r="I787" s="6">
        <v>2.8</v>
      </c>
      <c r="J787" s="38" t="s">
        <v>128</v>
      </c>
    </row>
    <row r="788" spans="1:10" x14ac:dyDescent="0.25">
      <c r="A788" s="5" t="s">
        <v>1924</v>
      </c>
      <c r="C788" s="6">
        <v>8</v>
      </c>
      <c r="D788" s="6">
        <v>38</v>
      </c>
      <c r="E788" s="7">
        <v>10.46</v>
      </c>
      <c r="F788" s="6">
        <v>26.74</v>
      </c>
      <c r="G788" s="8">
        <v>3.31</v>
      </c>
      <c r="H788" s="8">
        <v>2.6080000000000001</v>
      </c>
      <c r="I788" s="6">
        <v>2.7</v>
      </c>
      <c r="J788" s="38" t="s">
        <v>128</v>
      </c>
    </row>
    <row r="789" spans="1:10" x14ac:dyDescent="0.25">
      <c r="A789" s="5" t="s">
        <v>1925</v>
      </c>
      <c r="C789" s="6">
        <v>8</v>
      </c>
      <c r="D789" s="6">
        <v>37</v>
      </c>
      <c r="E789" s="7">
        <v>10.26</v>
      </c>
      <c r="F789" s="6">
        <v>26.66</v>
      </c>
      <c r="G789" s="8">
        <v>3.0529999999999999</v>
      </c>
      <c r="H789" s="8">
        <v>2.4380000000000002</v>
      </c>
      <c r="I789" s="6">
        <v>2.4</v>
      </c>
      <c r="J789" s="38" t="s">
        <v>128</v>
      </c>
    </row>
    <row r="790" spans="1:10" x14ac:dyDescent="0.25">
      <c r="A790" s="5" t="s">
        <v>1926</v>
      </c>
      <c r="C790" s="6">
        <v>8</v>
      </c>
      <c r="D790" s="6">
        <v>168</v>
      </c>
      <c r="E790" s="7">
        <v>4.17</v>
      </c>
      <c r="F790" s="6">
        <v>157.56</v>
      </c>
      <c r="G790" s="8">
        <v>3.633</v>
      </c>
      <c r="H790" s="8">
        <v>-3.5539999999999998</v>
      </c>
      <c r="I790" s="6">
        <v>0.3</v>
      </c>
      <c r="J790" s="38" t="s">
        <v>238</v>
      </c>
    </row>
    <row r="791" spans="1:10" x14ac:dyDescent="0.25">
      <c r="A791" s="5" t="s">
        <v>1927</v>
      </c>
      <c r="C791" s="6">
        <v>8</v>
      </c>
      <c r="D791" s="6">
        <v>180</v>
      </c>
      <c r="E791" s="7">
        <v>4.03</v>
      </c>
      <c r="F791" s="6">
        <v>180</v>
      </c>
      <c r="G791" s="8">
        <v>3.6469999999999998</v>
      </c>
      <c r="H791" s="8">
        <v>-3.6469999999999998</v>
      </c>
      <c r="I791" s="6">
        <v>-0.1</v>
      </c>
      <c r="J791" s="38" t="s">
        <v>132</v>
      </c>
    </row>
    <row r="792" spans="1:10" x14ac:dyDescent="0.25">
      <c r="A792" s="5" t="s">
        <v>1928</v>
      </c>
      <c r="C792" s="6">
        <v>8</v>
      </c>
      <c r="D792" s="6">
        <v>179</v>
      </c>
      <c r="E792" s="7">
        <v>4.01</v>
      </c>
      <c r="F792" s="6">
        <v>178.08</v>
      </c>
      <c r="G792" s="8">
        <v>3.665</v>
      </c>
      <c r="H792" s="8">
        <v>-3.6640000000000001</v>
      </c>
      <c r="I792" s="6">
        <v>-0.1</v>
      </c>
      <c r="J792" s="38" t="s">
        <v>132</v>
      </c>
    </row>
    <row r="793" spans="1:10" x14ac:dyDescent="0.25">
      <c r="A793" s="5" t="s">
        <v>1929</v>
      </c>
      <c r="C793" s="6">
        <v>8</v>
      </c>
      <c r="D793" s="6">
        <v>178</v>
      </c>
      <c r="E793" s="7">
        <v>3.99</v>
      </c>
      <c r="F793" s="6">
        <v>176.15</v>
      </c>
      <c r="G793" s="8">
        <v>3.6840000000000002</v>
      </c>
      <c r="H793" s="8">
        <v>-3.6819999999999999</v>
      </c>
      <c r="I793" s="6">
        <v>-0.1</v>
      </c>
      <c r="J793" s="38" t="s">
        <v>132</v>
      </c>
    </row>
    <row r="794" spans="1:10" x14ac:dyDescent="0.25">
      <c r="A794" s="5" t="s">
        <v>1930</v>
      </c>
      <c r="C794" s="6">
        <v>8</v>
      </c>
      <c r="D794" s="6">
        <v>177</v>
      </c>
      <c r="E794" s="7">
        <v>3.98</v>
      </c>
      <c r="F794" s="6">
        <v>174.2</v>
      </c>
      <c r="G794" s="8">
        <v>3.706</v>
      </c>
      <c r="H794" s="8">
        <v>-3.7</v>
      </c>
      <c r="I794" s="6">
        <v>-0.1</v>
      </c>
      <c r="J794" s="38" t="s">
        <v>132</v>
      </c>
    </row>
    <row r="795" spans="1:10" x14ac:dyDescent="0.25">
      <c r="A795" s="5" t="s">
        <v>1931</v>
      </c>
      <c r="C795" s="6">
        <v>8</v>
      </c>
      <c r="D795" s="6">
        <v>176</v>
      </c>
      <c r="E795" s="7">
        <v>3.96</v>
      </c>
      <c r="F795" s="6">
        <v>172.24</v>
      </c>
      <c r="G795" s="8">
        <v>3.7269999999999999</v>
      </c>
      <c r="H795" s="8">
        <v>-3.718</v>
      </c>
      <c r="I795" s="6">
        <v>-0.1</v>
      </c>
      <c r="J795" s="38" t="s">
        <v>132</v>
      </c>
    </row>
    <row r="796" spans="1:10" x14ac:dyDescent="0.25">
      <c r="A796" s="5" t="s">
        <v>1932</v>
      </c>
      <c r="C796" s="6">
        <v>8</v>
      </c>
      <c r="D796" s="6">
        <v>175</v>
      </c>
      <c r="E796" s="7">
        <v>3.95</v>
      </c>
      <c r="F796" s="6">
        <v>170.26</v>
      </c>
      <c r="G796" s="8">
        <v>3.7480000000000002</v>
      </c>
      <c r="H796" s="8">
        <v>-3.734</v>
      </c>
      <c r="I796" s="6">
        <v>-0.1</v>
      </c>
      <c r="J796" s="38" t="s">
        <v>132</v>
      </c>
    </row>
    <row r="797" spans="1:10" x14ac:dyDescent="0.25">
      <c r="A797" s="5" t="s">
        <v>1933</v>
      </c>
      <c r="C797" s="6">
        <v>8</v>
      </c>
      <c r="D797" s="6">
        <v>174</v>
      </c>
      <c r="E797" s="7">
        <v>3.95</v>
      </c>
      <c r="F797" s="6">
        <v>168.27</v>
      </c>
      <c r="G797" s="8">
        <v>3.7669999999999999</v>
      </c>
      <c r="H797" s="8">
        <v>-3.7469999999999999</v>
      </c>
      <c r="I797" s="6">
        <v>-0.1</v>
      </c>
      <c r="J797" s="38" t="s">
        <v>132</v>
      </c>
    </row>
    <row r="798" spans="1:10" x14ac:dyDescent="0.25">
      <c r="A798" s="5" t="s">
        <v>1934</v>
      </c>
      <c r="C798" s="6">
        <v>8</v>
      </c>
      <c r="D798" s="6">
        <v>173</v>
      </c>
      <c r="E798" s="7">
        <v>3.94</v>
      </c>
      <c r="F798" s="6">
        <v>166.28</v>
      </c>
      <c r="G798" s="8">
        <v>3.7850000000000001</v>
      </c>
      <c r="H798" s="8">
        <v>-3.7559999999999998</v>
      </c>
      <c r="I798" s="6">
        <v>-0.1</v>
      </c>
      <c r="J798" s="38" t="s">
        <v>132</v>
      </c>
    </row>
    <row r="799" spans="1:10" x14ac:dyDescent="0.25">
      <c r="A799" s="5" t="s">
        <v>1935</v>
      </c>
      <c r="C799" s="6">
        <v>8</v>
      </c>
      <c r="D799" s="6">
        <v>172</v>
      </c>
      <c r="E799" s="7">
        <v>3.95</v>
      </c>
      <c r="F799" s="6">
        <v>164.3</v>
      </c>
      <c r="G799" s="8">
        <v>3.7989999999999999</v>
      </c>
      <c r="H799" s="8">
        <v>-3.762</v>
      </c>
      <c r="I799" s="6">
        <v>-0.1</v>
      </c>
      <c r="J799" s="38" t="s">
        <v>132</v>
      </c>
    </row>
    <row r="800" spans="1:10" x14ac:dyDescent="0.25">
      <c r="A800" s="5" t="s">
        <v>1936</v>
      </c>
      <c r="C800" s="6">
        <v>8</v>
      </c>
      <c r="D800" s="6">
        <v>171</v>
      </c>
      <c r="E800" s="7">
        <v>3.96</v>
      </c>
      <c r="F800" s="6">
        <v>162.34</v>
      </c>
      <c r="G800" s="8">
        <v>3.8090000000000002</v>
      </c>
      <c r="H800" s="8">
        <v>-3.762</v>
      </c>
      <c r="I800" s="6">
        <v>-0.1</v>
      </c>
      <c r="J800" s="38" t="s">
        <v>132</v>
      </c>
    </row>
    <row r="801" spans="1:10" x14ac:dyDescent="0.25">
      <c r="A801" s="5" t="s">
        <v>1937</v>
      </c>
      <c r="C801" s="6">
        <v>8</v>
      </c>
      <c r="D801" s="6">
        <v>170</v>
      </c>
      <c r="E801" s="7">
        <v>3.97</v>
      </c>
      <c r="F801" s="6">
        <v>160.41</v>
      </c>
      <c r="G801" s="8">
        <v>3.8140000000000001</v>
      </c>
      <c r="H801" s="8">
        <v>-3.7559999999999998</v>
      </c>
      <c r="I801" s="6">
        <v>0</v>
      </c>
      <c r="J801" s="38" t="s">
        <v>132</v>
      </c>
    </row>
    <row r="802" spans="1:10" x14ac:dyDescent="0.25">
      <c r="A802" s="5" t="s">
        <v>1938</v>
      </c>
      <c r="C802" s="6">
        <v>8</v>
      </c>
      <c r="D802" s="6">
        <v>169</v>
      </c>
      <c r="E802" s="7">
        <v>4</v>
      </c>
      <c r="F802" s="6">
        <v>158.51</v>
      </c>
      <c r="G802" s="8">
        <v>3.8130000000000002</v>
      </c>
      <c r="H802" s="8">
        <v>-3.7429999999999999</v>
      </c>
      <c r="I802" s="6">
        <v>0</v>
      </c>
      <c r="J802" s="38" t="s">
        <v>132</v>
      </c>
    </row>
    <row r="803" spans="1:10" x14ac:dyDescent="0.25">
      <c r="A803" s="5" t="s">
        <v>1939</v>
      </c>
      <c r="C803" s="6">
        <v>8</v>
      </c>
      <c r="D803" s="6">
        <v>168</v>
      </c>
      <c r="E803" s="7">
        <v>4.03</v>
      </c>
      <c r="F803" s="6">
        <v>156.65</v>
      </c>
      <c r="G803" s="8">
        <v>3.8090000000000002</v>
      </c>
      <c r="H803" s="8">
        <v>-3.726</v>
      </c>
      <c r="I803" s="6">
        <v>0</v>
      </c>
      <c r="J803" s="38" t="s">
        <v>132</v>
      </c>
    </row>
    <row r="804" spans="1:10" x14ac:dyDescent="0.25">
      <c r="A804" s="5" t="s">
        <v>1940</v>
      </c>
      <c r="C804" s="6">
        <v>8</v>
      </c>
      <c r="D804" s="6">
        <v>167</v>
      </c>
      <c r="E804" s="7">
        <v>4.0599999999999996</v>
      </c>
      <c r="F804" s="6">
        <v>154.83000000000001</v>
      </c>
      <c r="G804" s="8">
        <v>3.8039999999999998</v>
      </c>
      <c r="H804" s="8">
        <v>-3.706</v>
      </c>
      <c r="I804" s="6">
        <v>0</v>
      </c>
      <c r="J804" s="38" t="s">
        <v>132</v>
      </c>
    </row>
    <row r="805" spans="1:10" x14ac:dyDescent="0.25">
      <c r="A805" s="5" t="s">
        <v>1941</v>
      </c>
      <c r="C805" s="6">
        <v>8</v>
      </c>
      <c r="D805" s="6">
        <v>166</v>
      </c>
      <c r="E805" s="7">
        <v>4.09</v>
      </c>
      <c r="F805" s="6">
        <v>153.02000000000001</v>
      </c>
      <c r="G805" s="8">
        <v>3.798</v>
      </c>
      <c r="H805" s="8">
        <v>-3.6859999999999999</v>
      </c>
      <c r="I805" s="6">
        <v>0</v>
      </c>
      <c r="J805" s="38" t="s">
        <v>132</v>
      </c>
    </row>
    <row r="806" spans="1:10" x14ac:dyDescent="0.25">
      <c r="A806" s="5" t="s">
        <v>1942</v>
      </c>
      <c r="C806" s="6">
        <v>8</v>
      </c>
      <c r="D806" s="6">
        <v>165</v>
      </c>
      <c r="E806" s="7">
        <v>4.13</v>
      </c>
      <c r="F806" s="6">
        <v>151.22999999999999</v>
      </c>
      <c r="G806" s="8">
        <v>3.7949999999999999</v>
      </c>
      <c r="H806" s="8">
        <v>-3.6659999999999999</v>
      </c>
      <c r="I806" s="6">
        <v>0</v>
      </c>
      <c r="J806" s="38" t="s">
        <v>132</v>
      </c>
    </row>
    <row r="807" spans="1:10" x14ac:dyDescent="0.25">
      <c r="A807" s="5" t="s">
        <v>1943</v>
      </c>
      <c r="C807" s="6">
        <v>8</v>
      </c>
      <c r="D807" s="6">
        <v>164</v>
      </c>
      <c r="E807" s="7">
        <v>4.16</v>
      </c>
      <c r="F807" s="6">
        <v>149.44</v>
      </c>
      <c r="G807" s="8">
        <v>3.794</v>
      </c>
      <c r="H807" s="8">
        <v>-3.6469999999999998</v>
      </c>
      <c r="I807" s="6">
        <v>0</v>
      </c>
      <c r="J807" s="38" t="s">
        <v>132</v>
      </c>
    </row>
    <row r="808" spans="1:10" x14ac:dyDescent="0.25">
      <c r="A808" s="5" t="s">
        <v>1944</v>
      </c>
      <c r="C808" s="6">
        <v>8</v>
      </c>
      <c r="D808" s="6">
        <v>163</v>
      </c>
      <c r="E808" s="7">
        <v>4.1900000000000004</v>
      </c>
      <c r="F808" s="6">
        <v>147.65</v>
      </c>
      <c r="G808" s="8">
        <v>3.7959999999999998</v>
      </c>
      <c r="H808" s="8">
        <v>-3.63</v>
      </c>
      <c r="I808" s="6">
        <v>0</v>
      </c>
      <c r="J808" s="38" t="s">
        <v>132</v>
      </c>
    </row>
    <row r="809" spans="1:10" x14ac:dyDescent="0.25">
      <c r="A809" s="5" t="s">
        <v>1945</v>
      </c>
      <c r="C809" s="6">
        <v>8</v>
      </c>
      <c r="D809" s="6">
        <v>162</v>
      </c>
      <c r="E809" s="7">
        <v>4.2300000000000004</v>
      </c>
      <c r="F809" s="6">
        <v>145.86000000000001</v>
      </c>
      <c r="G809" s="8">
        <v>3.8010000000000002</v>
      </c>
      <c r="H809" s="8">
        <v>-3.6150000000000002</v>
      </c>
      <c r="I809" s="6">
        <v>0</v>
      </c>
      <c r="J809" s="38" t="s">
        <v>132</v>
      </c>
    </row>
    <row r="810" spans="1:10" x14ac:dyDescent="0.25">
      <c r="A810" s="5" t="s">
        <v>1946</v>
      </c>
      <c r="C810" s="6">
        <v>8</v>
      </c>
      <c r="D810" s="6">
        <v>161</v>
      </c>
      <c r="E810" s="7">
        <v>4.26</v>
      </c>
      <c r="F810" s="6">
        <v>144.08000000000001</v>
      </c>
      <c r="G810" s="8">
        <v>3.8069999999999999</v>
      </c>
      <c r="H810" s="8">
        <v>-3.5990000000000002</v>
      </c>
      <c r="I810" s="6">
        <v>0</v>
      </c>
      <c r="J810" s="38" t="s">
        <v>132</v>
      </c>
    </row>
    <row r="811" spans="1:10" x14ac:dyDescent="0.25">
      <c r="A811" s="5" t="s">
        <v>1947</v>
      </c>
      <c r="C811" s="6">
        <v>8</v>
      </c>
      <c r="D811" s="6">
        <v>160</v>
      </c>
      <c r="E811" s="7">
        <v>4.3</v>
      </c>
      <c r="F811" s="6">
        <v>142.35</v>
      </c>
      <c r="G811" s="8">
        <v>3.8090000000000002</v>
      </c>
      <c r="H811" s="8">
        <v>-3.5790000000000002</v>
      </c>
      <c r="I811" s="6">
        <v>0</v>
      </c>
      <c r="J811" s="38" t="s">
        <v>132</v>
      </c>
    </row>
    <row r="812" spans="1:10" x14ac:dyDescent="0.25">
      <c r="A812" s="5" t="s">
        <v>1948</v>
      </c>
      <c r="C812" s="6">
        <v>8</v>
      </c>
      <c r="D812" s="6">
        <v>159</v>
      </c>
      <c r="E812" s="7">
        <v>4.34</v>
      </c>
      <c r="F812" s="6">
        <v>140.69</v>
      </c>
      <c r="G812" s="8">
        <v>3.8050000000000002</v>
      </c>
      <c r="H812" s="8">
        <v>-3.552</v>
      </c>
      <c r="I812" s="6">
        <v>0.1</v>
      </c>
      <c r="J812" s="38" t="s">
        <v>132</v>
      </c>
    </row>
    <row r="813" spans="1:10" x14ac:dyDescent="0.25">
      <c r="A813" s="5" t="s">
        <v>1949</v>
      </c>
      <c r="C813" s="6">
        <v>8</v>
      </c>
      <c r="D813" s="6">
        <v>158</v>
      </c>
      <c r="E813" s="7">
        <v>4.3899999999999997</v>
      </c>
      <c r="F813" s="6">
        <v>139.11000000000001</v>
      </c>
      <c r="G813" s="8">
        <v>3.7959999999999998</v>
      </c>
      <c r="H813" s="8">
        <v>-3.5190000000000001</v>
      </c>
      <c r="I813" s="6">
        <v>0.1</v>
      </c>
      <c r="J813" s="38" t="s">
        <v>132</v>
      </c>
    </row>
    <row r="814" spans="1:10" x14ac:dyDescent="0.25">
      <c r="A814" s="5" t="s">
        <v>1950</v>
      </c>
      <c r="C814" s="6">
        <v>8</v>
      </c>
      <c r="D814" s="6">
        <v>157</v>
      </c>
      <c r="E814" s="7">
        <v>4.45</v>
      </c>
      <c r="F814" s="6">
        <v>137.59</v>
      </c>
      <c r="G814" s="8">
        <v>3.7810000000000001</v>
      </c>
      <c r="H814" s="8">
        <v>-3.4809999999999999</v>
      </c>
      <c r="I814" s="6">
        <v>0.1</v>
      </c>
      <c r="J814" s="38" t="s">
        <v>132</v>
      </c>
    </row>
    <row r="815" spans="1:10" x14ac:dyDescent="0.25">
      <c r="A815" s="5" t="s">
        <v>1951</v>
      </c>
      <c r="C815" s="6">
        <v>8</v>
      </c>
      <c r="D815" s="6">
        <v>156</v>
      </c>
      <c r="E815" s="7">
        <v>4.5</v>
      </c>
      <c r="F815" s="6">
        <v>136.13999999999999</v>
      </c>
      <c r="G815" s="8">
        <v>3.7629999999999999</v>
      </c>
      <c r="H815" s="8">
        <v>-3.4380000000000002</v>
      </c>
      <c r="I815" s="6">
        <v>0.2</v>
      </c>
      <c r="J815" s="38" t="s">
        <v>132</v>
      </c>
    </row>
    <row r="816" spans="1:10" x14ac:dyDescent="0.25">
      <c r="A816" s="5" t="s">
        <v>1952</v>
      </c>
      <c r="C816" s="6">
        <v>8</v>
      </c>
      <c r="D816" s="6">
        <v>155</v>
      </c>
      <c r="E816" s="7">
        <v>4.57</v>
      </c>
      <c r="F816" s="6">
        <v>134.74</v>
      </c>
      <c r="G816" s="8">
        <v>3.7410000000000001</v>
      </c>
      <c r="H816" s="8">
        <v>-3.39</v>
      </c>
      <c r="I816" s="6">
        <v>0.2</v>
      </c>
      <c r="J816" s="38" t="s">
        <v>132</v>
      </c>
    </row>
    <row r="817" spans="1:10" x14ac:dyDescent="0.25">
      <c r="A817" s="5" t="s">
        <v>1953</v>
      </c>
      <c r="C817" s="6">
        <v>8</v>
      </c>
      <c r="D817" s="6">
        <v>154</v>
      </c>
      <c r="E817" s="7">
        <v>4.63</v>
      </c>
      <c r="F817" s="6">
        <v>133.38999999999999</v>
      </c>
      <c r="G817" s="8">
        <v>3.7170000000000001</v>
      </c>
      <c r="H817" s="8">
        <v>-3.3410000000000002</v>
      </c>
      <c r="I817" s="6">
        <v>0.2</v>
      </c>
      <c r="J817" s="38" t="s">
        <v>132</v>
      </c>
    </row>
    <row r="818" spans="1:10" x14ac:dyDescent="0.25">
      <c r="A818" s="5" t="s">
        <v>1954</v>
      </c>
      <c r="C818" s="6">
        <v>8</v>
      </c>
      <c r="D818" s="6">
        <v>153</v>
      </c>
      <c r="E818" s="7">
        <v>4.6900000000000004</v>
      </c>
      <c r="F818" s="6">
        <v>132.08000000000001</v>
      </c>
      <c r="G818" s="8">
        <v>3.6909999999999998</v>
      </c>
      <c r="H818" s="8">
        <v>-3.2890000000000001</v>
      </c>
      <c r="I818" s="6">
        <v>0.3</v>
      </c>
      <c r="J818" s="38" t="s">
        <v>132</v>
      </c>
    </row>
    <row r="819" spans="1:10" x14ac:dyDescent="0.25">
      <c r="A819" s="5" t="s">
        <v>1955</v>
      </c>
      <c r="C819" s="6">
        <v>8</v>
      </c>
      <c r="D819" s="6">
        <v>152</v>
      </c>
      <c r="E819" s="7">
        <v>4.76</v>
      </c>
      <c r="F819" s="6">
        <v>130.80000000000001</v>
      </c>
      <c r="G819" s="8">
        <v>3.6659999999999999</v>
      </c>
      <c r="H819" s="8">
        <v>-3.2370000000000001</v>
      </c>
      <c r="I819" s="6">
        <v>0.3</v>
      </c>
      <c r="J819" s="38" t="s">
        <v>132</v>
      </c>
    </row>
    <row r="820" spans="1:10" x14ac:dyDescent="0.25">
      <c r="A820" s="5" t="s">
        <v>1956</v>
      </c>
      <c r="C820" s="6">
        <v>8</v>
      </c>
      <c r="D820" s="6">
        <v>151</v>
      </c>
      <c r="E820" s="7">
        <v>4.82</v>
      </c>
      <c r="F820" s="6">
        <v>129.52000000000001</v>
      </c>
      <c r="G820" s="8">
        <v>3.6429999999999998</v>
      </c>
      <c r="H820" s="8">
        <v>-3.1859999999999999</v>
      </c>
      <c r="I820" s="6">
        <v>0.3</v>
      </c>
      <c r="J820" s="38" t="s">
        <v>132</v>
      </c>
    </row>
    <row r="821" spans="1:10" x14ac:dyDescent="0.25">
      <c r="A821" s="5" t="s">
        <v>1957</v>
      </c>
      <c r="C821" s="6">
        <v>8</v>
      </c>
      <c r="D821" s="6">
        <v>150</v>
      </c>
      <c r="E821" s="7">
        <v>4.8899999999999997</v>
      </c>
      <c r="F821" s="6">
        <v>128.25</v>
      </c>
      <c r="G821" s="8">
        <v>3.621</v>
      </c>
      <c r="H821" s="8">
        <v>-3.1360000000000001</v>
      </c>
      <c r="I821" s="6">
        <v>0.4</v>
      </c>
      <c r="J821" s="38" t="s">
        <v>132</v>
      </c>
    </row>
    <row r="822" spans="1:10" x14ac:dyDescent="0.25">
      <c r="A822" s="5" t="s">
        <v>1958</v>
      </c>
      <c r="C822" s="6">
        <v>8</v>
      </c>
      <c r="D822" s="6">
        <v>149</v>
      </c>
      <c r="E822" s="7">
        <v>4.95</v>
      </c>
      <c r="F822" s="6">
        <v>126.97</v>
      </c>
      <c r="G822" s="8">
        <v>3.6030000000000002</v>
      </c>
      <c r="H822" s="8">
        <v>-3.0880000000000001</v>
      </c>
      <c r="I822" s="6">
        <v>0.4</v>
      </c>
      <c r="J822" s="38" t="s">
        <v>132</v>
      </c>
    </row>
    <row r="823" spans="1:10" x14ac:dyDescent="0.25">
      <c r="A823" s="5" t="s">
        <v>1959</v>
      </c>
      <c r="C823" s="6">
        <v>8</v>
      </c>
      <c r="D823" s="6">
        <v>148</v>
      </c>
      <c r="E823" s="7">
        <v>5.01</v>
      </c>
      <c r="F823" s="6">
        <v>125.68</v>
      </c>
      <c r="G823" s="8">
        <v>3.5880000000000001</v>
      </c>
      <c r="H823" s="8">
        <v>-3.0430000000000001</v>
      </c>
      <c r="I823" s="6">
        <v>0.4</v>
      </c>
      <c r="J823" s="38" t="s">
        <v>132</v>
      </c>
    </row>
    <row r="824" spans="1:10" x14ac:dyDescent="0.25">
      <c r="A824" s="5" t="s">
        <v>1960</v>
      </c>
      <c r="C824" s="6">
        <v>8</v>
      </c>
      <c r="D824" s="6">
        <v>147</v>
      </c>
      <c r="E824" s="7">
        <v>5.0599999999999996</v>
      </c>
      <c r="F824" s="6">
        <v>124.38</v>
      </c>
      <c r="G824" s="8">
        <v>3.5760000000000001</v>
      </c>
      <c r="H824" s="8">
        <v>-2.9990000000000001</v>
      </c>
      <c r="I824" s="6">
        <v>0.5</v>
      </c>
      <c r="J824" s="38" t="s">
        <v>132</v>
      </c>
    </row>
    <row r="825" spans="1:10" x14ac:dyDescent="0.25">
      <c r="A825" s="5" t="s">
        <v>1961</v>
      </c>
      <c r="C825" s="6">
        <v>8</v>
      </c>
      <c r="D825" s="6">
        <v>146</v>
      </c>
      <c r="E825" s="7">
        <v>5.12</v>
      </c>
      <c r="F825" s="6">
        <v>123.07</v>
      </c>
      <c r="G825" s="8">
        <v>3.5680000000000001</v>
      </c>
      <c r="H825" s="8">
        <v>-2.9580000000000002</v>
      </c>
      <c r="I825" s="6">
        <v>0.5</v>
      </c>
      <c r="J825" s="38" t="s">
        <v>132</v>
      </c>
    </row>
    <row r="826" spans="1:10" x14ac:dyDescent="0.25">
      <c r="A826" s="5" t="s">
        <v>1962</v>
      </c>
      <c r="C826" s="6">
        <v>8</v>
      </c>
      <c r="D826" s="6">
        <v>145</v>
      </c>
      <c r="E826" s="7">
        <v>5.18</v>
      </c>
      <c r="F826" s="6">
        <v>121.74</v>
      </c>
      <c r="G826" s="8">
        <v>3.5640000000000001</v>
      </c>
      <c r="H826" s="8">
        <v>-2.919</v>
      </c>
      <c r="I826" s="6">
        <v>0.5</v>
      </c>
      <c r="J826" s="38" t="s">
        <v>132</v>
      </c>
    </row>
    <row r="827" spans="1:10" x14ac:dyDescent="0.25">
      <c r="A827" s="5" t="s">
        <v>1963</v>
      </c>
      <c r="C827" s="6">
        <v>8</v>
      </c>
      <c r="D827" s="6">
        <v>144</v>
      </c>
      <c r="E827" s="7">
        <v>5.23</v>
      </c>
      <c r="F827" s="6">
        <v>120.38</v>
      </c>
      <c r="G827" s="8">
        <v>3.5640000000000001</v>
      </c>
      <c r="H827" s="8">
        <v>-2.883</v>
      </c>
      <c r="I827" s="6">
        <v>0.5</v>
      </c>
      <c r="J827" s="38" t="s">
        <v>132</v>
      </c>
    </row>
    <row r="828" spans="1:10" x14ac:dyDescent="0.25">
      <c r="A828" s="5" t="s">
        <v>1964</v>
      </c>
      <c r="C828" s="6">
        <v>8</v>
      </c>
      <c r="D828" s="6">
        <v>143</v>
      </c>
      <c r="E828" s="7">
        <v>5.28</v>
      </c>
      <c r="F828" s="6">
        <v>119</v>
      </c>
      <c r="G828" s="8">
        <v>3.5680000000000001</v>
      </c>
      <c r="H828" s="8">
        <v>-2.85</v>
      </c>
      <c r="I828" s="6">
        <v>0.5</v>
      </c>
      <c r="J828" s="38" t="s">
        <v>132</v>
      </c>
    </row>
    <row r="829" spans="1:10" x14ac:dyDescent="0.25">
      <c r="A829" s="5" t="s">
        <v>1965</v>
      </c>
      <c r="C829" s="6">
        <v>8</v>
      </c>
      <c r="D829" s="6">
        <v>142</v>
      </c>
      <c r="E829" s="7">
        <v>5.33</v>
      </c>
      <c r="F829" s="6">
        <v>117.6</v>
      </c>
      <c r="G829" s="8">
        <v>3.577</v>
      </c>
      <c r="H829" s="8">
        <v>-2.819</v>
      </c>
      <c r="I829" s="6">
        <v>0.6</v>
      </c>
      <c r="J829" s="38" t="s">
        <v>132</v>
      </c>
    </row>
    <row r="830" spans="1:10" x14ac:dyDescent="0.25">
      <c r="A830" s="5" t="s">
        <v>1966</v>
      </c>
      <c r="C830" s="6">
        <v>8</v>
      </c>
      <c r="D830" s="6">
        <v>141</v>
      </c>
      <c r="E830" s="7">
        <v>5.38</v>
      </c>
      <c r="F830" s="6">
        <v>116.17</v>
      </c>
      <c r="G830" s="8">
        <v>3.59</v>
      </c>
      <c r="H830" s="8">
        <v>-2.79</v>
      </c>
      <c r="I830" s="6">
        <v>0.6</v>
      </c>
      <c r="J830" s="38" t="s">
        <v>132</v>
      </c>
    </row>
    <row r="831" spans="1:10" x14ac:dyDescent="0.25">
      <c r="A831" s="5" t="s">
        <v>1967</v>
      </c>
      <c r="C831" s="6">
        <v>8</v>
      </c>
      <c r="D831" s="6">
        <v>140</v>
      </c>
      <c r="E831" s="7">
        <v>5.43</v>
      </c>
      <c r="F831" s="6">
        <v>114.73</v>
      </c>
      <c r="G831" s="8">
        <v>3.6059999999999999</v>
      </c>
      <c r="H831" s="8">
        <v>-2.7629999999999999</v>
      </c>
      <c r="I831" s="6">
        <v>0.6</v>
      </c>
      <c r="J831" s="38" t="s">
        <v>132</v>
      </c>
    </row>
    <row r="832" spans="1:10" x14ac:dyDescent="0.25">
      <c r="A832" s="5" t="s">
        <v>1968</v>
      </c>
      <c r="C832" s="6">
        <v>8</v>
      </c>
      <c r="D832" s="6">
        <v>139</v>
      </c>
      <c r="E832" s="7">
        <v>5.48</v>
      </c>
      <c r="F832" s="6">
        <v>113.28</v>
      </c>
      <c r="G832" s="8">
        <v>3.625</v>
      </c>
      <c r="H832" s="8">
        <v>-2.7360000000000002</v>
      </c>
      <c r="I832" s="6">
        <v>0.6</v>
      </c>
      <c r="J832" s="38" t="s">
        <v>132</v>
      </c>
    </row>
    <row r="833" spans="1:10" x14ac:dyDescent="0.25">
      <c r="A833" s="5" t="s">
        <v>1969</v>
      </c>
      <c r="C833" s="6">
        <v>8</v>
      </c>
      <c r="D833" s="6">
        <v>138</v>
      </c>
      <c r="E833" s="7">
        <v>5.53</v>
      </c>
      <c r="F833" s="6">
        <v>111.83</v>
      </c>
      <c r="G833" s="8">
        <v>3.6459999999999999</v>
      </c>
      <c r="H833" s="8">
        <v>-2.7090000000000001</v>
      </c>
      <c r="I833" s="6">
        <v>0.6</v>
      </c>
      <c r="J833" s="38" t="s">
        <v>132</v>
      </c>
    </row>
    <row r="834" spans="1:10" x14ac:dyDescent="0.25">
      <c r="A834" s="5" t="s">
        <v>1970</v>
      </c>
      <c r="C834" s="6">
        <v>8</v>
      </c>
      <c r="D834" s="6">
        <v>137</v>
      </c>
      <c r="E834" s="7">
        <v>5.58</v>
      </c>
      <c r="F834" s="6">
        <v>110.39</v>
      </c>
      <c r="G834" s="8">
        <v>3.6669999999999998</v>
      </c>
      <c r="H834" s="8">
        <v>-2.6819999999999999</v>
      </c>
      <c r="I834" s="6">
        <v>0.6</v>
      </c>
      <c r="J834" s="38" t="s">
        <v>132</v>
      </c>
    </row>
    <row r="835" spans="1:10" x14ac:dyDescent="0.25">
      <c r="A835" s="5" t="s">
        <v>1971</v>
      </c>
      <c r="C835" s="6">
        <v>8</v>
      </c>
      <c r="D835" s="6">
        <v>136</v>
      </c>
      <c r="E835" s="7">
        <v>5.64</v>
      </c>
      <c r="F835" s="6">
        <v>108.96</v>
      </c>
      <c r="G835" s="8">
        <v>3.6890000000000001</v>
      </c>
      <c r="H835" s="8">
        <v>-2.653</v>
      </c>
      <c r="I835" s="6">
        <v>0.6</v>
      </c>
      <c r="J835" s="38" t="s">
        <v>132</v>
      </c>
    </row>
    <row r="836" spans="1:10" x14ac:dyDescent="0.25">
      <c r="A836" s="5" t="s">
        <v>1972</v>
      </c>
      <c r="C836" s="6">
        <v>8</v>
      </c>
      <c r="D836" s="6">
        <v>135</v>
      </c>
      <c r="E836" s="7">
        <v>5.69</v>
      </c>
      <c r="F836" s="6">
        <v>107.55</v>
      </c>
      <c r="G836" s="8">
        <v>3.71</v>
      </c>
      <c r="H836" s="8">
        <v>-2.6230000000000002</v>
      </c>
      <c r="I836" s="6">
        <v>0.6</v>
      </c>
      <c r="J836" s="38" t="s">
        <v>132</v>
      </c>
    </row>
    <row r="837" spans="1:10" x14ac:dyDescent="0.25">
      <c r="A837" s="5" t="s">
        <v>1973</v>
      </c>
      <c r="C837" s="6">
        <v>8</v>
      </c>
      <c r="D837" s="6">
        <v>171.5</v>
      </c>
      <c r="E837" s="7">
        <v>3.95</v>
      </c>
      <c r="F837" s="6">
        <v>163.29</v>
      </c>
      <c r="G837" s="8">
        <v>3.8039999999999998</v>
      </c>
      <c r="H837" s="8">
        <v>-3.762</v>
      </c>
      <c r="I837" s="6">
        <v>-0.1</v>
      </c>
      <c r="J837" s="38" t="s">
        <v>236</v>
      </c>
    </row>
    <row r="838" spans="1:10" x14ac:dyDescent="0.25">
      <c r="A838" s="5" t="s">
        <v>1974</v>
      </c>
      <c r="C838" s="6">
        <v>8</v>
      </c>
      <c r="D838" s="6">
        <v>49.6</v>
      </c>
      <c r="E838" s="7">
        <v>11.59</v>
      </c>
      <c r="F838" s="6">
        <v>30.1</v>
      </c>
      <c r="G838" s="8">
        <v>5.0579999999999998</v>
      </c>
      <c r="H838" s="8">
        <v>3.28</v>
      </c>
      <c r="I838" s="6">
        <v>4.4000000000000004</v>
      </c>
      <c r="J838" s="38" t="s">
        <v>237</v>
      </c>
    </row>
    <row r="839" spans="1:10" x14ac:dyDescent="0.25">
      <c r="A839" s="5" t="s">
        <v>212</v>
      </c>
      <c r="C839" s="6"/>
      <c r="D839" s="6"/>
      <c r="E839" s="7"/>
      <c r="F839" s="6"/>
      <c r="G839" s="8"/>
      <c r="H839" s="8"/>
      <c r="I839" s="6"/>
    </row>
    <row r="840" spans="1:10" x14ac:dyDescent="0.25">
      <c r="A840" s="5" t="s">
        <v>213</v>
      </c>
      <c r="C840" s="6" t="s">
        <v>206</v>
      </c>
      <c r="D840" s="6" t="s">
        <v>105</v>
      </c>
      <c r="E840" s="7" t="s">
        <v>106</v>
      </c>
      <c r="F840" s="6" t="s">
        <v>107</v>
      </c>
      <c r="G840" s="8" t="s">
        <v>219</v>
      </c>
      <c r="H840" s="8" t="s">
        <v>109</v>
      </c>
      <c r="I840" s="6" t="s">
        <v>220</v>
      </c>
      <c r="J840" s="38" t="s">
        <v>37</v>
      </c>
    </row>
    <row r="841" spans="1:10" x14ac:dyDescent="0.25">
      <c r="A841" s="5" t="s">
        <v>212</v>
      </c>
      <c r="C841" s="6"/>
      <c r="D841" s="6"/>
      <c r="E841" s="7"/>
      <c r="F841" s="6"/>
      <c r="G841" s="8"/>
      <c r="H841" s="8"/>
      <c r="I841" s="6"/>
    </row>
    <row r="842" spans="1:10" x14ac:dyDescent="0.25">
      <c r="A842" s="5" t="s">
        <v>1975</v>
      </c>
      <c r="C842" s="6">
        <v>10</v>
      </c>
      <c r="D842" s="6">
        <v>180</v>
      </c>
      <c r="E842" s="7">
        <v>5.23</v>
      </c>
      <c r="F842" s="6">
        <v>180</v>
      </c>
      <c r="G842" s="8">
        <v>4.6449999999999996</v>
      </c>
      <c r="H842" s="8">
        <v>-4.6449999999999996</v>
      </c>
      <c r="I842" s="6">
        <v>0.1</v>
      </c>
      <c r="J842" s="38" t="s">
        <v>287</v>
      </c>
    </row>
    <row r="843" spans="1:10" x14ac:dyDescent="0.25">
      <c r="A843" s="5" t="s">
        <v>1976</v>
      </c>
      <c r="C843" s="6">
        <v>10</v>
      </c>
      <c r="D843" s="6">
        <v>179</v>
      </c>
      <c r="E843" s="7">
        <v>5.22</v>
      </c>
      <c r="F843" s="6">
        <v>178.11</v>
      </c>
      <c r="G843" s="8">
        <v>4.649</v>
      </c>
      <c r="H843" s="8">
        <v>-4.6479999999999997</v>
      </c>
      <c r="I843" s="6">
        <v>0.1</v>
      </c>
      <c r="J843" s="38" t="s">
        <v>287</v>
      </c>
    </row>
    <row r="844" spans="1:10" x14ac:dyDescent="0.25">
      <c r="A844" s="5" t="s">
        <v>1977</v>
      </c>
      <c r="C844" s="6">
        <v>10</v>
      </c>
      <c r="D844" s="6">
        <v>178</v>
      </c>
      <c r="E844" s="7">
        <v>5.22</v>
      </c>
      <c r="F844" s="6">
        <v>176.22</v>
      </c>
      <c r="G844" s="8">
        <v>4.6550000000000002</v>
      </c>
      <c r="H844" s="8">
        <v>-4.6520000000000001</v>
      </c>
      <c r="I844" s="6">
        <v>0.1</v>
      </c>
      <c r="J844" s="38" t="s">
        <v>287</v>
      </c>
    </row>
    <row r="845" spans="1:10" x14ac:dyDescent="0.25">
      <c r="A845" s="5" t="s">
        <v>1978</v>
      </c>
      <c r="C845" s="6">
        <v>10</v>
      </c>
      <c r="D845" s="6">
        <v>177</v>
      </c>
      <c r="E845" s="7">
        <v>5.22</v>
      </c>
      <c r="F845" s="6">
        <v>174.32</v>
      </c>
      <c r="G845" s="8">
        <v>4.6630000000000003</v>
      </c>
      <c r="H845" s="8">
        <v>-4.657</v>
      </c>
      <c r="I845" s="6">
        <v>0.1</v>
      </c>
      <c r="J845" s="38" t="s">
        <v>287</v>
      </c>
    </row>
    <row r="846" spans="1:10" x14ac:dyDescent="0.25">
      <c r="A846" s="5" t="s">
        <v>1979</v>
      </c>
      <c r="C846" s="6">
        <v>10</v>
      </c>
      <c r="D846" s="6">
        <v>176</v>
      </c>
      <c r="E846" s="7">
        <v>5.22</v>
      </c>
      <c r="F846" s="6">
        <v>172.42</v>
      </c>
      <c r="G846" s="8">
        <v>4.673</v>
      </c>
      <c r="H846" s="8">
        <v>-4.6619999999999999</v>
      </c>
      <c r="I846" s="6">
        <v>0.1</v>
      </c>
      <c r="J846" s="38" t="s">
        <v>287</v>
      </c>
    </row>
    <row r="847" spans="1:10" x14ac:dyDescent="0.25">
      <c r="A847" s="5" t="s">
        <v>1980</v>
      </c>
      <c r="C847" s="6">
        <v>10</v>
      </c>
      <c r="D847" s="6">
        <v>175</v>
      </c>
      <c r="E847" s="7">
        <v>5.22</v>
      </c>
      <c r="F847" s="6">
        <v>170.51</v>
      </c>
      <c r="G847" s="8">
        <v>4.6849999999999996</v>
      </c>
      <c r="H847" s="8">
        <v>-4.6669999999999998</v>
      </c>
      <c r="I847" s="6">
        <v>0.1</v>
      </c>
      <c r="J847" s="38" t="s">
        <v>287</v>
      </c>
    </row>
    <row r="848" spans="1:10" x14ac:dyDescent="0.25">
      <c r="A848" s="5" t="s">
        <v>1981</v>
      </c>
      <c r="C848" s="6">
        <v>10</v>
      </c>
      <c r="D848" s="6">
        <v>174</v>
      </c>
      <c r="E848" s="7">
        <v>5.22</v>
      </c>
      <c r="F848" s="6">
        <v>168.6</v>
      </c>
      <c r="G848" s="8">
        <v>4.6989999999999998</v>
      </c>
      <c r="H848" s="8">
        <v>-4.673</v>
      </c>
      <c r="I848" s="6">
        <v>0.2</v>
      </c>
      <c r="J848" s="38" t="s">
        <v>287</v>
      </c>
    </row>
    <row r="849" spans="1:10" x14ac:dyDescent="0.25">
      <c r="A849" s="5" t="s">
        <v>1982</v>
      </c>
      <c r="C849" s="6">
        <v>10</v>
      </c>
      <c r="D849" s="6">
        <v>173</v>
      </c>
      <c r="E849" s="7">
        <v>5.22</v>
      </c>
      <c r="F849" s="6">
        <v>166.68</v>
      </c>
      <c r="G849" s="8">
        <v>4.7140000000000004</v>
      </c>
      <c r="H849" s="8">
        <v>-4.6790000000000003</v>
      </c>
      <c r="I849" s="6">
        <v>0.2</v>
      </c>
      <c r="J849" s="38" t="s">
        <v>287</v>
      </c>
    </row>
    <row r="850" spans="1:10" x14ac:dyDescent="0.25">
      <c r="A850" s="5" t="s">
        <v>1983</v>
      </c>
      <c r="C850" s="6">
        <v>10</v>
      </c>
      <c r="D850" s="6">
        <v>172</v>
      </c>
      <c r="E850" s="7">
        <v>5.23</v>
      </c>
      <c r="F850" s="6">
        <v>164.76</v>
      </c>
      <c r="G850" s="8">
        <v>4.7320000000000002</v>
      </c>
      <c r="H850" s="8">
        <v>-4.6859999999999999</v>
      </c>
      <c r="I850" s="6">
        <v>0.2</v>
      </c>
      <c r="J850" s="38" t="s">
        <v>287</v>
      </c>
    </row>
    <row r="851" spans="1:10" x14ac:dyDescent="0.25">
      <c r="A851" s="5" t="s">
        <v>1984</v>
      </c>
      <c r="C851" s="6">
        <v>10</v>
      </c>
      <c r="D851" s="6">
        <v>171</v>
      </c>
      <c r="E851" s="7">
        <v>5.23</v>
      </c>
      <c r="F851" s="6">
        <v>162.83000000000001</v>
      </c>
      <c r="G851" s="8">
        <v>4.7510000000000003</v>
      </c>
      <c r="H851" s="8">
        <v>-4.6920000000000002</v>
      </c>
      <c r="I851" s="6">
        <v>0.2</v>
      </c>
      <c r="J851" s="38" t="s">
        <v>287</v>
      </c>
    </row>
    <row r="852" spans="1:10" x14ac:dyDescent="0.25">
      <c r="A852" s="5" t="s">
        <v>1985</v>
      </c>
      <c r="C852" s="6">
        <v>10</v>
      </c>
      <c r="D852" s="6">
        <v>170</v>
      </c>
      <c r="E852" s="7">
        <v>5.24</v>
      </c>
      <c r="F852" s="6">
        <v>160.9</v>
      </c>
      <c r="G852" s="8">
        <v>4.7720000000000002</v>
      </c>
      <c r="H852" s="8">
        <v>-4.7</v>
      </c>
      <c r="I852" s="6">
        <v>0.2</v>
      </c>
      <c r="J852" s="38" t="s">
        <v>287</v>
      </c>
    </row>
    <row r="853" spans="1:10" x14ac:dyDescent="0.25">
      <c r="A853" s="5" t="s">
        <v>1986</v>
      </c>
      <c r="C853" s="6">
        <v>10</v>
      </c>
      <c r="D853" s="6">
        <v>169</v>
      </c>
      <c r="E853" s="7">
        <v>5.25</v>
      </c>
      <c r="F853" s="6">
        <v>158.94999999999999</v>
      </c>
      <c r="G853" s="8">
        <v>4.7949999999999999</v>
      </c>
      <c r="H853" s="8">
        <v>-4.7069999999999999</v>
      </c>
      <c r="I853" s="6">
        <v>0.3</v>
      </c>
      <c r="J853" s="38" t="s">
        <v>287</v>
      </c>
    </row>
    <row r="854" spans="1:10" x14ac:dyDescent="0.25">
      <c r="A854" s="5" t="s">
        <v>1987</v>
      </c>
      <c r="C854" s="6">
        <v>10</v>
      </c>
      <c r="D854" s="6">
        <v>168</v>
      </c>
      <c r="E854" s="7">
        <v>5.25</v>
      </c>
      <c r="F854" s="6">
        <v>157</v>
      </c>
      <c r="G854" s="8">
        <v>4.82</v>
      </c>
      <c r="H854" s="8">
        <v>-4.7140000000000004</v>
      </c>
      <c r="I854" s="6">
        <v>0.3</v>
      </c>
      <c r="J854" s="38" t="s">
        <v>287</v>
      </c>
    </row>
    <row r="855" spans="1:10" x14ac:dyDescent="0.25">
      <c r="A855" s="5" t="s">
        <v>1988</v>
      </c>
      <c r="C855" s="6">
        <v>10</v>
      </c>
      <c r="D855" s="6">
        <v>167</v>
      </c>
      <c r="E855" s="7">
        <v>5.26</v>
      </c>
      <c r="F855" s="6">
        <v>155.05000000000001</v>
      </c>
      <c r="G855" s="8">
        <v>4.8460000000000001</v>
      </c>
      <c r="H855" s="8">
        <v>-4.7220000000000004</v>
      </c>
      <c r="I855" s="6">
        <v>0.3</v>
      </c>
      <c r="J855" s="38" t="s">
        <v>287</v>
      </c>
    </row>
    <row r="856" spans="1:10" x14ac:dyDescent="0.25">
      <c r="A856" s="5" t="s">
        <v>1989</v>
      </c>
      <c r="C856" s="6">
        <v>10</v>
      </c>
      <c r="D856" s="6">
        <v>166</v>
      </c>
      <c r="E856" s="7">
        <v>5.28</v>
      </c>
      <c r="F856" s="6">
        <v>153.08000000000001</v>
      </c>
      <c r="G856" s="8">
        <v>4.875</v>
      </c>
      <c r="H856" s="8">
        <v>-4.7300000000000004</v>
      </c>
      <c r="I856" s="6">
        <v>0.3</v>
      </c>
      <c r="J856" s="38" t="s">
        <v>287</v>
      </c>
    </row>
    <row r="857" spans="1:10" x14ac:dyDescent="0.25">
      <c r="A857" s="5" t="s">
        <v>1990</v>
      </c>
      <c r="C857" s="6">
        <v>10</v>
      </c>
      <c r="D857" s="6">
        <v>165</v>
      </c>
      <c r="E857" s="7">
        <v>5.29</v>
      </c>
      <c r="F857" s="6">
        <v>151.11000000000001</v>
      </c>
      <c r="G857" s="8">
        <v>4.9050000000000002</v>
      </c>
      <c r="H857" s="8">
        <v>-4.7380000000000004</v>
      </c>
      <c r="I857" s="6">
        <v>0.4</v>
      </c>
      <c r="J857" s="38" t="s">
        <v>287</v>
      </c>
    </row>
    <row r="858" spans="1:10" x14ac:dyDescent="0.25">
      <c r="A858" s="5" t="s">
        <v>1991</v>
      </c>
      <c r="C858" s="6">
        <v>10</v>
      </c>
      <c r="D858" s="6">
        <v>164</v>
      </c>
      <c r="E858" s="7">
        <v>5.3</v>
      </c>
      <c r="F858" s="6">
        <v>149.13</v>
      </c>
      <c r="G858" s="8">
        <v>4.9370000000000003</v>
      </c>
      <c r="H858" s="8">
        <v>-4.7460000000000004</v>
      </c>
      <c r="I858" s="6">
        <v>0.4</v>
      </c>
      <c r="J858" s="38" t="s">
        <v>287</v>
      </c>
    </row>
    <row r="859" spans="1:10" x14ac:dyDescent="0.25">
      <c r="A859" s="5" t="s">
        <v>1992</v>
      </c>
      <c r="C859" s="6">
        <v>10</v>
      </c>
      <c r="D859" s="6">
        <v>163</v>
      </c>
      <c r="E859" s="7">
        <v>5.32</v>
      </c>
      <c r="F859" s="6">
        <v>147.13999999999999</v>
      </c>
      <c r="G859" s="8">
        <v>4.9710000000000001</v>
      </c>
      <c r="H859" s="8">
        <v>-4.7539999999999996</v>
      </c>
      <c r="I859" s="6">
        <v>0.4</v>
      </c>
      <c r="J859" s="38" t="s">
        <v>287</v>
      </c>
    </row>
    <row r="860" spans="1:10" x14ac:dyDescent="0.25">
      <c r="A860" s="5" t="s">
        <v>1993</v>
      </c>
      <c r="C860" s="6">
        <v>10</v>
      </c>
      <c r="D860" s="6">
        <v>162</v>
      </c>
      <c r="E860" s="7">
        <v>5.34</v>
      </c>
      <c r="F860" s="6">
        <v>145.15</v>
      </c>
      <c r="G860" s="8">
        <v>5.0069999999999997</v>
      </c>
      <c r="H860" s="8">
        <v>-4.7619999999999996</v>
      </c>
      <c r="I860" s="6">
        <v>0.4</v>
      </c>
      <c r="J860" s="38" t="s">
        <v>287</v>
      </c>
    </row>
    <row r="861" spans="1:10" x14ac:dyDescent="0.25">
      <c r="A861" s="5" t="s">
        <v>1994</v>
      </c>
      <c r="C861" s="9">
        <v>10</v>
      </c>
      <c r="D861" s="8">
        <v>161</v>
      </c>
      <c r="E861" s="6">
        <v>5.36</v>
      </c>
      <c r="F861" s="7">
        <v>143.15</v>
      </c>
      <c r="G861" s="6">
        <v>5.0449999999999999</v>
      </c>
      <c r="H861" s="6">
        <v>-4.7699999999999996</v>
      </c>
      <c r="I861" s="8">
        <v>0.5</v>
      </c>
      <c r="J861" s="38" t="s">
        <v>287</v>
      </c>
    </row>
    <row r="862" spans="1:10" x14ac:dyDescent="0.25">
      <c r="A862" s="5" t="s">
        <v>1995</v>
      </c>
      <c r="C862" s="9">
        <v>10</v>
      </c>
      <c r="D862" s="8">
        <v>160</v>
      </c>
      <c r="E862" s="6">
        <v>5.38</v>
      </c>
      <c r="F862" s="7">
        <v>141.15</v>
      </c>
      <c r="G862" s="6">
        <v>5.085</v>
      </c>
      <c r="H862" s="6">
        <v>-4.7779999999999996</v>
      </c>
      <c r="I862" s="8">
        <v>0.5</v>
      </c>
      <c r="J862" s="38" t="s">
        <v>287</v>
      </c>
    </row>
    <row r="863" spans="1:10" x14ac:dyDescent="0.25">
      <c r="A863" s="5" t="s">
        <v>1996</v>
      </c>
      <c r="C863" s="9">
        <v>10</v>
      </c>
      <c r="D863" s="8">
        <v>159</v>
      </c>
      <c r="E863" s="6">
        <v>5.41</v>
      </c>
      <c r="F863" s="7">
        <v>139.15</v>
      </c>
      <c r="G863" s="6">
        <v>5.125</v>
      </c>
      <c r="H863" s="6">
        <v>-4.7850000000000001</v>
      </c>
      <c r="I863" s="8">
        <v>0.5</v>
      </c>
      <c r="J863" s="38" t="s">
        <v>287</v>
      </c>
    </row>
    <row r="864" spans="1:10" x14ac:dyDescent="0.25">
      <c r="A864" s="5" t="s">
        <v>1997</v>
      </c>
      <c r="C864" s="9">
        <v>10</v>
      </c>
      <c r="D864" s="8">
        <v>158</v>
      </c>
      <c r="E864" s="6">
        <v>5.44</v>
      </c>
      <c r="F864" s="7">
        <v>137.13999999999999</v>
      </c>
      <c r="G864" s="6">
        <v>5.1680000000000001</v>
      </c>
      <c r="H864" s="6">
        <v>-4.7910000000000004</v>
      </c>
      <c r="I864" s="8">
        <v>0.6</v>
      </c>
      <c r="J864" s="38" t="s">
        <v>287</v>
      </c>
    </row>
    <row r="865" spans="1:10" x14ac:dyDescent="0.25">
      <c r="A865" s="5" t="s">
        <v>1998</v>
      </c>
      <c r="C865" s="9">
        <v>10</v>
      </c>
      <c r="D865" s="8">
        <v>157</v>
      </c>
      <c r="E865" s="6">
        <v>5.47</v>
      </c>
      <c r="F865" s="7">
        <v>135.13999999999999</v>
      </c>
      <c r="G865" s="6">
        <v>5.2110000000000003</v>
      </c>
      <c r="H865" s="6">
        <v>-4.7969999999999997</v>
      </c>
      <c r="I865" s="8">
        <v>0.6</v>
      </c>
      <c r="J865" s="38" t="s">
        <v>287</v>
      </c>
    </row>
    <row r="866" spans="1:10" x14ac:dyDescent="0.25">
      <c r="A866" s="5" t="s">
        <v>1999</v>
      </c>
      <c r="C866" s="9">
        <v>10</v>
      </c>
      <c r="D866" s="8">
        <v>156</v>
      </c>
      <c r="E866" s="6">
        <v>5.5</v>
      </c>
      <c r="F866" s="7">
        <v>133.13999999999999</v>
      </c>
      <c r="G866" s="6">
        <v>5.2560000000000002</v>
      </c>
      <c r="H866" s="6">
        <v>-4.8010000000000002</v>
      </c>
      <c r="I866" s="8">
        <v>0.6</v>
      </c>
      <c r="J866" s="38" t="s">
        <v>287</v>
      </c>
    </row>
    <row r="867" spans="1:10" x14ac:dyDescent="0.25">
      <c r="A867" s="5" t="s">
        <v>2000</v>
      </c>
      <c r="C867" s="9">
        <v>10</v>
      </c>
      <c r="D867" s="8">
        <v>155</v>
      </c>
      <c r="E867" s="6">
        <v>5.54</v>
      </c>
      <c r="F867" s="7">
        <v>131.15</v>
      </c>
      <c r="G867" s="6">
        <v>5.3010000000000002</v>
      </c>
      <c r="H867" s="6">
        <v>-4.8040000000000003</v>
      </c>
      <c r="I867" s="8">
        <v>0.7</v>
      </c>
      <c r="J867" s="38" t="s">
        <v>287</v>
      </c>
    </row>
    <row r="868" spans="1:10" x14ac:dyDescent="0.25">
      <c r="A868" s="5" t="s">
        <v>2001</v>
      </c>
      <c r="C868" s="9">
        <v>10</v>
      </c>
      <c r="D868" s="8">
        <v>154</v>
      </c>
      <c r="E868" s="6">
        <v>5.58</v>
      </c>
      <c r="F868" s="7">
        <v>129.16999999999999</v>
      </c>
      <c r="G868" s="6">
        <v>5.3470000000000004</v>
      </c>
      <c r="H868" s="6">
        <v>-4.806</v>
      </c>
      <c r="I868" s="8">
        <v>0.7</v>
      </c>
      <c r="J868" s="38" t="s">
        <v>287</v>
      </c>
    </row>
    <row r="869" spans="1:10" x14ac:dyDescent="0.25">
      <c r="A869" s="5" t="s">
        <v>2002</v>
      </c>
      <c r="C869" s="9">
        <v>10</v>
      </c>
      <c r="D869" s="8">
        <v>153</v>
      </c>
      <c r="E869" s="6">
        <v>5.63</v>
      </c>
      <c r="F869" s="7">
        <v>127.2</v>
      </c>
      <c r="G869" s="6">
        <v>5.3940000000000001</v>
      </c>
      <c r="H869" s="6">
        <v>-4.806</v>
      </c>
      <c r="I869" s="8">
        <v>0.8</v>
      </c>
      <c r="J869" s="38" t="s">
        <v>287</v>
      </c>
    </row>
    <row r="870" spans="1:10" x14ac:dyDescent="0.25">
      <c r="A870" s="5" t="s">
        <v>2003</v>
      </c>
      <c r="C870" s="9">
        <v>10</v>
      </c>
      <c r="D870" s="8">
        <v>152</v>
      </c>
      <c r="E870" s="6">
        <v>5.68</v>
      </c>
      <c r="F870" s="7">
        <v>125.26</v>
      </c>
      <c r="G870" s="6">
        <v>5.44</v>
      </c>
      <c r="H870" s="6">
        <v>-4.8029999999999999</v>
      </c>
      <c r="I870" s="8">
        <v>0.8</v>
      </c>
      <c r="J870" s="38" t="s">
        <v>287</v>
      </c>
    </row>
    <row r="871" spans="1:10" x14ac:dyDescent="0.25">
      <c r="A871" s="5" t="s">
        <v>2004</v>
      </c>
      <c r="C871" s="9">
        <v>10</v>
      </c>
      <c r="D871" s="8">
        <v>151</v>
      </c>
      <c r="E871" s="6">
        <v>5.73</v>
      </c>
      <c r="F871" s="7">
        <v>123.33</v>
      </c>
      <c r="G871" s="6">
        <v>5.4870000000000001</v>
      </c>
      <c r="H871" s="6">
        <v>-4.7990000000000004</v>
      </c>
      <c r="I871" s="8">
        <v>0.8</v>
      </c>
      <c r="J871" s="38" t="s">
        <v>287</v>
      </c>
    </row>
    <row r="872" spans="1:10" x14ac:dyDescent="0.25">
      <c r="A872" s="5" t="s">
        <v>2005</v>
      </c>
      <c r="C872" s="9">
        <v>10</v>
      </c>
      <c r="D872" s="8">
        <v>150</v>
      </c>
      <c r="E872" s="6">
        <v>5.78</v>
      </c>
      <c r="F872" s="7">
        <v>121.43</v>
      </c>
      <c r="G872" s="6">
        <v>5.5330000000000004</v>
      </c>
      <c r="H872" s="6">
        <v>-4.7919999999999998</v>
      </c>
      <c r="I872" s="8">
        <v>0.9</v>
      </c>
      <c r="J872" s="38" t="s">
        <v>287</v>
      </c>
    </row>
    <row r="873" spans="1:10" x14ac:dyDescent="0.25">
      <c r="A873" s="5" t="s">
        <v>2006</v>
      </c>
      <c r="C873" s="9">
        <v>10</v>
      </c>
      <c r="D873" s="8">
        <v>149</v>
      </c>
      <c r="E873" s="6">
        <v>5.84</v>
      </c>
      <c r="F873" s="7">
        <v>119.55</v>
      </c>
      <c r="G873" s="6">
        <v>5.58</v>
      </c>
      <c r="H873" s="6">
        <v>-4.7830000000000004</v>
      </c>
      <c r="I873" s="8">
        <v>0.9</v>
      </c>
      <c r="J873" s="38" t="s">
        <v>287</v>
      </c>
    </row>
    <row r="874" spans="1:10" x14ac:dyDescent="0.25">
      <c r="A874" s="5" t="s">
        <v>2007</v>
      </c>
      <c r="C874" s="9">
        <v>10</v>
      </c>
      <c r="D874" s="8">
        <v>148</v>
      </c>
      <c r="E874" s="6">
        <v>5.91</v>
      </c>
      <c r="F874" s="7">
        <v>117.69</v>
      </c>
      <c r="G874" s="6">
        <v>5.6269999999999998</v>
      </c>
      <c r="H874" s="6">
        <v>-4.7720000000000002</v>
      </c>
      <c r="I874" s="8">
        <v>1</v>
      </c>
      <c r="J874" s="38" t="s">
        <v>287</v>
      </c>
    </row>
    <row r="875" spans="1:10" x14ac:dyDescent="0.25">
      <c r="A875" s="5" t="s">
        <v>2008</v>
      </c>
      <c r="C875" s="9">
        <v>10</v>
      </c>
      <c r="D875" s="8">
        <v>147</v>
      </c>
      <c r="E875" s="6">
        <v>5.97</v>
      </c>
      <c r="F875" s="7">
        <v>115.85</v>
      </c>
      <c r="G875" s="6">
        <v>5.6740000000000004</v>
      </c>
      <c r="H875" s="6">
        <v>-4.7590000000000003</v>
      </c>
      <c r="I875" s="8">
        <v>1</v>
      </c>
      <c r="J875" s="38" t="s">
        <v>287</v>
      </c>
    </row>
    <row r="876" spans="1:10" x14ac:dyDescent="0.25">
      <c r="A876" s="5" t="s">
        <v>2009</v>
      </c>
      <c r="C876" s="9">
        <v>10</v>
      </c>
      <c r="D876" s="8">
        <v>146</v>
      </c>
      <c r="E876" s="6">
        <v>6.04</v>
      </c>
      <c r="F876" s="7">
        <v>114.04</v>
      </c>
      <c r="G876" s="6">
        <v>5.7220000000000004</v>
      </c>
      <c r="H876" s="6">
        <v>-4.7439999999999998</v>
      </c>
      <c r="I876" s="8">
        <v>1.1000000000000001</v>
      </c>
      <c r="J876" s="38" t="s">
        <v>287</v>
      </c>
    </row>
    <row r="877" spans="1:10" x14ac:dyDescent="0.25">
      <c r="A877" s="5" t="s">
        <v>2010</v>
      </c>
      <c r="C877" s="9">
        <v>10</v>
      </c>
      <c r="D877" s="8">
        <v>145</v>
      </c>
      <c r="E877" s="6">
        <v>6.12</v>
      </c>
      <c r="F877" s="7">
        <v>112.25</v>
      </c>
      <c r="G877" s="6">
        <v>5.77</v>
      </c>
      <c r="H877" s="6">
        <v>-4.7270000000000003</v>
      </c>
      <c r="I877" s="8">
        <v>1.2</v>
      </c>
      <c r="J877" s="38" t="s">
        <v>287</v>
      </c>
    </row>
    <row r="878" spans="1:10" x14ac:dyDescent="0.25">
      <c r="A878" s="5" t="s">
        <v>2011</v>
      </c>
      <c r="C878" s="9">
        <v>10</v>
      </c>
      <c r="D878" s="8">
        <v>144</v>
      </c>
      <c r="E878" s="6">
        <v>6.19</v>
      </c>
      <c r="F878" s="7">
        <v>110.48</v>
      </c>
      <c r="G878" s="6">
        <v>5.82</v>
      </c>
      <c r="H878" s="6">
        <v>-4.7080000000000002</v>
      </c>
      <c r="I878" s="8">
        <v>1.2</v>
      </c>
      <c r="J878" s="38" t="s">
        <v>287</v>
      </c>
    </row>
    <row r="879" spans="1:10" x14ac:dyDescent="0.25">
      <c r="A879" s="5" t="s">
        <v>2012</v>
      </c>
      <c r="C879" s="9">
        <v>10</v>
      </c>
      <c r="D879" s="8">
        <v>143</v>
      </c>
      <c r="E879" s="6">
        <v>6.27</v>
      </c>
      <c r="F879" s="7">
        <v>108.72</v>
      </c>
      <c r="G879" s="6">
        <v>5.8710000000000004</v>
      </c>
      <c r="H879" s="6">
        <v>-4.6890000000000001</v>
      </c>
      <c r="I879" s="8">
        <v>1.3</v>
      </c>
      <c r="J879" s="38" t="s">
        <v>287</v>
      </c>
    </row>
    <row r="880" spans="1:10" x14ac:dyDescent="0.25">
      <c r="A880" s="5" t="s">
        <v>2013</v>
      </c>
      <c r="C880" s="9">
        <v>10</v>
      </c>
      <c r="D880" s="8">
        <v>142</v>
      </c>
      <c r="E880" s="6">
        <v>6.35</v>
      </c>
      <c r="F880" s="7">
        <v>106.98</v>
      </c>
      <c r="G880" s="6">
        <v>5.923</v>
      </c>
      <c r="H880" s="6">
        <v>-4.6669999999999998</v>
      </c>
      <c r="I880" s="8">
        <v>1.3</v>
      </c>
      <c r="J880" s="38" t="s">
        <v>287</v>
      </c>
    </row>
    <row r="881" spans="1:10" x14ac:dyDescent="0.25">
      <c r="A881" s="5" t="s">
        <v>2014</v>
      </c>
      <c r="C881" s="9">
        <v>10</v>
      </c>
      <c r="D881" s="8">
        <v>141</v>
      </c>
      <c r="E881" s="6">
        <v>6.44</v>
      </c>
      <c r="F881" s="7">
        <v>105.26</v>
      </c>
      <c r="G881" s="6">
        <v>5.9770000000000003</v>
      </c>
      <c r="H881" s="6">
        <v>-4.6449999999999996</v>
      </c>
      <c r="I881" s="8">
        <v>1.4</v>
      </c>
      <c r="J881" s="38" t="s">
        <v>287</v>
      </c>
    </row>
    <row r="882" spans="1:10" x14ac:dyDescent="0.25">
      <c r="A882" s="5" t="s">
        <v>2015</v>
      </c>
      <c r="C882" s="9">
        <v>10</v>
      </c>
      <c r="D882" s="8">
        <v>140</v>
      </c>
      <c r="E882" s="6">
        <v>6.53</v>
      </c>
      <c r="F882" s="7">
        <v>103.55</v>
      </c>
      <c r="G882" s="6">
        <v>6.0330000000000004</v>
      </c>
      <c r="H882" s="6">
        <v>-4.6210000000000004</v>
      </c>
      <c r="I882" s="8">
        <v>1.5</v>
      </c>
      <c r="J882" s="38" t="s">
        <v>287</v>
      </c>
    </row>
    <row r="883" spans="1:10" x14ac:dyDescent="0.25">
      <c r="A883" s="5" t="s">
        <v>2016</v>
      </c>
      <c r="C883" s="9">
        <v>10</v>
      </c>
      <c r="D883" s="8">
        <v>139</v>
      </c>
      <c r="E883" s="6">
        <v>6.62</v>
      </c>
      <c r="F883" s="7">
        <v>101.87</v>
      </c>
      <c r="G883" s="6">
        <v>6.0890000000000004</v>
      </c>
      <c r="H883" s="6">
        <v>-4.5949999999999998</v>
      </c>
      <c r="I883" s="8">
        <v>1.5</v>
      </c>
      <c r="J883" s="38" t="s">
        <v>287</v>
      </c>
    </row>
    <row r="884" spans="1:10" x14ac:dyDescent="0.25">
      <c r="A884" s="5" t="s">
        <v>2017</v>
      </c>
      <c r="C884" s="9">
        <v>10</v>
      </c>
      <c r="D884" s="8">
        <v>138</v>
      </c>
      <c r="E884" s="6">
        <v>6.71</v>
      </c>
      <c r="F884" s="7">
        <v>100.21</v>
      </c>
      <c r="G884" s="6">
        <v>6.1459999999999999</v>
      </c>
      <c r="H884" s="6">
        <v>-4.5670000000000002</v>
      </c>
      <c r="I884" s="8">
        <v>1.6</v>
      </c>
      <c r="J884" s="38" t="s">
        <v>287</v>
      </c>
    </row>
    <row r="885" spans="1:10" x14ac:dyDescent="0.25">
      <c r="A885" s="5" t="s">
        <v>2018</v>
      </c>
      <c r="C885" s="9">
        <v>10</v>
      </c>
      <c r="D885" s="8">
        <v>137</v>
      </c>
      <c r="E885" s="6">
        <v>6.81</v>
      </c>
      <c r="F885" s="7">
        <v>98.59</v>
      </c>
      <c r="G885" s="6">
        <v>6.2030000000000003</v>
      </c>
      <c r="H885" s="6">
        <v>-4.5359999999999996</v>
      </c>
      <c r="I885" s="8">
        <v>1.6</v>
      </c>
      <c r="J885" s="38" t="s">
        <v>287</v>
      </c>
    </row>
    <row r="886" spans="1:10" x14ac:dyDescent="0.25">
      <c r="A886" s="5" t="s">
        <v>2019</v>
      </c>
      <c r="C886" s="9">
        <v>10</v>
      </c>
      <c r="D886" s="8">
        <v>136</v>
      </c>
      <c r="E886" s="6">
        <v>6.91</v>
      </c>
      <c r="F886" s="7">
        <v>97</v>
      </c>
      <c r="G886" s="6">
        <v>6.2590000000000003</v>
      </c>
      <c r="H886" s="6">
        <v>-4.5019999999999998</v>
      </c>
      <c r="I886" s="8">
        <v>1.7</v>
      </c>
      <c r="J886" s="38" t="s">
        <v>287</v>
      </c>
    </row>
    <row r="887" spans="1:10" x14ac:dyDescent="0.25">
      <c r="A887" s="5" t="s">
        <v>2020</v>
      </c>
      <c r="C887" s="9">
        <v>10</v>
      </c>
      <c r="D887" s="8">
        <v>135</v>
      </c>
      <c r="E887" s="6">
        <v>7.01</v>
      </c>
      <c r="F887" s="7">
        <v>95.45</v>
      </c>
      <c r="G887" s="6">
        <v>6.3150000000000004</v>
      </c>
      <c r="H887" s="6">
        <v>-4.4649999999999999</v>
      </c>
      <c r="I887" s="8">
        <v>1.8</v>
      </c>
      <c r="J887" s="38" t="s">
        <v>287</v>
      </c>
    </row>
    <row r="888" spans="1:10" x14ac:dyDescent="0.25">
      <c r="A888" s="5" t="s">
        <v>2021</v>
      </c>
      <c r="C888" s="9">
        <v>10</v>
      </c>
      <c r="D888" s="8">
        <v>134</v>
      </c>
      <c r="E888" s="6">
        <v>7.12</v>
      </c>
      <c r="F888" s="7">
        <v>93.93</v>
      </c>
      <c r="G888" s="6">
        <v>6.3689999999999998</v>
      </c>
      <c r="H888" s="6">
        <v>-4.4240000000000004</v>
      </c>
      <c r="I888" s="8">
        <v>1.9</v>
      </c>
      <c r="J888" s="38" t="s">
        <v>287</v>
      </c>
    </row>
    <row r="889" spans="1:10" x14ac:dyDescent="0.25">
      <c r="A889" s="5" t="s">
        <v>2022</v>
      </c>
      <c r="C889" s="9">
        <v>10</v>
      </c>
      <c r="D889" s="8">
        <v>133</v>
      </c>
      <c r="E889" s="6">
        <v>7.23</v>
      </c>
      <c r="F889" s="7">
        <v>92.46</v>
      </c>
      <c r="G889" s="6">
        <v>6.4219999999999997</v>
      </c>
      <c r="H889" s="6">
        <v>-4.38</v>
      </c>
      <c r="I889" s="8">
        <v>1.9</v>
      </c>
      <c r="J889" s="38" t="s">
        <v>287</v>
      </c>
    </row>
    <row r="890" spans="1:10" x14ac:dyDescent="0.25">
      <c r="A890" s="5" t="s">
        <v>2023</v>
      </c>
      <c r="C890" s="9">
        <v>10</v>
      </c>
      <c r="D890" s="8">
        <v>132</v>
      </c>
      <c r="E890" s="6">
        <v>7.34</v>
      </c>
      <c r="F890" s="7">
        <v>91.03</v>
      </c>
      <c r="G890" s="6">
        <v>6.4729999999999999</v>
      </c>
      <c r="H890" s="6">
        <v>-4.3310000000000004</v>
      </c>
      <c r="I890" s="8">
        <v>2</v>
      </c>
      <c r="J890" s="38" t="s">
        <v>287</v>
      </c>
    </row>
    <row r="891" spans="1:10" x14ac:dyDescent="0.25">
      <c r="A891" s="5" t="s">
        <v>2024</v>
      </c>
      <c r="C891" s="9">
        <v>10</v>
      </c>
      <c r="D891" s="8">
        <v>131</v>
      </c>
      <c r="E891" s="6">
        <v>7.45</v>
      </c>
      <c r="F891" s="7">
        <v>89.64</v>
      </c>
      <c r="G891" s="6">
        <v>6.5220000000000002</v>
      </c>
      <c r="H891" s="6">
        <v>-4.2789999999999999</v>
      </c>
      <c r="I891" s="8">
        <v>2.1</v>
      </c>
      <c r="J891" s="38" t="s">
        <v>287</v>
      </c>
    </row>
    <row r="892" spans="1:10" x14ac:dyDescent="0.25">
      <c r="A892" s="5" t="s">
        <v>2025</v>
      </c>
      <c r="C892" s="9">
        <v>10</v>
      </c>
      <c r="D892" s="8">
        <v>130</v>
      </c>
      <c r="E892" s="6">
        <v>7.56</v>
      </c>
      <c r="F892" s="7">
        <v>88.29</v>
      </c>
      <c r="G892" s="6">
        <v>6.57</v>
      </c>
      <c r="H892" s="6">
        <v>-4.2229999999999999</v>
      </c>
      <c r="I892" s="8">
        <v>2.2000000000000002</v>
      </c>
      <c r="J892" s="38" t="s">
        <v>287</v>
      </c>
    </row>
    <row r="893" spans="1:10" x14ac:dyDescent="0.25">
      <c r="A893" s="5" t="s">
        <v>2026</v>
      </c>
      <c r="C893" s="9">
        <v>10</v>
      </c>
      <c r="D893" s="8">
        <v>129</v>
      </c>
      <c r="E893" s="6">
        <v>7.68</v>
      </c>
      <c r="F893" s="7">
        <v>86.99</v>
      </c>
      <c r="G893" s="6">
        <v>6.6150000000000002</v>
      </c>
      <c r="H893" s="6">
        <v>-4.1630000000000003</v>
      </c>
      <c r="I893" s="8">
        <v>2.2000000000000002</v>
      </c>
      <c r="J893" s="38" t="s">
        <v>287</v>
      </c>
    </row>
    <row r="894" spans="1:10" x14ac:dyDescent="0.25">
      <c r="A894" s="5" t="s">
        <v>2027</v>
      </c>
      <c r="C894" s="9">
        <v>10</v>
      </c>
      <c r="D894" s="8">
        <v>128</v>
      </c>
      <c r="E894" s="6">
        <v>7.8</v>
      </c>
      <c r="F894" s="7">
        <v>85.73</v>
      </c>
      <c r="G894" s="6">
        <v>6.6580000000000004</v>
      </c>
      <c r="H894" s="6">
        <v>-4.0990000000000002</v>
      </c>
      <c r="I894" s="8">
        <v>2.2999999999999998</v>
      </c>
      <c r="J894" s="38" t="s">
        <v>287</v>
      </c>
    </row>
    <row r="895" spans="1:10" x14ac:dyDescent="0.25">
      <c r="A895" s="5" t="s">
        <v>2028</v>
      </c>
      <c r="C895" s="9">
        <v>10</v>
      </c>
      <c r="D895" s="8">
        <v>127</v>
      </c>
      <c r="E895" s="6">
        <v>7.92</v>
      </c>
      <c r="F895" s="7">
        <v>84.5</v>
      </c>
      <c r="G895" s="6">
        <v>6.6980000000000004</v>
      </c>
      <c r="H895" s="6">
        <v>-4.0309999999999997</v>
      </c>
      <c r="I895" s="8">
        <v>2.4</v>
      </c>
      <c r="J895" s="38" t="s">
        <v>287</v>
      </c>
    </row>
    <row r="896" spans="1:10" x14ac:dyDescent="0.25">
      <c r="A896" s="5" t="s">
        <v>2029</v>
      </c>
      <c r="C896" s="9">
        <v>10</v>
      </c>
      <c r="D896" s="8">
        <v>126</v>
      </c>
      <c r="E896" s="6">
        <v>8.0399999999999991</v>
      </c>
      <c r="F896" s="7">
        <v>83.31</v>
      </c>
      <c r="G896" s="6">
        <v>6.7370000000000001</v>
      </c>
      <c r="H896" s="6">
        <v>-3.96</v>
      </c>
      <c r="I896" s="8">
        <v>2.5</v>
      </c>
      <c r="J896" s="38" t="s">
        <v>287</v>
      </c>
    </row>
    <row r="897" spans="1:10" x14ac:dyDescent="0.25">
      <c r="A897" s="5" t="s">
        <v>2030</v>
      </c>
      <c r="C897" s="9">
        <v>10</v>
      </c>
      <c r="D897" s="8">
        <v>125</v>
      </c>
      <c r="E897" s="6">
        <v>8.16</v>
      </c>
      <c r="F897" s="7">
        <v>82.16</v>
      </c>
      <c r="G897" s="6">
        <v>6.7729999999999997</v>
      </c>
      <c r="H897" s="6">
        <v>-3.8849999999999998</v>
      </c>
      <c r="I897" s="8">
        <v>2.6</v>
      </c>
      <c r="J897" s="38" t="s">
        <v>287</v>
      </c>
    </row>
    <row r="898" spans="1:10" x14ac:dyDescent="0.25">
      <c r="A898" s="5" t="s">
        <v>2031</v>
      </c>
      <c r="C898" s="9">
        <v>10</v>
      </c>
      <c r="D898" s="8">
        <v>124</v>
      </c>
      <c r="E898" s="6">
        <v>8.2799999999999994</v>
      </c>
      <c r="F898" s="7">
        <v>81.040000000000006</v>
      </c>
      <c r="G898" s="6">
        <v>6.8079999999999998</v>
      </c>
      <c r="H898" s="6">
        <v>-3.8069999999999999</v>
      </c>
      <c r="I898" s="8">
        <v>2.7</v>
      </c>
      <c r="J898" s="38" t="s">
        <v>287</v>
      </c>
    </row>
    <row r="899" spans="1:10" x14ac:dyDescent="0.25">
      <c r="A899" s="5" t="s">
        <v>2032</v>
      </c>
      <c r="C899" s="9">
        <v>10</v>
      </c>
      <c r="D899" s="8">
        <v>123</v>
      </c>
      <c r="E899" s="6">
        <v>8.41</v>
      </c>
      <c r="F899" s="7">
        <v>79.95</v>
      </c>
      <c r="G899" s="6">
        <v>6.8410000000000002</v>
      </c>
      <c r="H899" s="6">
        <v>-3.726</v>
      </c>
      <c r="I899" s="8">
        <v>2.8</v>
      </c>
      <c r="J899" s="38" t="s">
        <v>287</v>
      </c>
    </row>
    <row r="900" spans="1:10" x14ac:dyDescent="0.25">
      <c r="A900" s="5" t="s">
        <v>2033</v>
      </c>
      <c r="C900" s="9">
        <v>10</v>
      </c>
      <c r="D900" s="8">
        <v>122</v>
      </c>
      <c r="E900" s="6">
        <v>8.5299999999999994</v>
      </c>
      <c r="F900" s="7">
        <v>78.89</v>
      </c>
      <c r="G900" s="6">
        <v>6.8719999999999999</v>
      </c>
      <c r="H900" s="6">
        <v>-3.641</v>
      </c>
      <c r="I900" s="8">
        <v>2.9</v>
      </c>
      <c r="J900" s="38" t="s">
        <v>287</v>
      </c>
    </row>
    <row r="901" spans="1:10" x14ac:dyDescent="0.25">
      <c r="A901" s="5" t="s">
        <v>2034</v>
      </c>
      <c r="C901" s="9">
        <v>10</v>
      </c>
      <c r="D901" s="8">
        <v>121</v>
      </c>
      <c r="E901" s="6">
        <v>8.65</v>
      </c>
      <c r="F901" s="7">
        <v>77.86</v>
      </c>
      <c r="G901" s="6">
        <v>6.9009999999999998</v>
      </c>
      <c r="H901" s="6">
        <v>-3.5539999999999998</v>
      </c>
      <c r="I901" s="8">
        <v>3</v>
      </c>
      <c r="J901" s="38" t="s">
        <v>287</v>
      </c>
    </row>
    <row r="902" spans="1:10" x14ac:dyDescent="0.25">
      <c r="A902" s="5" t="s">
        <v>2035</v>
      </c>
      <c r="C902" s="9">
        <v>10</v>
      </c>
      <c r="D902" s="8">
        <v>120</v>
      </c>
      <c r="E902" s="6">
        <v>8.7799999999999994</v>
      </c>
      <c r="F902" s="7">
        <v>76.849999999999994</v>
      </c>
      <c r="G902" s="6">
        <v>6.9290000000000003</v>
      </c>
      <c r="H902" s="6">
        <v>-3.4649999999999999</v>
      </c>
      <c r="I902" s="8">
        <v>3.1</v>
      </c>
      <c r="J902" s="38" t="s">
        <v>287</v>
      </c>
    </row>
    <row r="903" spans="1:10" x14ac:dyDescent="0.25">
      <c r="A903" s="5" t="s">
        <v>2036</v>
      </c>
      <c r="C903" s="9">
        <v>10</v>
      </c>
      <c r="D903" s="8">
        <v>119</v>
      </c>
      <c r="E903" s="6">
        <v>8.9</v>
      </c>
      <c r="F903" s="7">
        <v>75.86</v>
      </c>
      <c r="G903" s="6">
        <v>6.9560000000000004</v>
      </c>
      <c r="H903" s="6">
        <v>-3.3719999999999999</v>
      </c>
      <c r="I903" s="8">
        <v>3.2</v>
      </c>
      <c r="J903" s="38" t="s">
        <v>287</v>
      </c>
    </row>
    <row r="904" spans="1:10" x14ac:dyDescent="0.25">
      <c r="A904" s="5" t="s">
        <v>2037</v>
      </c>
      <c r="C904" s="9">
        <v>10</v>
      </c>
      <c r="D904" s="8">
        <v>118</v>
      </c>
      <c r="E904" s="6">
        <v>9.02</v>
      </c>
      <c r="F904" s="7">
        <v>74.900000000000006</v>
      </c>
      <c r="G904" s="6">
        <v>6.9809999999999999</v>
      </c>
      <c r="H904" s="6">
        <v>-3.2770000000000001</v>
      </c>
      <c r="I904" s="8">
        <v>3.3</v>
      </c>
      <c r="J904" s="38" t="s">
        <v>287</v>
      </c>
    </row>
    <row r="905" spans="1:10" x14ac:dyDescent="0.25">
      <c r="A905" s="5" t="s">
        <v>2038</v>
      </c>
      <c r="C905" s="9">
        <v>10</v>
      </c>
      <c r="D905" s="8">
        <v>117</v>
      </c>
      <c r="E905" s="6">
        <v>9.15</v>
      </c>
      <c r="F905" s="7">
        <v>73.95</v>
      </c>
      <c r="G905" s="6">
        <v>7.0049999999999999</v>
      </c>
      <c r="H905" s="6">
        <v>-3.18</v>
      </c>
      <c r="I905" s="8">
        <v>3.4</v>
      </c>
      <c r="J905" s="38" t="s">
        <v>287</v>
      </c>
    </row>
    <row r="906" spans="1:10" x14ac:dyDescent="0.25">
      <c r="A906" s="5" t="s">
        <v>2039</v>
      </c>
      <c r="C906" s="9">
        <v>10</v>
      </c>
      <c r="D906" s="8">
        <v>116</v>
      </c>
      <c r="E906" s="6">
        <v>9.27</v>
      </c>
      <c r="F906" s="7">
        <v>73.03</v>
      </c>
      <c r="G906" s="6">
        <v>7.0279999999999996</v>
      </c>
      <c r="H906" s="6">
        <v>-3.081</v>
      </c>
      <c r="I906" s="8">
        <v>3.5</v>
      </c>
      <c r="J906" s="38" t="s">
        <v>287</v>
      </c>
    </row>
    <row r="907" spans="1:10" x14ac:dyDescent="0.25">
      <c r="A907" s="5" t="s">
        <v>2040</v>
      </c>
      <c r="C907" s="9">
        <v>10</v>
      </c>
      <c r="D907" s="8">
        <v>115</v>
      </c>
      <c r="E907" s="6">
        <v>9.4</v>
      </c>
      <c r="F907" s="7">
        <v>72.13</v>
      </c>
      <c r="G907" s="6">
        <v>7.0490000000000004</v>
      </c>
      <c r="H907" s="6">
        <v>-2.9790000000000001</v>
      </c>
      <c r="I907" s="8">
        <v>3.6</v>
      </c>
      <c r="J907" s="38" t="s">
        <v>287</v>
      </c>
    </row>
    <row r="908" spans="1:10" x14ac:dyDescent="0.25">
      <c r="A908" s="5" t="s">
        <v>2041</v>
      </c>
      <c r="C908" s="9">
        <v>10</v>
      </c>
      <c r="D908" s="8">
        <v>114</v>
      </c>
      <c r="E908" s="6">
        <v>9.52</v>
      </c>
      <c r="F908" s="7">
        <v>71.239999999999995</v>
      </c>
      <c r="G908" s="6">
        <v>7.069</v>
      </c>
      <c r="H908" s="6">
        <v>-2.875</v>
      </c>
      <c r="I908" s="8">
        <v>3.8</v>
      </c>
      <c r="J908" s="38" t="s">
        <v>287</v>
      </c>
    </row>
    <row r="909" spans="1:10" x14ac:dyDescent="0.25">
      <c r="A909" s="5" t="s">
        <v>2042</v>
      </c>
      <c r="C909" s="9">
        <v>10</v>
      </c>
      <c r="D909" s="8">
        <v>113</v>
      </c>
      <c r="E909" s="6">
        <v>9.64</v>
      </c>
      <c r="F909" s="7">
        <v>70.37</v>
      </c>
      <c r="G909" s="6">
        <v>7.0880000000000001</v>
      </c>
      <c r="H909" s="6">
        <v>-2.7690000000000001</v>
      </c>
      <c r="I909" s="8">
        <v>3.9</v>
      </c>
      <c r="J909" s="38" t="s">
        <v>287</v>
      </c>
    </row>
    <row r="910" spans="1:10" x14ac:dyDescent="0.25">
      <c r="A910" s="5" t="s">
        <v>2043</v>
      </c>
      <c r="C910" s="9">
        <v>10</v>
      </c>
      <c r="D910" s="8">
        <v>112</v>
      </c>
      <c r="E910" s="6">
        <v>9.76</v>
      </c>
      <c r="F910" s="7">
        <v>69.52</v>
      </c>
      <c r="G910" s="6">
        <v>7.1059999999999999</v>
      </c>
      <c r="H910" s="6">
        <v>-2.6619999999999999</v>
      </c>
      <c r="I910" s="8">
        <v>4</v>
      </c>
      <c r="J910" s="38" t="s">
        <v>287</v>
      </c>
    </row>
    <row r="911" spans="1:10" x14ac:dyDescent="0.25">
      <c r="A911" s="5" t="s">
        <v>2044</v>
      </c>
      <c r="C911" s="9">
        <v>10</v>
      </c>
      <c r="D911" s="8">
        <v>111</v>
      </c>
      <c r="E911" s="6">
        <v>9.89</v>
      </c>
      <c r="F911" s="7">
        <v>68.680000000000007</v>
      </c>
      <c r="G911" s="6">
        <v>7.1230000000000002</v>
      </c>
      <c r="H911" s="6">
        <v>-2.552</v>
      </c>
      <c r="I911" s="8">
        <v>4.0999999999999996</v>
      </c>
      <c r="J911" s="38" t="s">
        <v>287</v>
      </c>
    </row>
    <row r="912" spans="1:10" x14ac:dyDescent="0.25">
      <c r="A912" s="5" t="s">
        <v>2045</v>
      </c>
      <c r="C912" s="9">
        <v>10</v>
      </c>
      <c r="D912" s="8">
        <v>110</v>
      </c>
      <c r="E912" s="6">
        <v>10.01</v>
      </c>
      <c r="F912" s="7">
        <v>67.849999999999994</v>
      </c>
      <c r="G912" s="6">
        <v>7.1379999999999999</v>
      </c>
      <c r="H912" s="6">
        <v>-2.4409999999999998</v>
      </c>
      <c r="I912" s="8">
        <v>4.3</v>
      </c>
      <c r="J912" s="38" t="s">
        <v>287</v>
      </c>
    </row>
    <row r="913" spans="1:10" x14ac:dyDescent="0.25">
      <c r="A913" s="5" t="s">
        <v>2046</v>
      </c>
      <c r="C913" s="9">
        <v>10</v>
      </c>
      <c r="D913" s="8">
        <v>109</v>
      </c>
      <c r="E913" s="6">
        <v>10.130000000000001</v>
      </c>
      <c r="F913" s="7">
        <v>67.040000000000006</v>
      </c>
      <c r="G913" s="6">
        <v>7.1529999999999996</v>
      </c>
      <c r="H913" s="6">
        <v>-2.3290000000000002</v>
      </c>
      <c r="I913" s="8">
        <v>4.4000000000000004</v>
      </c>
      <c r="J913" s="38" t="s">
        <v>287</v>
      </c>
    </row>
    <row r="914" spans="1:10" x14ac:dyDescent="0.25">
      <c r="A914" s="5" t="s">
        <v>2047</v>
      </c>
      <c r="C914" s="9">
        <v>10</v>
      </c>
      <c r="D914" s="8">
        <v>108</v>
      </c>
      <c r="E914" s="6">
        <v>10.25</v>
      </c>
      <c r="F914" s="7">
        <v>66.239999999999995</v>
      </c>
      <c r="G914" s="6">
        <v>7.1660000000000004</v>
      </c>
      <c r="H914" s="6">
        <v>-2.214</v>
      </c>
      <c r="I914" s="8">
        <v>4.5999999999999996</v>
      </c>
      <c r="J914" s="38" t="s">
        <v>287</v>
      </c>
    </row>
    <row r="915" spans="1:10" x14ac:dyDescent="0.25">
      <c r="A915" s="5" t="s">
        <v>2048</v>
      </c>
      <c r="C915" s="9">
        <v>10</v>
      </c>
      <c r="D915" s="8">
        <v>107</v>
      </c>
      <c r="E915" s="6">
        <v>10.37</v>
      </c>
      <c r="F915" s="7">
        <v>65.459999999999994</v>
      </c>
      <c r="G915" s="6">
        <v>7.1790000000000003</v>
      </c>
      <c r="H915" s="6">
        <v>-2.0990000000000002</v>
      </c>
      <c r="I915" s="8">
        <v>4.8</v>
      </c>
      <c r="J915" s="38" t="s">
        <v>287</v>
      </c>
    </row>
    <row r="916" spans="1:10" x14ac:dyDescent="0.25">
      <c r="A916" s="5" t="s">
        <v>2049</v>
      </c>
      <c r="C916" s="9">
        <v>10</v>
      </c>
      <c r="D916" s="8">
        <v>106</v>
      </c>
      <c r="E916" s="6">
        <v>10.48</v>
      </c>
      <c r="F916" s="7">
        <v>64.680000000000007</v>
      </c>
      <c r="G916" s="6">
        <v>7.19</v>
      </c>
      <c r="H916" s="6">
        <v>-1.982</v>
      </c>
      <c r="I916" s="8">
        <v>4.9000000000000004</v>
      </c>
      <c r="J916" s="38" t="s">
        <v>287</v>
      </c>
    </row>
    <row r="917" spans="1:10" x14ac:dyDescent="0.25">
      <c r="A917" s="5" t="s">
        <v>2050</v>
      </c>
      <c r="C917" s="9">
        <v>10</v>
      </c>
      <c r="D917" s="8">
        <v>105</v>
      </c>
      <c r="E917" s="6">
        <v>10.6</v>
      </c>
      <c r="F917" s="7">
        <v>63.91</v>
      </c>
      <c r="G917" s="6">
        <v>7.2</v>
      </c>
      <c r="H917" s="6">
        <v>-1.863</v>
      </c>
      <c r="I917" s="8">
        <v>5.0999999999999996</v>
      </c>
      <c r="J917" s="38" t="s">
        <v>287</v>
      </c>
    </row>
    <row r="918" spans="1:10" x14ac:dyDescent="0.25">
      <c r="A918" s="5" t="s">
        <v>2051</v>
      </c>
      <c r="C918" s="9">
        <v>10</v>
      </c>
      <c r="D918" s="8">
        <v>104</v>
      </c>
      <c r="E918" s="6">
        <v>10.72</v>
      </c>
      <c r="F918" s="7">
        <v>63.16</v>
      </c>
      <c r="G918" s="6">
        <v>7.2089999999999996</v>
      </c>
      <c r="H918" s="6">
        <v>-1.744</v>
      </c>
      <c r="I918" s="8">
        <v>5.4</v>
      </c>
      <c r="J918" s="38" t="s">
        <v>287</v>
      </c>
    </row>
    <row r="919" spans="1:10" x14ac:dyDescent="0.25">
      <c r="A919" s="5" t="s">
        <v>2052</v>
      </c>
      <c r="C919" s="9">
        <v>10</v>
      </c>
      <c r="D919" s="8">
        <v>103</v>
      </c>
      <c r="E919" s="6">
        <v>10.83</v>
      </c>
      <c r="F919" s="7">
        <v>62.41</v>
      </c>
      <c r="G919" s="6">
        <v>7.218</v>
      </c>
      <c r="H919" s="6">
        <v>-1.6240000000000001</v>
      </c>
      <c r="I919" s="8">
        <v>5.6</v>
      </c>
      <c r="J919" s="38" t="s">
        <v>287</v>
      </c>
    </row>
    <row r="920" spans="1:10" x14ac:dyDescent="0.25">
      <c r="A920" s="5" t="s">
        <v>2053</v>
      </c>
      <c r="C920" s="9">
        <v>10</v>
      </c>
      <c r="D920" s="8">
        <v>102</v>
      </c>
      <c r="E920" s="6">
        <v>10.95</v>
      </c>
      <c r="F920" s="7">
        <v>61.67</v>
      </c>
      <c r="G920" s="6">
        <v>7.2249999999999996</v>
      </c>
      <c r="H920" s="6">
        <v>-1.502</v>
      </c>
      <c r="I920" s="8">
        <v>5.9</v>
      </c>
      <c r="J920" s="38" t="s">
        <v>287</v>
      </c>
    </row>
    <row r="921" spans="1:10" x14ac:dyDescent="0.25">
      <c r="A921" s="5" t="s">
        <v>2054</v>
      </c>
      <c r="C921" s="9">
        <v>10</v>
      </c>
      <c r="D921" s="8">
        <v>101</v>
      </c>
      <c r="E921" s="6">
        <v>11.06</v>
      </c>
      <c r="F921" s="7">
        <v>60.94</v>
      </c>
      <c r="G921" s="6">
        <v>7.23</v>
      </c>
      <c r="H921" s="6">
        <v>-1.38</v>
      </c>
      <c r="I921" s="8">
        <v>6.3</v>
      </c>
      <c r="J921" s="38" t="s">
        <v>287</v>
      </c>
    </row>
    <row r="922" spans="1:10" x14ac:dyDescent="0.25">
      <c r="A922" s="5" t="s">
        <v>2055</v>
      </c>
      <c r="C922" s="9">
        <v>10</v>
      </c>
      <c r="D922" s="8">
        <v>100</v>
      </c>
      <c r="E922" s="6">
        <v>11.17</v>
      </c>
      <c r="F922" s="7">
        <v>60.21</v>
      </c>
      <c r="G922" s="6">
        <v>7.2350000000000003</v>
      </c>
      <c r="H922" s="6">
        <v>-1.256</v>
      </c>
      <c r="I922" s="8">
        <v>6.6</v>
      </c>
      <c r="J922" s="38" t="s">
        <v>287</v>
      </c>
    </row>
    <row r="923" spans="1:10" x14ac:dyDescent="0.25">
      <c r="A923" s="5" t="s">
        <v>2056</v>
      </c>
      <c r="C923" s="9">
        <v>10</v>
      </c>
      <c r="D923" s="8">
        <v>99</v>
      </c>
      <c r="E923" s="6">
        <v>11.28</v>
      </c>
      <c r="F923" s="7">
        <v>59.49</v>
      </c>
      <c r="G923" s="6">
        <v>7.2389999999999999</v>
      </c>
      <c r="H923" s="6">
        <v>-1.1319999999999999</v>
      </c>
      <c r="I923" s="8">
        <v>7</v>
      </c>
      <c r="J923" s="38" t="s">
        <v>287</v>
      </c>
    </row>
    <row r="924" spans="1:10" x14ac:dyDescent="0.25">
      <c r="A924" s="5" t="s">
        <v>2057</v>
      </c>
      <c r="C924" s="9">
        <v>10</v>
      </c>
      <c r="D924" s="8">
        <v>98</v>
      </c>
      <c r="E924" s="6">
        <v>11.39</v>
      </c>
      <c r="F924" s="7">
        <v>58.77</v>
      </c>
      <c r="G924" s="6">
        <v>7.242</v>
      </c>
      <c r="H924" s="6">
        <v>-1.008</v>
      </c>
      <c r="I924" s="8">
        <v>7.4</v>
      </c>
      <c r="J924" s="38" t="s">
        <v>287</v>
      </c>
    </row>
    <row r="925" spans="1:10" x14ac:dyDescent="0.25">
      <c r="A925" s="5" t="s">
        <v>2058</v>
      </c>
      <c r="C925" s="9">
        <v>10</v>
      </c>
      <c r="D925" s="8">
        <v>97</v>
      </c>
      <c r="E925" s="6">
        <v>11.5</v>
      </c>
      <c r="F925" s="7">
        <v>58.07</v>
      </c>
      <c r="G925" s="6">
        <v>7.2450000000000001</v>
      </c>
      <c r="H925" s="6">
        <v>-0.88300000000000001</v>
      </c>
      <c r="I925" s="8">
        <v>7.7</v>
      </c>
      <c r="J925" s="38" t="s">
        <v>287</v>
      </c>
    </row>
    <row r="926" spans="1:10" x14ac:dyDescent="0.25">
      <c r="A926" s="5" t="s">
        <v>2059</v>
      </c>
      <c r="C926" s="9">
        <v>10</v>
      </c>
      <c r="D926" s="8">
        <v>96</v>
      </c>
      <c r="E926" s="6">
        <v>11.61</v>
      </c>
      <c r="F926" s="7">
        <v>57.36</v>
      </c>
      <c r="G926" s="6">
        <v>7.2460000000000004</v>
      </c>
      <c r="H926" s="6">
        <v>-0.75700000000000001</v>
      </c>
      <c r="I926" s="8">
        <v>8.1</v>
      </c>
      <c r="J926" s="38" t="s">
        <v>287</v>
      </c>
    </row>
    <row r="927" spans="1:10" x14ac:dyDescent="0.25">
      <c r="A927" s="5" t="s">
        <v>2060</v>
      </c>
      <c r="C927" s="9">
        <v>10</v>
      </c>
      <c r="D927" s="8">
        <v>95</v>
      </c>
      <c r="E927" s="6">
        <v>11.71</v>
      </c>
      <c r="F927" s="7">
        <v>56.67</v>
      </c>
      <c r="G927" s="6">
        <v>7.2460000000000004</v>
      </c>
      <c r="H927" s="6">
        <v>-0.63100000000000001</v>
      </c>
      <c r="I927" s="8">
        <v>8.4</v>
      </c>
      <c r="J927" s="38" t="s">
        <v>287</v>
      </c>
    </row>
    <row r="928" spans="1:10" x14ac:dyDescent="0.25">
      <c r="A928" s="5" t="s">
        <v>2061</v>
      </c>
      <c r="C928" s="9">
        <v>10</v>
      </c>
      <c r="D928" s="8">
        <v>94</v>
      </c>
      <c r="E928" s="6">
        <v>11.82</v>
      </c>
      <c r="F928" s="7">
        <v>55.96</v>
      </c>
      <c r="G928" s="6">
        <v>7.25</v>
      </c>
      <c r="H928" s="6">
        <v>-0.50600000000000001</v>
      </c>
      <c r="I928" s="8">
        <v>8.8000000000000007</v>
      </c>
      <c r="J928" s="38" t="s">
        <v>287</v>
      </c>
    </row>
    <row r="929" spans="1:10" x14ac:dyDescent="0.25">
      <c r="A929" s="5" t="s">
        <v>2062</v>
      </c>
      <c r="C929" s="9">
        <v>10</v>
      </c>
      <c r="D929" s="8">
        <v>93</v>
      </c>
      <c r="E929" s="6">
        <v>11.92</v>
      </c>
      <c r="F929" s="7">
        <v>55.28</v>
      </c>
      <c r="G929" s="6">
        <v>7.2480000000000002</v>
      </c>
      <c r="H929" s="6">
        <v>-0.379</v>
      </c>
      <c r="I929" s="8">
        <v>9.1999999999999993</v>
      </c>
      <c r="J929" s="38" t="s">
        <v>287</v>
      </c>
    </row>
    <row r="930" spans="1:10" x14ac:dyDescent="0.25">
      <c r="A930" s="5" t="s">
        <v>2063</v>
      </c>
      <c r="C930" s="9">
        <v>10</v>
      </c>
      <c r="D930" s="8">
        <v>92</v>
      </c>
      <c r="E930" s="6">
        <v>12.02</v>
      </c>
      <c r="F930" s="7">
        <v>54.6</v>
      </c>
      <c r="G930" s="6">
        <v>7.2450000000000001</v>
      </c>
      <c r="H930" s="6">
        <v>-0.253</v>
      </c>
      <c r="I930" s="8">
        <v>9.5</v>
      </c>
      <c r="J930" s="38" t="s">
        <v>287</v>
      </c>
    </row>
    <row r="931" spans="1:10" x14ac:dyDescent="0.25">
      <c r="A931" s="5" t="s">
        <v>2064</v>
      </c>
      <c r="C931" s="9">
        <v>10</v>
      </c>
      <c r="D931" s="8">
        <v>91</v>
      </c>
      <c r="E931" s="6">
        <v>12.12</v>
      </c>
      <c r="F931" s="7">
        <v>53.92</v>
      </c>
      <c r="G931" s="6">
        <v>7.2409999999999997</v>
      </c>
      <c r="H931" s="6">
        <v>-0.126</v>
      </c>
      <c r="I931" s="8">
        <v>9.9</v>
      </c>
      <c r="J931" s="38" t="s">
        <v>287</v>
      </c>
    </row>
    <row r="932" spans="1:10" x14ac:dyDescent="0.25">
      <c r="A932" s="5" t="s">
        <v>2065</v>
      </c>
      <c r="C932" s="9">
        <v>10</v>
      </c>
      <c r="D932" s="8">
        <v>90</v>
      </c>
      <c r="E932" s="6">
        <v>12.22</v>
      </c>
      <c r="F932" s="7">
        <v>53.25</v>
      </c>
      <c r="G932" s="6">
        <v>7.2359999999999998</v>
      </c>
      <c r="H932" s="6">
        <v>0</v>
      </c>
      <c r="I932" s="8">
        <v>10.199999999999999</v>
      </c>
      <c r="J932" s="38" t="s">
        <v>287</v>
      </c>
    </row>
    <row r="933" spans="1:10" x14ac:dyDescent="0.25">
      <c r="A933" s="5" t="s">
        <v>2066</v>
      </c>
      <c r="C933" s="9">
        <v>10</v>
      </c>
      <c r="D933" s="8">
        <v>89</v>
      </c>
      <c r="E933" s="6">
        <v>12.32</v>
      </c>
      <c r="F933" s="7">
        <v>52.59</v>
      </c>
      <c r="G933" s="6">
        <v>7.2309999999999999</v>
      </c>
      <c r="H933" s="6">
        <v>0.126</v>
      </c>
      <c r="I933" s="8">
        <v>10.6</v>
      </c>
      <c r="J933" s="38" t="s">
        <v>287</v>
      </c>
    </row>
    <row r="934" spans="1:10" x14ac:dyDescent="0.25">
      <c r="A934" s="5" t="s">
        <v>2067</v>
      </c>
      <c r="C934" s="9">
        <v>10</v>
      </c>
      <c r="D934" s="8">
        <v>88</v>
      </c>
      <c r="E934" s="6">
        <v>12.41</v>
      </c>
      <c r="F934" s="7">
        <v>51.92</v>
      </c>
      <c r="G934" s="6">
        <v>7.2249999999999996</v>
      </c>
      <c r="H934" s="6">
        <v>0.252</v>
      </c>
      <c r="I934" s="8">
        <v>10.9</v>
      </c>
      <c r="J934" s="38" t="s">
        <v>287</v>
      </c>
    </row>
    <row r="935" spans="1:10" x14ac:dyDescent="0.25">
      <c r="A935" s="5" t="s">
        <v>2068</v>
      </c>
      <c r="C935" s="9">
        <v>10</v>
      </c>
      <c r="D935" s="8">
        <v>87</v>
      </c>
      <c r="E935" s="6">
        <v>12.5</v>
      </c>
      <c r="F935" s="7">
        <v>51.26</v>
      </c>
      <c r="G935" s="6">
        <v>7.218</v>
      </c>
      <c r="H935" s="6">
        <v>0.378</v>
      </c>
      <c r="I935" s="8">
        <v>11.3</v>
      </c>
      <c r="J935" s="38" t="s">
        <v>287</v>
      </c>
    </row>
    <row r="936" spans="1:10" x14ac:dyDescent="0.25">
      <c r="A936" s="5" t="s">
        <v>2069</v>
      </c>
      <c r="C936" s="9">
        <v>10</v>
      </c>
      <c r="D936" s="8">
        <v>86</v>
      </c>
      <c r="E936" s="6">
        <v>12.6</v>
      </c>
      <c r="F936" s="7">
        <v>50.6</v>
      </c>
      <c r="G936" s="6">
        <v>7.21</v>
      </c>
      <c r="H936" s="6">
        <v>0.503</v>
      </c>
      <c r="I936" s="8">
        <v>11.6</v>
      </c>
      <c r="J936" s="38" t="s">
        <v>287</v>
      </c>
    </row>
    <row r="937" spans="1:10" x14ac:dyDescent="0.25">
      <c r="A937" s="5" t="s">
        <v>2070</v>
      </c>
      <c r="C937" s="9">
        <v>10</v>
      </c>
      <c r="D937" s="8">
        <v>85</v>
      </c>
      <c r="E937" s="6">
        <v>12.69</v>
      </c>
      <c r="F937" s="7">
        <v>49.95</v>
      </c>
      <c r="G937" s="6">
        <v>7.202</v>
      </c>
      <c r="H937" s="6">
        <v>0.628</v>
      </c>
      <c r="I937" s="8">
        <v>12</v>
      </c>
      <c r="J937" s="38" t="s">
        <v>287</v>
      </c>
    </row>
    <row r="938" spans="1:10" x14ac:dyDescent="0.25">
      <c r="A938" s="5" t="s">
        <v>2071</v>
      </c>
      <c r="C938" s="9">
        <v>10</v>
      </c>
      <c r="D938" s="8">
        <v>84</v>
      </c>
      <c r="E938" s="6">
        <v>12.77</v>
      </c>
      <c r="F938" s="7">
        <v>49.3</v>
      </c>
      <c r="G938" s="6">
        <v>7.1920000000000002</v>
      </c>
      <c r="H938" s="6">
        <v>0.752</v>
      </c>
      <c r="I938" s="8">
        <v>12.4</v>
      </c>
      <c r="J938" s="38" t="s">
        <v>287</v>
      </c>
    </row>
    <row r="939" spans="1:10" x14ac:dyDescent="0.25">
      <c r="A939" s="5" t="s">
        <v>2072</v>
      </c>
      <c r="C939" s="9">
        <v>10</v>
      </c>
      <c r="D939" s="8">
        <v>83</v>
      </c>
      <c r="E939" s="6">
        <v>12.86</v>
      </c>
      <c r="F939" s="7">
        <v>48.65</v>
      </c>
      <c r="G939" s="6">
        <v>7.181</v>
      </c>
      <c r="H939" s="6">
        <v>0.875</v>
      </c>
      <c r="I939" s="8">
        <v>12.7</v>
      </c>
      <c r="J939" s="38" t="s">
        <v>287</v>
      </c>
    </row>
    <row r="940" spans="1:10" x14ac:dyDescent="0.25">
      <c r="A940" s="5" t="s">
        <v>2073</v>
      </c>
      <c r="C940" s="9">
        <v>10</v>
      </c>
      <c r="D940" s="8">
        <v>82</v>
      </c>
      <c r="E940" s="6">
        <v>12.95</v>
      </c>
      <c r="F940" s="7">
        <v>48.01</v>
      </c>
      <c r="G940" s="6">
        <v>7.1689999999999996</v>
      </c>
      <c r="H940" s="6">
        <v>0.998</v>
      </c>
      <c r="I940" s="8">
        <v>13.1</v>
      </c>
      <c r="J940" s="38" t="s">
        <v>287</v>
      </c>
    </row>
    <row r="941" spans="1:10" x14ac:dyDescent="0.25">
      <c r="A941" s="5" t="s">
        <v>2074</v>
      </c>
      <c r="C941" s="9">
        <v>10</v>
      </c>
      <c r="D941" s="8">
        <v>81</v>
      </c>
      <c r="E941" s="6">
        <v>13.03</v>
      </c>
      <c r="F941" s="7">
        <v>47.37</v>
      </c>
      <c r="G941" s="6">
        <v>7.1559999999999997</v>
      </c>
      <c r="H941" s="6">
        <v>1.1200000000000001</v>
      </c>
      <c r="I941" s="8">
        <v>13.4</v>
      </c>
      <c r="J941" s="38" t="s">
        <v>287</v>
      </c>
    </row>
    <row r="942" spans="1:10" x14ac:dyDescent="0.25">
      <c r="A942" s="5" t="s">
        <v>2075</v>
      </c>
      <c r="C942" s="9">
        <v>10</v>
      </c>
      <c r="D942" s="8">
        <v>80</v>
      </c>
      <c r="E942" s="6">
        <v>13.11</v>
      </c>
      <c r="F942" s="7">
        <v>46.73</v>
      </c>
      <c r="G942" s="6">
        <v>7.141</v>
      </c>
      <c r="H942" s="6">
        <v>1.24</v>
      </c>
      <c r="I942" s="8">
        <v>13.8</v>
      </c>
      <c r="J942" s="38" t="s">
        <v>287</v>
      </c>
    </row>
    <row r="943" spans="1:10" x14ac:dyDescent="0.25">
      <c r="A943" s="5" t="s">
        <v>2076</v>
      </c>
      <c r="C943" s="9">
        <v>10</v>
      </c>
      <c r="D943" s="8">
        <v>79</v>
      </c>
      <c r="E943" s="6">
        <v>13.19</v>
      </c>
      <c r="F943" s="7">
        <v>46.1</v>
      </c>
      <c r="G943" s="6">
        <v>7.125</v>
      </c>
      <c r="H943" s="6">
        <v>1.36</v>
      </c>
      <c r="I943" s="8">
        <v>14.1</v>
      </c>
      <c r="J943" s="38" t="s">
        <v>287</v>
      </c>
    </row>
    <row r="944" spans="1:10" x14ac:dyDescent="0.25">
      <c r="A944" s="5" t="s">
        <v>2077</v>
      </c>
      <c r="C944" s="9">
        <v>10</v>
      </c>
      <c r="D944" s="8">
        <v>78</v>
      </c>
      <c r="E944" s="6">
        <v>13.26</v>
      </c>
      <c r="F944" s="7">
        <v>45.48</v>
      </c>
      <c r="G944" s="6">
        <v>7.1079999999999997</v>
      </c>
      <c r="H944" s="6">
        <v>1.478</v>
      </c>
      <c r="I944" s="8">
        <v>14.5</v>
      </c>
      <c r="J944" s="38" t="s">
        <v>287</v>
      </c>
    </row>
    <row r="945" spans="1:10" x14ac:dyDescent="0.25">
      <c r="A945" s="5" t="s">
        <v>2078</v>
      </c>
      <c r="C945">
        <v>10</v>
      </c>
      <c r="D945">
        <v>77</v>
      </c>
      <c r="E945">
        <v>13.34</v>
      </c>
      <c r="F945">
        <v>44.86</v>
      </c>
      <c r="G945">
        <v>7.0890000000000004</v>
      </c>
      <c r="H945">
        <v>1.595</v>
      </c>
      <c r="I945">
        <v>14.8</v>
      </c>
      <c r="J945" s="38" t="s">
        <v>287</v>
      </c>
    </row>
    <row r="946" spans="1:10" x14ac:dyDescent="0.25">
      <c r="A946" s="5" t="s">
        <v>2079</v>
      </c>
      <c r="C946">
        <v>10</v>
      </c>
      <c r="D946">
        <v>76</v>
      </c>
      <c r="E946">
        <v>13.41</v>
      </c>
      <c r="F946">
        <v>44.25</v>
      </c>
      <c r="G946">
        <v>7.0679999999999996</v>
      </c>
      <c r="H946">
        <v>1.71</v>
      </c>
      <c r="I946">
        <v>15.1</v>
      </c>
      <c r="J946" s="38" t="s">
        <v>287</v>
      </c>
    </row>
    <row r="947" spans="1:10" x14ac:dyDescent="0.25">
      <c r="A947" s="5" t="s">
        <v>2080</v>
      </c>
      <c r="C947">
        <v>10</v>
      </c>
      <c r="D947">
        <v>75</v>
      </c>
      <c r="E947">
        <v>13.48</v>
      </c>
      <c r="F947">
        <v>43.64</v>
      </c>
      <c r="G947">
        <v>7.0460000000000003</v>
      </c>
      <c r="H947">
        <v>1.8240000000000001</v>
      </c>
      <c r="I947">
        <v>15.4</v>
      </c>
      <c r="J947" s="38" t="s">
        <v>287</v>
      </c>
    </row>
    <row r="948" spans="1:10" x14ac:dyDescent="0.25">
      <c r="A948" s="5" t="s">
        <v>2081</v>
      </c>
      <c r="C948">
        <v>10</v>
      </c>
      <c r="D948">
        <v>74</v>
      </c>
      <c r="E948">
        <v>13.54</v>
      </c>
      <c r="F948">
        <v>43.05</v>
      </c>
      <c r="G948">
        <v>7.0209999999999999</v>
      </c>
      <c r="H948">
        <v>1.9350000000000001</v>
      </c>
      <c r="I948">
        <v>15.7</v>
      </c>
      <c r="J948" s="38" t="s">
        <v>287</v>
      </c>
    </row>
    <row r="949" spans="1:10" x14ac:dyDescent="0.25">
      <c r="A949" s="5" t="s">
        <v>2082</v>
      </c>
      <c r="C949">
        <v>10</v>
      </c>
      <c r="D949">
        <v>73</v>
      </c>
      <c r="E949">
        <v>13.61</v>
      </c>
      <c r="F949">
        <v>42.46</v>
      </c>
      <c r="G949">
        <v>6.9939999999999998</v>
      </c>
      <c r="H949">
        <v>2.0449999999999999</v>
      </c>
      <c r="I949">
        <v>15.9</v>
      </c>
      <c r="J949" s="38" t="s">
        <v>287</v>
      </c>
    </row>
    <row r="950" spans="1:10" x14ac:dyDescent="0.25">
      <c r="A950" s="5" t="s">
        <v>2083</v>
      </c>
      <c r="C950">
        <v>10</v>
      </c>
      <c r="D950">
        <v>72</v>
      </c>
      <c r="E950">
        <v>13.67</v>
      </c>
      <c r="F950">
        <v>41.89</v>
      </c>
      <c r="G950">
        <v>6.9649999999999999</v>
      </c>
      <c r="H950">
        <v>2.1520000000000001</v>
      </c>
      <c r="I950">
        <v>16.100000000000001</v>
      </c>
      <c r="J950" s="38" t="s">
        <v>287</v>
      </c>
    </row>
    <row r="951" spans="1:10" x14ac:dyDescent="0.25">
      <c r="A951" s="5" t="s">
        <v>2084</v>
      </c>
      <c r="C951">
        <v>10</v>
      </c>
      <c r="D951">
        <v>71</v>
      </c>
      <c r="E951">
        <v>13.73</v>
      </c>
      <c r="F951">
        <v>41.32</v>
      </c>
      <c r="G951">
        <v>6.9340000000000002</v>
      </c>
      <c r="H951">
        <v>2.2570000000000001</v>
      </c>
      <c r="I951">
        <v>16.3</v>
      </c>
      <c r="J951" s="38" t="s">
        <v>287</v>
      </c>
    </row>
    <row r="952" spans="1:10" x14ac:dyDescent="0.25">
      <c r="A952" s="5" t="s">
        <v>2085</v>
      </c>
      <c r="C952">
        <v>10</v>
      </c>
      <c r="D952">
        <v>70</v>
      </c>
      <c r="E952">
        <v>13.78</v>
      </c>
      <c r="F952">
        <v>40.770000000000003</v>
      </c>
      <c r="G952">
        <v>6.899</v>
      </c>
      <c r="H952">
        <v>2.36</v>
      </c>
      <c r="I952">
        <v>16.399999999999999</v>
      </c>
      <c r="J952" s="38" t="s">
        <v>287</v>
      </c>
    </row>
    <row r="953" spans="1:10" x14ac:dyDescent="0.25">
      <c r="A953" s="5" t="s">
        <v>2086</v>
      </c>
      <c r="C953">
        <v>10</v>
      </c>
      <c r="D953">
        <v>69</v>
      </c>
      <c r="E953">
        <v>13.83</v>
      </c>
      <c r="F953">
        <v>40.24</v>
      </c>
      <c r="G953">
        <v>6.8620000000000001</v>
      </c>
      <c r="H953">
        <v>2.4590000000000001</v>
      </c>
      <c r="I953">
        <v>16.5</v>
      </c>
      <c r="J953" s="38" t="s">
        <v>287</v>
      </c>
    </row>
    <row r="954" spans="1:10" x14ac:dyDescent="0.25">
      <c r="A954" s="5" t="s">
        <v>2087</v>
      </c>
      <c r="C954">
        <v>10</v>
      </c>
      <c r="D954">
        <v>68</v>
      </c>
      <c r="E954">
        <v>13.88</v>
      </c>
      <c r="F954">
        <v>39.74</v>
      </c>
      <c r="G954">
        <v>6.8220000000000001</v>
      </c>
      <c r="H954">
        <v>2.5550000000000002</v>
      </c>
      <c r="I954">
        <v>16.399999999999999</v>
      </c>
      <c r="J954" s="38" t="s">
        <v>287</v>
      </c>
    </row>
    <row r="955" spans="1:10" x14ac:dyDescent="0.25">
      <c r="A955" s="5" t="s">
        <v>2088</v>
      </c>
      <c r="C955">
        <v>10</v>
      </c>
      <c r="D955">
        <v>67</v>
      </c>
      <c r="E955">
        <v>13.93</v>
      </c>
      <c r="F955">
        <v>39.270000000000003</v>
      </c>
      <c r="G955">
        <v>6.7779999999999996</v>
      </c>
      <c r="H955">
        <v>2.6480000000000001</v>
      </c>
      <c r="I955">
        <v>16.100000000000001</v>
      </c>
      <c r="J955" s="38" t="s">
        <v>287</v>
      </c>
    </row>
    <row r="956" spans="1:10" x14ac:dyDescent="0.25">
      <c r="A956" s="5" t="s">
        <v>2089</v>
      </c>
      <c r="C956">
        <v>10</v>
      </c>
      <c r="D956">
        <v>66</v>
      </c>
      <c r="E956">
        <v>13.97</v>
      </c>
      <c r="F956">
        <v>38.81</v>
      </c>
      <c r="G956">
        <v>6.7309999999999999</v>
      </c>
      <c r="H956">
        <v>2.738</v>
      </c>
      <c r="I956">
        <v>15.9</v>
      </c>
      <c r="J956" s="38" t="s">
        <v>287</v>
      </c>
    </row>
    <row r="957" spans="1:10" x14ac:dyDescent="0.25">
      <c r="A957" s="5" t="s">
        <v>2090</v>
      </c>
      <c r="C957">
        <v>10</v>
      </c>
      <c r="D957">
        <v>65</v>
      </c>
      <c r="E957">
        <v>14.01</v>
      </c>
      <c r="F957">
        <v>38.35</v>
      </c>
      <c r="G957">
        <v>6.68</v>
      </c>
      <c r="H957">
        <v>2.823</v>
      </c>
      <c r="I957">
        <v>15.6</v>
      </c>
      <c r="J957" s="38" t="s">
        <v>287</v>
      </c>
    </row>
    <row r="958" spans="1:10" x14ac:dyDescent="0.25">
      <c r="A958" s="5" t="s">
        <v>2091</v>
      </c>
      <c r="C958">
        <v>10</v>
      </c>
      <c r="D958">
        <v>64</v>
      </c>
      <c r="E958">
        <v>14.04</v>
      </c>
      <c r="F958">
        <v>37.909999999999997</v>
      </c>
      <c r="G958">
        <v>6.625</v>
      </c>
      <c r="H958">
        <v>2.9039999999999999</v>
      </c>
      <c r="I958">
        <v>15.3</v>
      </c>
      <c r="J958" s="38" t="s">
        <v>287</v>
      </c>
    </row>
    <row r="959" spans="1:10" x14ac:dyDescent="0.25">
      <c r="A959" s="5" t="s">
        <v>2092</v>
      </c>
      <c r="C959">
        <v>10</v>
      </c>
      <c r="D959">
        <v>63</v>
      </c>
      <c r="E959">
        <v>14.07</v>
      </c>
      <c r="F959">
        <v>37.479999999999997</v>
      </c>
      <c r="G959">
        <v>6.5640000000000001</v>
      </c>
      <c r="H959">
        <v>2.98</v>
      </c>
      <c r="I959">
        <v>15</v>
      </c>
      <c r="J959" s="38" t="s">
        <v>287</v>
      </c>
    </row>
    <row r="960" spans="1:10" x14ac:dyDescent="0.25">
      <c r="A960" s="5" t="s">
        <v>2093</v>
      </c>
      <c r="C960">
        <v>10</v>
      </c>
      <c r="D960">
        <v>62</v>
      </c>
      <c r="E960">
        <v>14.09</v>
      </c>
      <c r="F960">
        <v>37.06</v>
      </c>
      <c r="G960">
        <v>6.4980000000000002</v>
      </c>
      <c r="H960">
        <v>3.0510000000000002</v>
      </c>
      <c r="I960">
        <v>14.7</v>
      </c>
      <c r="J960" s="38" t="s">
        <v>287</v>
      </c>
    </row>
    <row r="961" spans="1:10" x14ac:dyDescent="0.25">
      <c r="A961" s="5" t="s">
        <v>2094</v>
      </c>
      <c r="C961">
        <v>10</v>
      </c>
      <c r="D961">
        <v>61</v>
      </c>
      <c r="E961">
        <v>14.1</v>
      </c>
      <c r="F961">
        <v>36.65</v>
      </c>
      <c r="G961">
        <v>6.4269999999999996</v>
      </c>
      <c r="H961">
        <v>3.1160000000000001</v>
      </c>
      <c r="I961">
        <v>14.3</v>
      </c>
      <c r="J961" s="38" t="s">
        <v>287</v>
      </c>
    </row>
    <row r="962" spans="1:10" x14ac:dyDescent="0.25">
      <c r="A962" s="5" t="s">
        <v>2095</v>
      </c>
      <c r="C962">
        <v>10</v>
      </c>
      <c r="D962">
        <v>60</v>
      </c>
      <c r="E962">
        <v>14.11</v>
      </c>
      <c r="F962">
        <v>36.25</v>
      </c>
      <c r="G962">
        <v>6.3490000000000002</v>
      </c>
      <c r="H962">
        <v>3.1749999999999998</v>
      </c>
      <c r="I962">
        <v>14</v>
      </c>
      <c r="J962" s="38" t="s">
        <v>287</v>
      </c>
    </row>
    <row r="963" spans="1:10" x14ac:dyDescent="0.25">
      <c r="A963" s="5" t="s">
        <v>2096</v>
      </c>
      <c r="C963">
        <v>10</v>
      </c>
      <c r="D963">
        <v>153.6</v>
      </c>
      <c r="E963">
        <v>5.6</v>
      </c>
      <c r="F963">
        <v>128.38999999999999</v>
      </c>
      <c r="G963">
        <v>5.3650000000000002</v>
      </c>
      <c r="H963">
        <v>-4.806</v>
      </c>
      <c r="I963">
        <v>0.7</v>
      </c>
      <c r="J963" s="38" t="s">
        <v>288</v>
      </c>
    </row>
    <row r="964" spans="1:10" x14ac:dyDescent="0.25">
      <c r="A964" s="5" t="s">
        <v>2097</v>
      </c>
      <c r="C964">
        <v>10</v>
      </c>
      <c r="D964">
        <v>180</v>
      </c>
      <c r="E964">
        <v>5.24</v>
      </c>
      <c r="F964">
        <v>180</v>
      </c>
      <c r="G964">
        <v>4.3319999999999999</v>
      </c>
      <c r="H964">
        <v>-4.3319999999999999</v>
      </c>
      <c r="I964">
        <v>0.1</v>
      </c>
      <c r="J964" s="38" t="s">
        <v>128</v>
      </c>
    </row>
    <row r="965" spans="1:10" x14ac:dyDescent="0.25">
      <c r="A965" s="5" t="s">
        <v>2098</v>
      </c>
      <c r="C965">
        <v>10</v>
      </c>
      <c r="D965">
        <v>179</v>
      </c>
      <c r="E965">
        <v>5.23</v>
      </c>
      <c r="F965">
        <v>178.17</v>
      </c>
      <c r="G965">
        <v>4.3440000000000003</v>
      </c>
      <c r="H965">
        <v>-4.343</v>
      </c>
      <c r="I965">
        <v>0.1</v>
      </c>
      <c r="J965" s="38" t="s">
        <v>128</v>
      </c>
    </row>
    <row r="966" spans="1:10" x14ac:dyDescent="0.25">
      <c r="A966" s="5" t="s">
        <v>2099</v>
      </c>
      <c r="C966">
        <v>10</v>
      </c>
      <c r="D966">
        <v>178</v>
      </c>
      <c r="E966">
        <v>5.22</v>
      </c>
      <c r="F966">
        <v>176.33</v>
      </c>
      <c r="G966">
        <v>4.3559999999999999</v>
      </c>
      <c r="H966">
        <v>-4.3540000000000001</v>
      </c>
      <c r="I966">
        <v>0.2</v>
      </c>
      <c r="J966" s="38" t="s">
        <v>128</v>
      </c>
    </row>
    <row r="967" spans="1:10" x14ac:dyDescent="0.25">
      <c r="A967" s="5" t="s">
        <v>2100</v>
      </c>
      <c r="C967">
        <v>10</v>
      </c>
      <c r="D967">
        <v>177</v>
      </c>
      <c r="E967">
        <v>5.21</v>
      </c>
      <c r="F967">
        <v>174.48</v>
      </c>
      <c r="G967">
        <v>4.37</v>
      </c>
      <c r="H967">
        <v>-4.3639999999999999</v>
      </c>
      <c r="I967">
        <v>0.2</v>
      </c>
      <c r="J967" s="38" t="s">
        <v>128</v>
      </c>
    </row>
    <row r="968" spans="1:10" x14ac:dyDescent="0.25">
      <c r="A968" s="5" t="s">
        <v>2101</v>
      </c>
      <c r="C968">
        <v>10</v>
      </c>
      <c r="D968">
        <v>176</v>
      </c>
      <c r="E968">
        <v>5.21</v>
      </c>
      <c r="F968">
        <v>172.63</v>
      </c>
      <c r="G968">
        <v>4.383</v>
      </c>
      <c r="H968">
        <v>-4.3719999999999999</v>
      </c>
      <c r="I968">
        <v>0.2</v>
      </c>
      <c r="J968" s="38" t="s">
        <v>128</v>
      </c>
    </row>
    <row r="969" spans="1:10" x14ac:dyDescent="0.25">
      <c r="A969" s="5" t="s">
        <v>2102</v>
      </c>
      <c r="C969">
        <v>10</v>
      </c>
      <c r="D969">
        <v>175</v>
      </c>
      <c r="E969">
        <v>5.2</v>
      </c>
      <c r="F969">
        <v>170.77</v>
      </c>
      <c r="G969">
        <v>4.3970000000000002</v>
      </c>
      <c r="H969">
        <v>-4.38</v>
      </c>
      <c r="I969">
        <v>0.2</v>
      </c>
      <c r="J969" s="38" t="s">
        <v>128</v>
      </c>
    </row>
    <row r="970" spans="1:10" x14ac:dyDescent="0.25">
      <c r="A970" s="5" t="s">
        <v>2103</v>
      </c>
      <c r="C970">
        <v>10</v>
      </c>
      <c r="D970">
        <v>174</v>
      </c>
      <c r="E970">
        <v>5.2</v>
      </c>
      <c r="F970">
        <v>168.91</v>
      </c>
      <c r="G970">
        <v>4.4119999999999999</v>
      </c>
      <c r="H970">
        <v>-4.3869999999999996</v>
      </c>
      <c r="I970">
        <v>0.3</v>
      </c>
      <c r="J970" s="38" t="s">
        <v>128</v>
      </c>
    </row>
    <row r="971" spans="1:10" x14ac:dyDescent="0.25">
      <c r="A971" s="5" t="s">
        <v>2104</v>
      </c>
      <c r="C971">
        <v>10</v>
      </c>
      <c r="D971">
        <v>173</v>
      </c>
      <c r="E971">
        <v>5.2</v>
      </c>
      <c r="F971">
        <v>167.05</v>
      </c>
      <c r="G971">
        <v>4.4260000000000002</v>
      </c>
      <c r="H971">
        <v>-4.3929999999999998</v>
      </c>
      <c r="I971">
        <v>0.3</v>
      </c>
      <c r="J971" s="38" t="s">
        <v>128</v>
      </c>
    </row>
    <row r="972" spans="1:10" x14ac:dyDescent="0.25">
      <c r="A972" s="5" t="s">
        <v>2105</v>
      </c>
      <c r="C972">
        <v>10</v>
      </c>
      <c r="D972">
        <v>172</v>
      </c>
      <c r="E972">
        <v>5.21</v>
      </c>
      <c r="F972">
        <v>165.18</v>
      </c>
      <c r="G972">
        <v>4.4409999999999998</v>
      </c>
      <c r="H972">
        <v>-4.3979999999999997</v>
      </c>
      <c r="I972">
        <v>0.3</v>
      </c>
      <c r="J972" s="38" t="s">
        <v>128</v>
      </c>
    </row>
    <row r="973" spans="1:10" x14ac:dyDescent="0.25">
      <c r="A973" s="5" t="s">
        <v>2106</v>
      </c>
      <c r="C973">
        <v>10</v>
      </c>
      <c r="D973">
        <v>171</v>
      </c>
      <c r="E973">
        <v>5.21</v>
      </c>
      <c r="F973">
        <v>163.31</v>
      </c>
      <c r="G973">
        <v>4.4569999999999999</v>
      </c>
      <c r="H973">
        <v>-4.4020000000000001</v>
      </c>
      <c r="I973">
        <v>0.3</v>
      </c>
      <c r="J973" s="38" t="s">
        <v>128</v>
      </c>
    </row>
    <row r="974" spans="1:10" x14ac:dyDescent="0.25">
      <c r="A974" s="5" t="s">
        <v>2107</v>
      </c>
      <c r="C974">
        <v>10</v>
      </c>
      <c r="D974">
        <v>170</v>
      </c>
      <c r="E974">
        <v>5.22</v>
      </c>
      <c r="F974">
        <v>161.44999999999999</v>
      </c>
      <c r="G974">
        <v>4.4720000000000004</v>
      </c>
      <c r="H974">
        <v>-4.4039999999999999</v>
      </c>
      <c r="I974">
        <v>0.4</v>
      </c>
      <c r="J974" s="38" t="s">
        <v>128</v>
      </c>
    </row>
    <row r="975" spans="1:10" x14ac:dyDescent="0.25">
      <c r="A975" s="5" t="s">
        <v>2108</v>
      </c>
      <c r="C975">
        <v>10</v>
      </c>
      <c r="D975">
        <v>169</v>
      </c>
      <c r="E975">
        <v>5.23</v>
      </c>
      <c r="F975">
        <v>159.58000000000001</v>
      </c>
      <c r="G975">
        <v>4.4880000000000004</v>
      </c>
      <c r="H975">
        <v>-4.4050000000000002</v>
      </c>
      <c r="I975">
        <v>0.4</v>
      </c>
      <c r="J975" s="38" t="s">
        <v>128</v>
      </c>
    </row>
    <row r="976" spans="1:10" x14ac:dyDescent="0.25">
      <c r="A976" s="5" t="s">
        <v>2109</v>
      </c>
      <c r="C976">
        <v>10</v>
      </c>
      <c r="D976">
        <v>168</v>
      </c>
      <c r="E976">
        <v>5.25</v>
      </c>
      <c r="F976">
        <v>157.72</v>
      </c>
      <c r="G976">
        <v>4.5030000000000001</v>
      </c>
      <c r="H976">
        <v>-4.4050000000000002</v>
      </c>
      <c r="I976">
        <v>0.4</v>
      </c>
      <c r="J976" s="38" t="s">
        <v>128</v>
      </c>
    </row>
    <row r="977" spans="1:10" x14ac:dyDescent="0.25">
      <c r="A977" s="5" t="s">
        <v>2110</v>
      </c>
      <c r="C977">
        <v>10</v>
      </c>
      <c r="D977">
        <v>167</v>
      </c>
      <c r="E977">
        <v>5.26</v>
      </c>
      <c r="F977">
        <v>155.86000000000001</v>
      </c>
      <c r="G977">
        <v>4.5190000000000001</v>
      </c>
      <c r="H977">
        <v>-4.4029999999999996</v>
      </c>
      <c r="I977">
        <v>0.4</v>
      </c>
      <c r="J977" s="38" t="s">
        <v>128</v>
      </c>
    </row>
    <row r="978" spans="1:10" x14ac:dyDescent="0.25">
      <c r="A978" s="5" t="s">
        <v>2111</v>
      </c>
      <c r="C978">
        <v>10</v>
      </c>
      <c r="D978">
        <v>166</v>
      </c>
      <c r="E978">
        <v>5.28</v>
      </c>
      <c r="F978">
        <v>154.01</v>
      </c>
      <c r="G978">
        <v>4.5350000000000001</v>
      </c>
      <c r="H978">
        <v>-4.4000000000000004</v>
      </c>
      <c r="I978">
        <v>0.5</v>
      </c>
      <c r="J978" s="38" t="s">
        <v>128</v>
      </c>
    </row>
    <row r="979" spans="1:10" x14ac:dyDescent="0.25">
      <c r="A979" s="5" t="s">
        <v>2112</v>
      </c>
      <c r="C979">
        <v>10</v>
      </c>
      <c r="D979">
        <v>165</v>
      </c>
      <c r="E979">
        <v>5.3</v>
      </c>
      <c r="F979">
        <v>152.16999999999999</v>
      </c>
      <c r="G979">
        <v>4.5510000000000002</v>
      </c>
      <c r="H979">
        <v>-4.3959999999999999</v>
      </c>
      <c r="I979">
        <v>0.5</v>
      </c>
      <c r="J979" s="38" t="s">
        <v>128</v>
      </c>
    </row>
    <row r="980" spans="1:10" x14ac:dyDescent="0.25">
      <c r="A980" s="5" t="s">
        <v>2113</v>
      </c>
      <c r="C980">
        <v>10</v>
      </c>
      <c r="D980">
        <v>164</v>
      </c>
      <c r="E980">
        <v>5.33</v>
      </c>
      <c r="F980">
        <v>150.33000000000001</v>
      </c>
      <c r="G980">
        <v>4.5670000000000002</v>
      </c>
      <c r="H980">
        <v>-4.391</v>
      </c>
      <c r="I980">
        <v>0.5</v>
      </c>
      <c r="J980" s="38" t="s">
        <v>128</v>
      </c>
    </row>
    <row r="981" spans="1:10" x14ac:dyDescent="0.25">
      <c r="A981" s="5" t="s">
        <v>2114</v>
      </c>
      <c r="C981">
        <v>10</v>
      </c>
      <c r="D981">
        <v>163</v>
      </c>
      <c r="E981">
        <v>5.36</v>
      </c>
      <c r="F981">
        <v>148.51</v>
      </c>
      <c r="G981">
        <v>4.5839999999999996</v>
      </c>
      <c r="H981">
        <v>-4.3840000000000003</v>
      </c>
      <c r="I981">
        <v>0.5</v>
      </c>
      <c r="J981" s="38" t="s">
        <v>128</v>
      </c>
    </row>
    <row r="982" spans="1:10" x14ac:dyDescent="0.25">
      <c r="A982" s="5" t="s">
        <v>2115</v>
      </c>
      <c r="C982">
        <v>10</v>
      </c>
      <c r="D982">
        <v>162</v>
      </c>
      <c r="E982">
        <v>5.38</v>
      </c>
      <c r="F982">
        <v>146.69</v>
      </c>
      <c r="G982">
        <v>4.5999999999999996</v>
      </c>
      <c r="H982">
        <v>-4.375</v>
      </c>
      <c r="I982">
        <v>0.6</v>
      </c>
      <c r="J982" s="38" t="s">
        <v>128</v>
      </c>
    </row>
    <row r="983" spans="1:10" x14ac:dyDescent="0.25">
      <c r="A983" s="5" t="s">
        <v>2116</v>
      </c>
      <c r="C983">
        <v>10</v>
      </c>
      <c r="D983">
        <v>161</v>
      </c>
      <c r="E983">
        <v>5.42</v>
      </c>
      <c r="F983">
        <v>144.88</v>
      </c>
      <c r="G983">
        <v>4.617</v>
      </c>
      <c r="H983">
        <v>-4.3659999999999997</v>
      </c>
      <c r="I983">
        <v>0.6</v>
      </c>
      <c r="J983" s="38" t="s">
        <v>128</v>
      </c>
    </row>
    <row r="984" spans="1:10" x14ac:dyDescent="0.25">
      <c r="A984" s="5" t="s">
        <v>2117</v>
      </c>
      <c r="C984">
        <v>10</v>
      </c>
      <c r="D984">
        <v>160</v>
      </c>
      <c r="E984">
        <v>5.45</v>
      </c>
      <c r="F984">
        <v>143.09</v>
      </c>
      <c r="G984">
        <v>4.6340000000000003</v>
      </c>
      <c r="H984">
        <v>-4.3550000000000004</v>
      </c>
      <c r="I984">
        <v>0.6</v>
      </c>
      <c r="J984" s="38" t="s">
        <v>128</v>
      </c>
    </row>
    <row r="985" spans="1:10" x14ac:dyDescent="0.25">
      <c r="A985" s="5" t="s">
        <v>2118</v>
      </c>
      <c r="C985">
        <v>10</v>
      </c>
      <c r="D985">
        <v>159</v>
      </c>
      <c r="E985">
        <v>5.49</v>
      </c>
      <c r="F985">
        <v>141.31</v>
      </c>
      <c r="G985">
        <v>4.6509999999999998</v>
      </c>
      <c r="H985">
        <v>-4.3419999999999996</v>
      </c>
      <c r="I985">
        <v>0.6</v>
      </c>
      <c r="J985" s="38" t="s">
        <v>128</v>
      </c>
    </row>
    <row r="986" spans="1:10" x14ac:dyDescent="0.25">
      <c r="A986" s="5" t="s">
        <v>2119</v>
      </c>
      <c r="C986">
        <v>10</v>
      </c>
      <c r="D986">
        <v>158</v>
      </c>
      <c r="E986">
        <v>5.52</v>
      </c>
      <c r="F986">
        <v>139.54</v>
      </c>
      <c r="G986">
        <v>4.6689999999999996</v>
      </c>
      <c r="H986">
        <v>-4.3289999999999997</v>
      </c>
      <c r="I986">
        <v>0.7</v>
      </c>
      <c r="J986" s="38" t="s">
        <v>128</v>
      </c>
    </row>
    <row r="987" spans="1:10" x14ac:dyDescent="0.25">
      <c r="A987" s="5" t="s">
        <v>2120</v>
      </c>
      <c r="C987">
        <v>10</v>
      </c>
      <c r="D987">
        <v>157</v>
      </c>
      <c r="E987">
        <v>5.56</v>
      </c>
      <c r="F987">
        <v>137.79</v>
      </c>
      <c r="G987">
        <v>4.6870000000000003</v>
      </c>
      <c r="H987">
        <v>-4.3140000000000001</v>
      </c>
      <c r="I987">
        <v>0.7</v>
      </c>
      <c r="J987" s="38" t="s">
        <v>128</v>
      </c>
    </row>
    <row r="988" spans="1:10" x14ac:dyDescent="0.25">
      <c r="A988" s="5" t="s">
        <v>2121</v>
      </c>
      <c r="C988">
        <v>10</v>
      </c>
      <c r="D988">
        <v>156</v>
      </c>
      <c r="E988">
        <v>5.61</v>
      </c>
      <c r="F988">
        <v>136.04</v>
      </c>
      <c r="G988">
        <v>4.7050000000000001</v>
      </c>
      <c r="H988">
        <v>-4.298</v>
      </c>
      <c r="I988">
        <v>0.7</v>
      </c>
      <c r="J988" s="38" t="s">
        <v>128</v>
      </c>
    </row>
    <row r="989" spans="1:10" x14ac:dyDescent="0.25">
      <c r="A989" s="5" t="s">
        <v>2122</v>
      </c>
      <c r="C989">
        <v>10</v>
      </c>
      <c r="D989">
        <v>155</v>
      </c>
      <c r="E989">
        <v>5.65</v>
      </c>
      <c r="F989">
        <v>134.32</v>
      </c>
      <c r="G989">
        <v>4.7229999999999999</v>
      </c>
      <c r="H989">
        <v>-4.2809999999999997</v>
      </c>
      <c r="I989">
        <v>0.7</v>
      </c>
      <c r="J989" s="38" t="s">
        <v>128</v>
      </c>
    </row>
    <row r="990" spans="1:10" x14ac:dyDescent="0.25">
      <c r="A990" s="5" t="s">
        <v>2123</v>
      </c>
      <c r="C990">
        <v>10</v>
      </c>
      <c r="D990">
        <v>154</v>
      </c>
      <c r="E990">
        <v>5.7</v>
      </c>
      <c r="F990">
        <v>132.6</v>
      </c>
      <c r="G990">
        <v>4.742</v>
      </c>
      <c r="H990">
        <v>-4.2619999999999996</v>
      </c>
      <c r="I990">
        <v>0.8</v>
      </c>
      <c r="J990" s="38" t="s">
        <v>128</v>
      </c>
    </row>
    <row r="991" spans="1:10" x14ac:dyDescent="0.25">
      <c r="A991" s="5" t="s">
        <v>2124</v>
      </c>
      <c r="C991">
        <v>10</v>
      </c>
      <c r="D991">
        <v>153</v>
      </c>
      <c r="E991">
        <v>5.75</v>
      </c>
      <c r="F991">
        <v>130.91</v>
      </c>
      <c r="G991">
        <v>4.7619999999999996</v>
      </c>
      <c r="H991">
        <v>-4.2430000000000003</v>
      </c>
      <c r="I991">
        <v>0.8</v>
      </c>
      <c r="J991" s="38" t="s">
        <v>128</v>
      </c>
    </row>
    <row r="992" spans="1:10" x14ac:dyDescent="0.25">
      <c r="A992" s="5" t="s">
        <v>2125</v>
      </c>
      <c r="C992">
        <v>10</v>
      </c>
      <c r="D992">
        <v>152</v>
      </c>
      <c r="E992">
        <v>5.8</v>
      </c>
      <c r="F992">
        <v>129.22</v>
      </c>
      <c r="G992">
        <v>4.782</v>
      </c>
      <c r="H992">
        <v>-4.2229999999999999</v>
      </c>
      <c r="I992">
        <v>0.8</v>
      </c>
      <c r="J992" s="38" t="s">
        <v>128</v>
      </c>
    </row>
    <row r="993" spans="1:10" x14ac:dyDescent="0.25">
      <c r="A993" s="5" t="s">
        <v>2126</v>
      </c>
      <c r="C993">
        <v>10</v>
      </c>
      <c r="D993">
        <v>151</v>
      </c>
      <c r="E993">
        <v>5.85</v>
      </c>
      <c r="F993">
        <v>127.55</v>
      </c>
      <c r="G993">
        <v>4.8029999999999999</v>
      </c>
      <c r="H993">
        <v>-4.2009999999999996</v>
      </c>
      <c r="I993">
        <v>0.8</v>
      </c>
      <c r="J993" s="38" t="s">
        <v>128</v>
      </c>
    </row>
    <row r="994" spans="1:10" x14ac:dyDescent="0.25">
      <c r="A994" s="5" t="s">
        <v>2127</v>
      </c>
      <c r="C994">
        <v>10</v>
      </c>
      <c r="D994">
        <v>150</v>
      </c>
      <c r="E994">
        <v>5.91</v>
      </c>
      <c r="F994">
        <v>125.89</v>
      </c>
      <c r="G994">
        <v>4.8250000000000002</v>
      </c>
      <c r="H994">
        <v>-4.1790000000000003</v>
      </c>
      <c r="I994">
        <v>0.9</v>
      </c>
      <c r="J994" s="38" t="s">
        <v>128</v>
      </c>
    </row>
    <row r="995" spans="1:10" x14ac:dyDescent="0.25">
      <c r="A995" s="5" t="s">
        <v>2128</v>
      </c>
      <c r="C995">
        <v>10</v>
      </c>
      <c r="D995">
        <v>149</v>
      </c>
      <c r="E995">
        <v>5.96</v>
      </c>
      <c r="F995">
        <v>124.24</v>
      </c>
      <c r="G995">
        <v>4.8470000000000004</v>
      </c>
      <c r="H995">
        <v>-4.1550000000000002</v>
      </c>
      <c r="I995">
        <v>0.9</v>
      </c>
      <c r="J995" s="38" t="s">
        <v>128</v>
      </c>
    </row>
    <row r="996" spans="1:10" x14ac:dyDescent="0.25">
      <c r="A996" s="5" t="s">
        <v>2129</v>
      </c>
      <c r="C996">
        <v>10</v>
      </c>
      <c r="D996">
        <v>148</v>
      </c>
      <c r="E996">
        <v>6.02</v>
      </c>
      <c r="F996">
        <v>122.61</v>
      </c>
      <c r="G996">
        <v>4.87</v>
      </c>
      <c r="H996">
        <v>-4.13</v>
      </c>
      <c r="I996">
        <v>0.9</v>
      </c>
      <c r="J996" s="38" t="s">
        <v>128</v>
      </c>
    </row>
    <row r="997" spans="1:10" x14ac:dyDescent="0.25">
      <c r="A997" s="5" t="s">
        <v>2130</v>
      </c>
      <c r="C997">
        <v>10</v>
      </c>
      <c r="D997">
        <v>147</v>
      </c>
      <c r="E997">
        <v>6.08</v>
      </c>
      <c r="F997">
        <v>121</v>
      </c>
      <c r="G997">
        <v>4.8940000000000001</v>
      </c>
      <c r="H997">
        <v>-4.1040000000000001</v>
      </c>
      <c r="I997">
        <v>0.9</v>
      </c>
      <c r="J997" s="38" t="s">
        <v>128</v>
      </c>
    </row>
    <row r="998" spans="1:10" x14ac:dyDescent="0.25">
      <c r="A998" s="5" t="s">
        <v>2131</v>
      </c>
      <c r="C998">
        <v>10</v>
      </c>
      <c r="D998">
        <v>146</v>
      </c>
      <c r="E998">
        <v>6.14</v>
      </c>
      <c r="F998">
        <v>119.39</v>
      </c>
      <c r="G998">
        <v>4.9189999999999996</v>
      </c>
      <c r="H998">
        <v>-4.0780000000000003</v>
      </c>
      <c r="I998">
        <v>0.9</v>
      </c>
      <c r="J998" s="38" t="s">
        <v>128</v>
      </c>
    </row>
    <row r="999" spans="1:10" x14ac:dyDescent="0.25">
      <c r="A999" s="5" t="s">
        <v>2132</v>
      </c>
      <c r="C999">
        <v>10</v>
      </c>
      <c r="D999">
        <v>145</v>
      </c>
      <c r="E999">
        <v>6.2</v>
      </c>
      <c r="F999">
        <v>117.81</v>
      </c>
      <c r="G999">
        <v>4.944</v>
      </c>
      <c r="H999">
        <v>-4.05</v>
      </c>
      <c r="I999">
        <v>1</v>
      </c>
      <c r="J999" s="38" t="s">
        <v>128</v>
      </c>
    </row>
    <row r="1000" spans="1:10" x14ac:dyDescent="0.25">
      <c r="A1000" s="5" t="s">
        <v>2133</v>
      </c>
      <c r="C1000">
        <v>10</v>
      </c>
      <c r="D1000">
        <v>144</v>
      </c>
      <c r="E1000">
        <v>6.27</v>
      </c>
      <c r="F1000">
        <v>116.23</v>
      </c>
      <c r="G1000">
        <v>4.97</v>
      </c>
      <c r="H1000">
        <v>-4.0209999999999999</v>
      </c>
      <c r="I1000">
        <v>1</v>
      </c>
      <c r="J1000" s="38" t="s">
        <v>128</v>
      </c>
    </row>
    <row r="1001" spans="1:10" x14ac:dyDescent="0.25">
      <c r="A1001" s="5" t="s">
        <v>2134</v>
      </c>
      <c r="C1001">
        <v>10</v>
      </c>
      <c r="D1001">
        <v>143</v>
      </c>
      <c r="E1001">
        <v>6.34</v>
      </c>
      <c r="F1001">
        <v>114.67</v>
      </c>
      <c r="G1001">
        <v>4.9969999999999999</v>
      </c>
      <c r="H1001">
        <v>-3.9910000000000001</v>
      </c>
      <c r="I1001">
        <v>1</v>
      </c>
      <c r="J1001" s="38" t="s">
        <v>128</v>
      </c>
    </row>
    <row r="1002" spans="1:10" x14ac:dyDescent="0.25">
      <c r="A1002" s="5" t="s">
        <v>2135</v>
      </c>
      <c r="C1002">
        <v>10</v>
      </c>
      <c r="D1002">
        <v>142</v>
      </c>
      <c r="E1002">
        <v>6.41</v>
      </c>
      <c r="F1002">
        <v>113.12</v>
      </c>
      <c r="G1002">
        <v>5.0250000000000004</v>
      </c>
      <c r="H1002">
        <v>-3.96</v>
      </c>
      <c r="I1002">
        <v>1</v>
      </c>
      <c r="J1002" s="38" t="s">
        <v>128</v>
      </c>
    </row>
    <row r="1003" spans="1:10" x14ac:dyDescent="0.25">
      <c r="A1003" s="5" t="s">
        <v>2136</v>
      </c>
      <c r="C1003">
        <v>10</v>
      </c>
      <c r="D1003">
        <v>141</v>
      </c>
      <c r="E1003">
        <v>6.48</v>
      </c>
      <c r="F1003">
        <v>111.58</v>
      </c>
      <c r="G1003">
        <v>5.0549999999999997</v>
      </c>
      <c r="H1003">
        <v>-3.9279999999999999</v>
      </c>
      <c r="I1003">
        <v>1.1000000000000001</v>
      </c>
      <c r="J1003" s="38" t="s">
        <v>128</v>
      </c>
    </row>
    <row r="1004" spans="1:10" x14ac:dyDescent="0.25">
      <c r="A1004" s="5" t="s">
        <v>2137</v>
      </c>
      <c r="C1004">
        <v>10</v>
      </c>
      <c r="D1004">
        <v>140</v>
      </c>
      <c r="E1004">
        <v>6.55</v>
      </c>
      <c r="F1004">
        <v>110.05</v>
      </c>
      <c r="G1004">
        <v>5.0860000000000003</v>
      </c>
      <c r="H1004">
        <v>-3.8959999999999999</v>
      </c>
      <c r="I1004">
        <v>1.1000000000000001</v>
      </c>
      <c r="J1004" s="38" t="s">
        <v>128</v>
      </c>
    </row>
    <row r="1005" spans="1:10" x14ac:dyDescent="0.25">
      <c r="A1005" s="5" t="s">
        <v>2138</v>
      </c>
      <c r="C1005">
        <v>10</v>
      </c>
      <c r="D1005">
        <v>139</v>
      </c>
      <c r="E1005">
        <v>6.62</v>
      </c>
      <c r="F1005">
        <v>108.53</v>
      </c>
      <c r="G1005">
        <v>5.1180000000000003</v>
      </c>
      <c r="H1005">
        <v>-3.8620000000000001</v>
      </c>
      <c r="I1005">
        <v>1.1000000000000001</v>
      </c>
      <c r="J1005" s="38" t="s">
        <v>128</v>
      </c>
    </row>
    <row r="1006" spans="1:10" x14ac:dyDescent="0.25">
      <c r="A1006" s="5" t="s">
        <v>2139</v>
      </c>
      <c r="C1006">
        <v>10</v>
      </c>
      <c r="D1006">
        <v>138</v>
      </c>
      <c r="E1006">
        <v>6.7</v>
      </c>
      <c r="F1006">
        <v>107.02</v>
      </c>
      <c r="G1006">
        <v>5.1509999999999998</v>
      </c>
      <c r="H1006">
        <v>-3.8279999999999998</v>
      </c>
      <c r="I1006">
        <v>1.1000000000000001</v>
      </c>
      <c r="J1006" s="38" t="s">
        <v>128</v>
      </c>
    </row>
    <row r="1007" spans="1:10" x14ac:dyDescent="0.25">
      <c r="A1007" s="5" t="s">
        <v>2140</v>
      </c>
      <c r="C1007">
        <v>10</v>
      </c>
      <c r="D1007">
        <v>137</v>
      </c>
      <c r="E1007">
        <v>6.77</v>
      </c>
      <c r="F1007">
        <v>105.51</v>
      </c>
      <c r="G1007">
        <v>5.1870000000000003</v>
      </c>
      <c r="H1007">
        <v>-3.7930000000000001</v>
      </c>
      <c r="I1007">
        <v>1.2</v>
      </c>
      <c r="J1007" s="38" t="s">
        <v>128</v>
      </c>
    </row>
    <row r="1008" spans="1:10" x14ac:dyDescent="0.25">
      <c r="A1008" s="5" t="s">
        <v>2141</v>
      </c>
      <c r="C1008">
        <v>10</v>
      </c>
      <c r="D1008">
        <v>136</v>
      </c>
      <c r="E1008">
        <v>6.85</v>
      </c>
      <c r="F1008">
        <v>104.02</v>
      </c>
      <c r="G1008">
        <v>5.2229999999999999</v>
      </c>
      <c r="H1008">
        <v>-3.7570000000000001</v>
      </c>
      <c r="I1008">
        <v>1.2</v>
      </c>
      <c r="J1008" s="38" t="s">
        <v>128</v>
      </c>
    </row>
    <row r="1009" spans="1:10" x14ac:dyDescent="0.25">
      <c r="A1009" s="5" t="s">
        <v>2142</v>
      </c>
      <c r="C1009">
        <v>10</v>
      </c>
      <c r="D1009">
        <v>135</v>
      </c>
      <c r="E1009">
        <v>6.93</v>
      </c>
      <c r="F1009">
        <v>102.54</v>
      </c>
      <c r="G1009">
        <v>5.2610000000000001</v>
      </c>
      <c r="H1009">
        <v>-3.72</v>
      </c>
      <c r="I1009">
        <v>1.2</v>
      </c>
      <c r="J1009" s="38" t="s">
        <v>128</v>
      </c>
    </row>
    <row r="1010" spans="1:10" x14ac:dyDescent="0.25">
      <c r="A1010" s="5" t="s">
        <v>2143</v>
      </c>
      <c r="C1010">
        <v>10</v>
      </c>
      <c r="D1010">
        <v>134</v>
      </c>
      <c r="E1010">
        <v>7.01</v>
      </c>
      <c r="F1010">
        <v>101.06</v>
      </c>
      <c r="G1010">
        <v>5.3010000000000002</v>
      </c>
      <c r="H1010">
        <v>-3.6819999999999999</v>
      </c>
      <c r="I1010">
        <v>1.3</v>
      </c>
      <c r="J1010" s="38" t="s">
        <v>128</v>
      </c>
    </row>
    <row r="1011" spans="1:10" x14ac:dyDescent="0.25">
      <c r="A1011" s="5" t="s">
        <v>2144</v>
      </c>
      <c r="C1011">
        <v>10</v>
      </c>
      <c r="D1011">
        <v>133</v>
      </c>
      <c r="E1011">
        <v>7.1</v>
      </c>
      <c r="F1011">
        <v>99.6</v>
      </c>
      <c r="G1011">
        <v>5.3410000000000002</v>
      </c>
      <c r="H1011">
        <v>-3.6429999999999998</v>
      </c>
      <c r="I1011">
        <v>1.3</v>
      </c>
      <c r="J1011" s="38" t="s">
        <v>128</v>
      </c>
    </row>
    <row r="1012" spans="1:10" x14ac:dyDescent="0.25">
      <c r="A1012" s="5" t="s">
        <v>2145</v>
      </c>
      <c r="C1012">
        <v>10</v>
      </c>
      <c r="D1012">
        <v>132</v>
      </c>
      <c r="E1012">
        <v>7.18</v>
      </c>
      <c r="F1012">
        <v>98.16</v>
      </c>
      <c r="G1012">
        <v>5.383</v>
      </c>
      <c r="H1012">
        <v>-3.6019999999999999</v>
      </c>
      <c r="I1012">
        <v>1.3</v>
      </c>
      <c r="J1012" s="38" t="s">
        <v>128</v>
      </c>
    </row>
    <row r="1013" spans="1:10" x14ac:dyDescent="0.25">
      <c r="A1013" s="5" t="s">
        <v>2146</v>
      </c>
      <c r="C1013">
        <v>10</v>
      </c>
      <c r="D1013">
        <v>131</v>
      </c>
      <c r="E1013">
        <v>7.27</v>
      </c>
      <c r="F1013">
        <v>96.73</v>
      </c>
      <c r="G1013">
        <v>5.4260000000000002</v>
      </c>
      <c r="H1013">
        <v>-3.56</v>
      </c>
      <c r="I1013">
        <v>1.4</v>
      </c>
      <c r="J1013" s="38" t="s">
        <v>128</v>
      </c>
    </row>
    <row r="1014" spans="1:10" x14ac:dyDescent="0.25">
      <c r="A1014" s="5" t="s">
        <v>2147</v>
      </c>
      <c r="C1014">
        <v>10</v>
      </c>
      <c r="D1014">
        <v>130</v>
      </c>
      <c r="E1014">
        <v>7.36</v>
      </c>
      <c r="F1014">
        <v>95.31</v>
      </c>
      <c r="G1014">
        <v>5.4690000000000003</v>
      </c>
      <c r="H1014">
        <v>-3.5150000000000001</v>
      </c>
      <c r="I1014">
        <v>1.4</v>
      </c>
      <c r="J1014" s="38" t="s">
        <v>128</v>
      </c>
    </row>
    <row r="1015" spans="1:10" x14ac:dyDescent="0.25">
      <c r="A1015" s="5" t="s">
        <v>2148</v>
      </c>
      <c r="C1015">
        <v>10</v>
      </c>
      <c r="D1015">
        <v>129</v>
      </c>
      <c r="E1015">
        <v>7.45</v>
      </c>
      <c r="F1015">
        <v>93.91</v>
      </c>
      <c r="G1015">
        <v>5.5129999999999999</v>
      </c>
      <c r="H1015">
        <v>-3.4689999999999999</v>
      </c>
      <c r="I1015">
        <v>1.4</v>
      </c>
      <c r="J1015" s="38" t="s">
        <v>128</v>
      </c>
    </row>
    <row r="1016" spans="1:10" x14ac:dyDescent="0.25">
      <c r="A1016" s="5" t="s">
        <v>2149</v>
      </c>
      <c r="C1016">
        <v>10</v>
      </c>
      <c r="D1016">
        <v>128</v>
      </c>
      <c r="E1016">
        <v>7.55</v>
      </c>
      <c r="F1016">
        <v>92.53</v>
      </c>
      <c r="G1016">
        <v>5.5579999999999998</v>
      </c>
      <c r="H1016">
        <v>-3.4220000000000002</v>
      </c>
      <c r="I1016">
        <v>1.5</v>
      </c>
      <c r="J1016" s="38" t="s">
        <v>128</v>
      </c>
    </row>
    <row r="1017" spans="1:10" x14ac:dyDescent="0.25">
      <c r="A1017" s="5" t="s">
        <v>2150</v>
      </c>
      <c r="C1017">
        <v>10</v>
      </c>
      <c r="D1017">
        <v>127</v>
      </c>
      <c r="E1017">
        <v>7.64</v>
      </c>
      <c r="F1017">
        <v>91.16</v>
      </c>
      <c r="G1017">
        <v>5.6040000000000001</v>
      </c>
      <c r="H1017">
        <v>-3.3719999999999999</v>
      </c>
      <c r="I1017">
        <v>1.5</v>
      </c>
      <c r="J1017" s="38" t="s">
        <v>128</v>
      </c>
    </row>
    <row r="1018" spans="1:10" x14ac:dyDescent="0.25">
      <c r="A1018" s="5" t="s">
        <v>2151</v>
      </c>
      <c r="C1018">
        <v>10</v>
      </c>
      <c r="D1018">
        <v>126</v>
      </c>
      <c r="E1018">
        <v>7.74</v>
      </c>
      <c r="F1018">
        <v>89.8</v>
      </c>
      <c r="G1018">
        <v>5.65</v>
      </c>
      <c r="H1018">
        <v>-3.3210000000000002</v>
      </c>
      <c r="I1018">
        <v>1.6</v>
      </c>
      <c r="J1018" s="38" t="s">
        <v>128</v>
      </c>
    </row>
    <row r="1019" spans="1:10" x14ac:dyDescent="0.25">
      <c r="A1019" s="5" t="s">
        <v>2152</v>
      </c>
      <c r="C1019">
        <v>10</v>
      </c>
      <c r="D1019">
        <v>125</v>
      </c>
      <c r="E1019">
        <v>7.84</v>
      </c>
      <c r="F1019">
        <v>88.46</v>
      </c>
      <c r="G1019">
        <v>5.6980000000000004</v>
      </c>
      <c r="H1019">
        <v>-3.2679999999999998</v>
      </c>
      <c r="I1019">
        <v>1.6</v>
      </c>
      <c r="J1019" s="38" t="s">
        <v>128</v>
      </c>
    </row>
    <row r="1020" spans="1:10" x14ac:dyDescent="0.25">
      <c r="A1020" s="5" t="s">
        <v>2153</v>
      </c>
      <c r="C1020">
        <v>10</v>
      </c>
      <c r="D1020">
        <v>124</v>
      </c>
      <c r="E1020">
        <v>7.94</v>
      </c>
      <c r="F1020">
        <v>87.14</v>
      </c>
      <c r="G1020">
        <v>5.7469999999999999</v>
      </c>
      <c r="H1020">
        <v>-3.214</v>
      </c>
      <c r="I1020">
        <v>1.7</v>
      </c>
      <c r="J1020" s="38" t="s">
        <v>128</v>
      </c>
    </row>
    <row r="1021" spans="1:10" x14ac:dyDescent="0.25">
      <c r="A1021" s="5" t="s">
        <v>2154</v>
      </c>
      <c r="C1021">
        <v>10</v>
      </c>
      <c r="D1021">
        <v>123</v>
      </c>
      <c r="E1021">
        <v>8.0500000000000007</v>
      </c>
      <c r="F1021">
        <v>85.82</v>
      </c>
      <c r="G1021">
        <v>5.7969999999999997</v>
      </c>
      <c r="H1021">
        <v>-3.157</v>
      </c>
      <c r="I1021">
        <v>1.7</v>
      </c>
      <c r="J1021" s="38" t="s">
        <v>128</v>
      </c>
    </row>
    <row r="1022" spans="1:10" x14ac:dyDescent="0.25">
      <c r="A1022" s="5" t="s">
        <v>2155</v>
      </c>
      <c r="C1022">
        <v>10</v>
      </c>
      <c r="D1022">
        <v>122</v>
      </c>
      <c r="E1022">
        <v>8.15</v>
      </c>
      <c r="F1022">
        <v>84.52</v>
      </c>
      <c r="G1022">
        <v>5.8479999999999999</v>
      </c>
      <c r="H1022">
        <v>-3.0990000000000002</v>
      </c>
      <c r="I1022">
        <v>1.8</v>
      </c>
      <c r="J1022" s="38" t="s">
        <v>128</v>
      </c>
    </row>
    <row r="1023" spans="1:10" x14ac:dyDescent="0.25">
      <c r="A1023" s="5" t="s">
        <v>2156</v>
      </c>
      <c r="C1023">
        <v>10</v>
      </c>
      <c r="D1023">
        <v>121</v>
      </c>
      <c r="E1023">
        <v>8.26</v>
      </c>
      <c r="F1023">
        <v>83.22</v>
      </c>
      <c r="G1023">
        <v>5.9020000000000001</v>
      </c>
      <c r="H1023">
        <v>-3.0390000000000001</v>
      </c>
      <c r="I1023">
        <v>1.8</v>
      </c>
      <c r="J1023" s="38" t="s">
        <v>128</v>
      </c>
    </row>
    <row r="1024" spans="1:10" x14ac:dyDescent="0.25">
      <c r="A1024" s="5" t="s">
        <v>2157</v>
      </c>
      <c r="C1024">
        <v>10</v>
      </c>
      <c r="D1024">
        <v>120</v>
      </c>
      <c r="E1024">
        <v>8.3699999999999992</v>
      </c>
      <c r="F1024">
        <v>81.94</v>
      </c>
      <c r="G1024">
        <v>5.9569999999999999</v>
      </c>
      <c r="H1024">
        <v>-2.9780000000000002</v>
      </c>
      <c r="I1024">
        <v>1.9</v>
      </c>
      <c r="J1024" s="38" t="s">
        <v>128</v>
      </c>
    </row>
    <row r="1025" spans="1:10" x14ac:dyDescent="0.25">
      <c r="A1025" s="5" t="s">
        <v>2158</v>
      </c>
      <c r="C1025">
        <v>10</v>
      </c>
      <c r="D1025">
        <v>119</v>
      </c>
      <c r="E1025">
        <v>8.48</v>
      </c>
      <c r="F1025">
        <v>80.66</v>
      </c>
      <c r="G1025">
        <v>6.0129999999999999</v>
      </c>
      <c r="H1025">
        <v>-2.915</v>
      </c>
      <c r="I1025">
        <v>1.9</v>
      </c>
      <c r="J1025" s="38" t="s">
        <v>128</v>
      </c>
    </row>
    <row r="1026" spans="1:10" x14ac:dyDescent="0.25">
      <c r="A1026" s="5" t="s">
        <v>2159</v>
      </c>
      <c r="C1026">
        <v>10</v>
      </c>
      <c r="D1026">
        <v>118</v>
      </c>
      <c r="E1026">
        <v>8.59</v>
      </c>
      <c r="F1026">
        <v>79.41</v>
      </c>
      <c r="G1026">
        <v>6.0709999999999997</v>
      </c>
      <c r="H1026">
        <v>-2.85</v>
      </c>
      <c r="I1026">
        <v>2</v>
      </c>
      <c r="J1026" s="38" t="s">
        <v>128</v>
      </c>
    </row>
    <row r="1027" spans="1:10" x14ac:dyDescent="0.25">
      <c r="A1027" s="5" t="s">
        <v>2160</v>
      </c>
      <c r="C1027">
        <v>10</v>
      </c>
      <c r="D1027">
        <v>117</v>
      </c>
      <c r="E1027">
        <v>8.7100000000000009</v>
      </c>
      <c r="F1027">
        <v>78.17</v>
      </c>
      <c r="G1027">
        <v>6.1280000000000001</v>
      </c>
      <c r="H1027">
        <v>-2.782</v>
      </c>
      <c r="I1027">
        <v>2.1</v>
      </c>
      <c r="J1027" s="38" t="s">
        <v>128</v>
      </c>
    </row>
    <row r="1028" spans="1:10" x14ac:dyDescent="0.25">
      <c r="A1028" s="5" t="s">
        <v>2161</v>
      </c>
      <c r="C1028">
        <v>10</v>
      </c>
      <c r="D1028">
        <v>116</v>
      </c>
      <c r="E1028">
        <v>8.83</v>
      </c>
      <c r="F1028">
        <v>76.95</v>
      </c>
      <c r="G1028">
        <v>6.1849999999999996</v>
      </c>
      <c r="H1028">
        <v>-2.7109999999999999</v>
      </c>
      <c r="I1028">
        <v>2.1</v>
      </c>
      <c r="J1028" s="38" t="s">
        <v>128</v>
      </c>
    </row>
    <row r="1029" spans="1:10" x14ac:dyDescent="0.25">
      <c r="A1029" s="5" t="s">
        <v>2162</v>
      </c>
      <c r="C1029">
        <v>10</v>
      </c>
      <c r="D1029">
        <v>115</v>
      </c>
      <c r="E1029">
        <v>8.9499999999999993</v>
      </c>
      <c r="F1029">
        <v>75.77</v>
      </c>
      <c r="G1029">
        <v>6.2409999999999997</v>
      </c>
      <c r="H1029">
        <v>-2.6379999999999999</v>
      </c>
      <c r="I1029">
        <v>2.2000000000000002</v>
      </c>
      <c r="J1029" s="38" t="s">
        <v>128</v>
      </c>
    </row>
    <row r="1030" spans="1:10" x14ac:dyDescent="0.25">
      <c r="A1030" s="5" t="s">
        <v>2163</v>
      </c>
      <c r="C1030">
        <v>10</v>
      </c>
      <c r="D1030">
        <v>114</v>
      </c>
      <c r="E1030">
        <v>9.06</v>
      </c>
      <c r="F1030">
        <v>74.61</v>
      </c>
      <c r="G1030">
        <v>6.2949999999999999</v>
      </c>
      <c r="H1030">
        <v>-2.56</v>
      </c>
      <c r="I1030">
        <v>2.2999999999999998</v>
      </c>
      <c r="J1030" s="38" t="s">
        <v>128</v>
      </c>
    </row>
    <row r="1031" spans="1:10" x14ac:dyDescent="0.25">
      <c r="A1031" s="5" t="s">
        <v>2164</v>
      </c>
      <c r="C1031">
        <v>10</v>
      </c>
      <c r="D1031">
        <v>113</v>
      </c>
      <c r="E1031">
        <v>9.18</v>
      </c>
      <c r="F1031">
        <v>73.489999999999995</v>
      </c>
      <c r="G1031">
        <v>6.3470000000000004</v>
      </c>
      <c r="H1031">
        <v>-2.48</v>
      </c>
      <c r="I1031">
        <v>2.4</v>
      </c>
      <c r="J1031" s="38" t="s">
        <v>128</v>
      </c>
    </row>
    <row r="1032" spans="1:10" x14ac:dyDescent="0.25">
      <c r="A1032" s="5" t="s">
        <v>2165</v>
      </c>
      <c r="C1032">
        <v>10</v>
      </c>
      <c r="D1032">
        <v>112</v>
      </c>
      <c r="E1032">
        <v>9.31</v>
      </c>
      <c r="F1032">
        <v>72.39</v>
      </c>
      <c r="G1032">
        <v>6.3959999999999999</v>
      </c>
      <c r="H1032">
        <v>-2.3959999999999999</v>
      </c>
      <c r="I1032">
        <v>2.4</v>
      </c>
      <c r="J1032" s="38" t="s">
        <v>128</v>
      </c>
    </row>
    <row r="1033" spans="1:10" x14ac:dyDescent="0.25">
      <c r="A1033" s="5" t="s">
        <v>2166</v>
      </c>
      <c r="C1033">
        <v>10</v>
      </c>
      <c r="D1033">
        <v>111</v>
      </c>
      <c r="E1033">
        <v>9.43</v>
      </c>
      <c r="F1033">
        <v>71.33</v>
      </c>
      <c r="G1033">
        <v>6.4429999999999996</v>
      </c>
      <c r="H1033">
        <v>-2.3090000000000002</v>
      </c>
      <c r="I1033">
        <v>2.5</v>
      </c>
      <c r="J1033" s="38" t="s">
        <v>128</v>
      </c>
    </row>
    <row r="1034" spans="1:10" x14ac:dyDescent="0.25">
      <c r="A1034" s="5" t="s">
        <v>2167</v>
      </c>
      <c r="C1034">
        <v>10</v>
      </c>
      <c r="D1034">
        <v>110</v>
      </c>
      <c r="E1034">
        <v>9.5500000000000007</v>
      </c>
      <c r="F1034">
        <v>70.3</v>
      </c>
      <c r="G1034">
        <v>6.4880000000000004</v>
      </c>
      <c r="H1034">
        <v>-2.2189999999999999</v>
      </c>
      <c r="I1034">
        <v>2.6</v>
      </c>
      <c r="J1034" s="38" t="s">
        <v>128</v>
      </c>
    </row>
    <row r="1035" spans="1:10" x14ac:dyDescent="0.25">
      <c r="A1035" s="5" t="s">
        <v>2168</v>
      </c>
      <c r="C1035">
        <v>10</v>
      </c>
      <c r="D1035">
        <v>109</v>
      </c>
      <c r="E1035">
        <v>9.67</v>
      </c>
      <c r="F1035">
        <v>69.3</v>
      </c>
      <c r="G1035">
        <v>6.5289999999999999</v>
      </c>
      <c r="H1035">
        <v>-2.1259999999999999</v>
      </c>
      <c r="I1035">
        <v>2.7</v>
      </c>
      <c r="J1035" s="38" t="s">
        <v>128</v>
      </c>
    </row>
    <row r="1036" spans="1:10" x14ac:dyDescent="0.25">
      <c r="A1036" s="5" t="s">
        <v>2169</v>
      </c>
      <c r="C1036">
        <v>10</v>
      </c>
      <c r="D1036">
        <v>108</v>
      </c>
      <c r="E1036">
        <v>9.7899999999999991</v>
      </c>
      <c r="F1036">
        <v>68.319999999999993</v>
      </c>
      <c r="G1036">
        <v>6.5679999999999996</v>
      </c>
      <c r="H1036">
        <v>-2.0299999999999998</v>
      </c>
      <c r="I1036">
        <v>2.8</v>
      </c>
      <c r="J1036" s="38" t="s">
        <v>128</v>
      </c>
    </row>
    <row r="1037" spans="1:10" x14ac:dyDescent="0.25">
      <c r="A1037" s="5" t="s">
        <v>2170</v>
      </c>
      <c r="C1037">
        <v>10</v>
      </c>
      <c r="D1037">
        <v>107</v>
      </c>
      <c r="E1037">
        <v>9.91</v>
      </c>
      <c r="F1037">
        <v>67.38</v>
      </c>
      <c r="G1037">
        <v>6.6050000000000004</v>
      </c>
      <c r="H1037">
        <v>-1.931</v>
      </c>
      <c r="I1037">
        <v>2.8</v>
      </c>
      <c r="J1037" s="38" t="s">
        <v>128</v>
      </c>
    </row>
    <row r="1038" spans="1:10" x14ac:dyDescent="0.25">
      <c r="A1038" s="5" t="s">
        <v>2171</v>
      </c>
      <c r="C1038">
        <v>10</v>
      </c>
      <c r="D1038">
        <v>106</v>
      </c>
      <c r="E1038">
        <v>10.029999999999999</v>
      </c>
      <c r="F1038">
        <v>66.45</v>
      </c>
      <c r="G1038">
        <v>6.6390000000000002</v>
      </c>
      <c r="H1038">
        <v>-1.83</v>
      </c>
      <c r="I1038">
        <v>2.9</v>
      </c>
      <c r="J1038" s="38" t="s">
        <v>128</v>
      </c>
    </row>
    <row r="1039" spans="1:10" x14ac:dyDescent="0.25">
      <c r="A1039" s="5" t="s">
        <v>2172</v>
      </c>
      <c r="C1039">
        <v>10</v>
      </c>
      <c r="D1039">
        <v>105</v>
      </c>
      <c r="E1039">
        <v>10.15</v>
      </c>
      <c r="F1039">
        <v>65.55</v>
      </c>
      <c r="G1039">
        <v>6.6719999999999997</v>
      </c>
      <c r="H1039">
        <v>-1.7270000000000001</v>
      </c>
      <c r="I1039">
        <v>3</v>
      </c>
      <c r="J1039" s="38" t="s">
        <v>128</v>
      </c>
    </row>
    <row r="1040" spans="1:10" x14ac:dyDescent="0.25">
      <c r="A1040" s="5" t="s">
        <v>2173</v>
      </c>
      <c r="C1040">
        <v>10</v>
      </c>
      <c r="D1040">
        <v>104</v>
      </c>
      <c r="E1040">
        <v>10.27</v>
      </c>
      <c r="F1040">
        <v>64.67</v>
      </c>
      <c r="G1040">
        <v>6.702</v>
      </c>
      <c r="H1040">
        <v>-1.621</v>
      </c>
      <c r="I1040">
        <v>3.1</v>
      </c>
      <c r="J1040" s="38" t="s">
        <v>128</v>
      </c>
    </row>
    <row r="1041" spans="1:10" x14ac:dyDescent="0.25">
      <c r="A1041" s="5" t="s">
        <v>2174</v>
      </c>
      <c r="C1041">
        <v>10</v>
      </c>
      <c r="D1041">
        <v>103</v>
      </c>
      <c r="E1041">
        <v>10.38</v>
      </c>
      <c r="F1041">
        <v>63.81</v>
      </c>
      <c r="G1041">
        <v>6.73</v>
      </c>
      <c r="H1041">
        <v>-1.514</v>
      </c>
      <c r="I1041">
        <v>3.2</v>
      </c>
      <c r="J1041" s="38" t="s">
        <v>128</v>
      </c>
    </row>
    <row r="1042" spans="1:10" x14ac:dyDescent="0.25">
      <c r="A1042" s="5" t="s">
        <v>2175</v>
      </c>
      <c r="C1042">
        <v>10</v>
      </c>
      <c r="D1042">
        <v>102</v>
      </c>
      <c r="E1042">
        <v>10.5</v>
      </c>
      <c r="F1042">
        <v>62.96</v>
      </c>
      <c r="G1042">
        <v>6.7569999999999997</v>
      </c>
      <c r="H1042">
        <v>-1.405</v>
      </c>
      <c r="I1042">
        <v>3.3</v>
      </c>
      <c r="J1042" s="38" t="s">
        <v>128</v>
      </c>
    </row>
    <row r="1043" spans="1:10" x14ac:dyDescent="0.25">
      <c r="A1043" s="5" t="s">
        <v>2176</v>
      </c>
      <c r="C1043">
        <v>10</v>
      </c>
      <c r="D1043">
        <v>101</v>
      </c>
      <c r="E1043">
        <v>10.62</v>
      </c>
      <c r="F1043">
        <v>62.13</v>
      </c>
      <c r="G1043">
        <v>6.782</v>
      </c>
      <c r="H1043">
        <v>-1.294</v>
      </c>
      <c r="I1043">
        <v>3.4</v>
      </c>
      <c r="J1043" s="38" t="s">
        <v>128</v>
      </c>
    </row>
    <row r="1044" spans="1:10" x14ac:dyDescent="0.25">
      <c r="A1044" s="5" t="s">
        <v>2177</v>
      </c>
      <c r="C1044">
        <v>10</v>
      </c>
      <c r="D1044">
        <v>100</v>
      </c>
      <c r="E1044">
        <v>10.73</v>
      </c>
      <c r="F1044">
        <v>61.32</v>
      </c>
      <c r="G1044">
        <v>6.8049999999999997</v>
      </c>
      <c r="H1044">
        <v>-1.1819999999999999</v>
      </c>
      <c r="I1044">
        <v>3.5</v>
      </c>
      <c r="J1044" s="38" t="s">
        <v>128</v>
      </c>
    </row>
    <row r="1045" spans="1:10" x14ac:dyDescent="0.25">
      <c r="A1045" s="5" t="s">
        <v>2178</v>
      </c>
      <c r="C1045">
        <v>10</v>
      </c>
      <c r="D1045">
        <v>99</v>
      </c>
      <c r="E1045">
        <v>10.85</v>
      </c>
      <c r="F1045">
        <v>60.52</v>
      </c>
      <c r="G1045">
        <v>6.8259999999999996</v>
      </c>
      <c r="H1045">
        <v>-1.0680000000000001</v>
      </c>
      <c r="I1045">
        <v>3.6</v>
      </c>
      <c r="J1045" s="38" t="s">
        <v>128</v>
      </c>
    </row>
    <row r="1046" spans="1:10" x14ac:dyDescent="0.25">
      <c r="A1046" s="5" t="s">
        <v>2179</v>
      </c>
      <c r="C1046">
        <v>10</v>
      </c>
      <c r="D1046">
        <v>98</v>
      </c>
      <c r="E1046">
        <v>10.96</v>
      </c>
      <c r="F1046">
        <v>59.74</v>
      </c>
      <c r="G1046">
        <v>6.8470000000000004</v>
      </c>
      <c r="H1046">
        <v>-0.95299999999999996</v>
      </c>
      <c r="I1046">
        <v>3.7</v>
      </c>
      <c r="J1046" s="38" t="s">
        <v>128</v>
      </c>
    </row>
    <row r="1047" spans="1:10" x14ac:dyDescent="0.25">
      <c r="A1047" s="5" t="s">
        <v>2180</v>
      </c>
      <c r="C1047">
        <v>10</v>
      </c>
      <c r="D1047">
        <v>97</v>
      </c>
      <c r="E1047">
        <v>11.07</v>
      </c>
      <c r="F1047">
        <v>58.97</v>
      </c>
      <c r="G1047">
        <v>6.8650000000000002</v>
      </c>
      <c r="H1047">
        <v>-0.83699999999999997</v>
      </c>
      <c r="I1047">
        <v>3.8</v>
      </c>
      <c r="J1047" s="38" t="s">
        <v>128</v>
      </c>
    </row>
    <row r="1048" spans="1:10" x14ac:dyDescent="0.25">
      <c r="A1048" s="5" t="s">
        <v>2181</v>
      </c>
      <c r="C1048">
        <v>10</v>
      </c>
      <c r="D1048">
        <v>96</v>
      </c>
      <c r="E1048">
        <v>11.18</v>
      </c>
      <c r="F1048">
        <v>58.21</v>
      </c>
      <c r="G1048">
        <v>6.883</v>
      </c>
      <c r="H1048">
        <v>-0.71899999999999997</v>
      </c>
      <c r="I1048">
        <v>3.9</v>
      </c>
      <c r="J1048" s="38" t="s">
        <v>128</v>
      </c>
    </row>
    <row r="1049" spans="1:10" x14ac:dyDescent="0.25">
      <c r="A1049" s="5" t="s">
        <v>2182</v>
      </c>
      <c r="C1049">
        <v>10</v>
      </c>
      <c r="D1049">
        <v>95</v>
      </c>
      <c r="E1049">
        <v>11.29</v>
      </c>
      <c r="F1049">
        <v>57.46</v>
      </c>
      <c r="G1049">
        <v>6.8979999999999997</v>
      </c>
      <c r="H1049">
        <v>-0.60099999999999998</v>
      </c>
      <c r="I1049">
        <v>4</v>
      </c>
      <c r="J1049" s="38" t="s">
        <v>128</v>
      </c>
    </row>
    <row r="1050" spans="1:10" x14ac:dyDescent="0.25">
      <c r="A1050" s="5" t="s">
        <v>2183</v>
      </c>
      <c r="C1050">
        <v>10</v>
      </c>
      <c r="D1050">
        <v>94</v>
      </c>
      <c r="E1050">
        <v>11.41</v>
      </c>
      <c r="F1050">
        <v>56.7</v>
      </c>
      <c r="G1050">
        <v>6.92</v>
      </c>
      <c r="H1050">
        <v>-0.48299999999999998</v>
      </c>
      <c r="I1050">
        <v>4.0999999999999996</v>
      </c>
      <c r="J1050" s="38" t="s">
        <v>128</v>
      </c>
    </row>
    <row r="1051" spans="1:10" x14ac:dyDescent="0.25">
      <c r="A1051" s="5" t="s">
        <v>2184</v>
      </c>
      <c r="C1051">
        <v>10</v>
      </c>
      <c r="D1051">
        <v>93</v>
      </c>
      <c r="E1051">
        <v>11.51</v>
      </c>
      <c r="F1051">
        <v>55.98</v>
      </c>
      <c r="G1051">
        <v>6.931</v>
      </c>
      <c r="H1051">
        <v>-0.36299999999999999</v>
      </c>
      <c r="I1051">
        <v>4.2</v>
      </c>
      <c r="J1051" s="38" t="s">
        <v>128</v>
      </c>
    </row>
    <row r="1052" spans="1:10" x14ac:dyDescent="0.25">
      <c r="A1052" s="5" t="s">
        <v>2185</v>
      </c>
      <c r="C1052">
        <v>10</v>
      </c>
      <c r="D1052">
        <v>92</v>
      </c>
      <c r="E1052">
        <v>11.62</v>
      </c>
      <c r="F1052">
        <v>55.27</v>
      </c>
      <c r="G1052">
        <v>6.9409999999999998</v>
      </c>
      <c r="H1052">
        <v>-0.24199999999999999</v>
      </c>
      <c r="I1052">
        <v>4.4000000000000004</v>
      </c>
      <c r="J1052" s="38" t="s">
        <v>128</v>
      </c>
    </row>
    <row r="1053" spans="1:10" x14ac:dyDescent="0.25">
      <c r="A1053" s="5" t="s">
        <v>2186</v>
      </c>
      <c r="C1053">
        <v>10</v>
      </c>
      <c r="D1053">
        <v>91</v>
      </c>
      <c r="E1053">
        <v>11.72</v>
      </c>
      <c r="F1053">
        <v>54.57</v>
      </c>
      <c r="G1053">
        <v>6.95</v>
      </c>
      <c r="H1053">
        <v>-0.121</v>
      </c>
      <c r="I1053">
        <v>4.5</v>
      </c>
      <c r="J1053" s="38" t="s">
        <v>128</v>
      </c>
    </row>
    <row r="1054" spans="1:10" x14ac:dyDescent="0.25">
      <c r="A1054" s="5" t="s">
        <v>2187</v>
      </c>
      <c r="C1054">
        <v>10</v>
      </c>
      <c r="D1054">
        <v>90</v>
      </c>
      <c r="E1054">
        <v>11.83</v>
      </c>
      <c r="F1054">
        <v>53.88</v>
      </c>
      <c r="G1054">
        <v>6.9569999999999999</v>
      </c>
      <c r="H1054">
        <v>0</v>
      </c>
      <c r="I1054">
        <v>4.5999999999999996</v>
      </c>
      <c r="J1054" s="38" t="s">
        <v>128</v>
      </c>
    </row>
    <row r="1055" spans="1:10" x14ac:dyDescent="0.25">
      <c r="A1055" s="5" t="s">
        <v>2188</v>
      </c>
      <c r="C1055">
        <v>10</v>
      </c>
      <c r="D1055">
        <v>89</v>
      </c>
      <c r="E1055">
        <v>11.93</v>
      </c>
      <c r="F1055">
        <v>53.19</v>
      </c>
      <c r="G1055">
        <v>6.9630000000000001</v>
      </c>
      <c r="H1055">
        <v>0.122</v>
      </c>
      <c r="I1055">
        <v>4.7</v>
      </c>
      <c r="J1055" s="38" t="s">
        <v>128</v>
      </c>
    </row>
    <row r="1056" spans="1:10" x14ac:dyDescent="0.25">
      <c r="A1056" s="5" t="s">
        <v>2189</v>
      </c>
      <c r="C1056">
        <v>10</v>
      </c>
      <c r="D1056">
        <v>88</v>
      </c>
      <c r="E1056">
        <v>12.03</v>
      </c>
      <c r="F1056">
        <v>52.52</v>
      </c>
      <c r="G1056">
        <v>6.968</v>
      </c>
      <c r="H1056">
        <v>0.24299999999999999</v>
      </c>
      <c r="I1056">
        <v>4.9000000000000004</v>
      </c>
      <c r="J1056" s="38" t="s">
        <v>128</v>
      </c>
    </row>
    <row r="1057" spans="1:10" x14ac:dyDescent="0.25">
      <c r="A1057" s="5" t="s">
        <v>2190</v>
      </c>
      <c r="C1057">
        <v>10</v>
      </c>
      <c r="D1057">
        <v>87</v>
      </c>
      <c r="E1057">
        <v>12.13</v>
      </c>
      <c r="F1057">
        <v>51.85</v>
      </c>
      <c r="G1057">
        <v>6.9710000000000001</v>
      </c>
      <c r="H1057">
        <v>0.36499999999999999</v>
      </c>
      <c r="I1057">
        <v>5</v>
      </c>
      <c r="J1057" s="38" t="s">
        <v>128</v>
      </c>
    </row>
    <row r="1058" spans="1:10" x14ac:dyDescent="0.25">
      <c r="A1058" s="5" t="s">
        <v>2191</v>
      </c>
      <c r="C1058">
        <v>10</v>
      </c>
      <c r="D1058">
        <v>86</v>
      </c>
      <c r="E1058">
        <v>12.22</v>
      </c>
      <c r="F1058">
        <v>51.19</v>
      </c>
      <c r="G1058">
        <v>6.9729999999999999</v>
      </c>
      <c r="H1058">
        <v>0.48599999999999999</v>
      </c>
      <c r="I1058">
        <v>5.2</v>
      </c>
      <c r="J1058" s="38" t="s">
        <v>128</v>
      </c>
    </row>
    <row r="1059" spans="1:10" x14ac:dyDescent="0.25">
      <c r="A1059" s="5" t="s">
        <v>2192</v>
      </c>
      <c r="C1059">
        <v>10</v>
      </c>
      <c r="D1059">
        <v>85</v>
      </c>
      <c r="E1059">
        <v>12.32</v>
      </c>
      <c r="F1059">
        <v>50.54</v>
      </c>
      <c r="G1059">
        <v>6.9729999999999999</v>
      </c>
      <c r="H1059">
        <v>0.60799999999999998</v>
      </c>
      <c r="I1059">
        <v>5.3</v>
      </c>
      <c r="J1059" s="38" t="s">
        <v>128</v>
      </c>
    </row>
    <row r="1060" spans="1:10" x14ac:dyDescent="0.25">
      <c r="A1060" s="5" t="s">
        <v>2193</v>
      </c>
      <c r="C1060">
        <v>10</v>
      </c>
      <c r="D1060">
        <v>84</v>
      </c>
      <c r="E1060">
        <v>12.41</v>
      </c>
      <c r="F1060">
        <v>49.9</v>
      </c>
      <c r="G1060">
        <v>6.9729999999999999</v>
      </c>
      <c r="H1060">
        <v>0.72899999999999998</v>
      </c>
      <c r="I1060">
        <v>5.5</v>
      </c>
      <c r="J1060" s="38" t="s">
        <v>128</v>
      </c>
    </row>
    <row r="1061" spans="1:10" x14ac:dyDescent="0.25">
      <c r="A1061" s="5" t="s">
        <v>2194</v>
      </c>
      <c r="C1061">
        <v>10</v>
      </c>
      <c r="D1061">
        <v>83</v>
      </c>
      <c r="E1061">
        <v>12.5</v>
      </c>
      <c r="F1061">
        <v>49.26</v>
      </c>
      <c r="G1061">
        <v>6.97</v>
      </c>
      <c r="H1061">
        <v>0.85</v>
      </c>
      <c r="I1061">
        <v>5.6</v>
      </c>
      <c r="J1061" s="38" t="s">
        <v>128</v>
      </c>
    </row>
    <row r="1062" spans="1:10" x14ac:dyDescent="0.25">
      <c r="A1062" s="5" t="s">
        <v>2195</v>
      </c>
      <c r="C1062">
        <v>10</v>
      </c>
      <c r="D1062">
        <v>82</v>
      </c>
      <c r="E1062">
        <v>12.59</v>
      </c>
      <c r="F1062">
        <v>48.62</v>
      </c>
      <c r="G1062">
        <v>6.9669999999999996</v>
      </c>
      <c r="H1062">
        <v>0.97</v>
      </c>
      <c r="I1062">
        <v>5.8</v>
      </c>
      <c r="J1062" s="38" t="s">
        <v>128</v>
      </c>
    </row>
    <row r="1063" spans="1:10" x14ac:dyDescent="0.25">
      <c r="A1063" s="5" t="s">
        <v>2196</v>
      </c>
      <c r="C1063">
        <v>10</v>
      </c>
      <c r="D1063">
        <v>81</v>
      </c>
      <c r="E1063">
        <v>12.68</v>
      </c>
      <c r="F1063">
        <v>47.99</v>
      </c>
      <c r="G1063">
        <v>6.9619999999999997</v>
      </c>
      <c r="H1063">
        <v>1.089</v>
      </c>
      <c r="I1063">
        <v>6.1</v>
      </c>
      <c r="J1063" s="38" t="s">
        <v>128</v>
      </c>
    </row>
    <row r="1064" spans="1:10" x14ac:dyDescent="0.25">
      <c r="A1064" s="5" t="s">
        <v>2197</v>
      </c>
      <c r="C1064">
        <v>10</v>
      </c>
      <c r="D1064">
        <v>80</v>
      </c>
      <c r="E1064">
        <v>12.76</v>
      </c>
      <c r="F1064">
        <v>47.36</v>
      </c>
      <c r="G1064">
        <v>6.9560000000000004</v>
      </c>
      <c r="H1064">
        <v>1.208</v>
      </c>
      <c r="I1064">
        <v>6.3</v>
      </c>
      <c r="J1064" s="38" t="s">
        <v>128</v>
      </c>
    </row>
    <row r="1065" spans="1:10" x14ac:dyDescent="0.25">
      <c r="A1065" s="5" t="s">
        <v>2198</v>
      </c>
      <c r="C1065">
        <v>10</v>
      </c>
      <c r="D1065">
        <v>79</v>
      </c>
      <c r="E1065">
        <v>12.84</v>
      </c>
      <c r="F1065">
        <v>46.74</v>
      </c>
      <c r="G1065">
        <v>6.9480000000000004</v>
      </c>
      <c r="H1065">
        <v>1.3260000000000001</v>
      </c>
      <c r="I1065">
        <v>6.5</v>
      </c>
      <c r="J1065" s="38" t="s">
        <v>128</v>
      </c>
    </row>
    <row r="1066" spans="1:10" x14ac:dyDescent="0.25">
      <c r="A1066" s="5" t="s">
        <v>2199</v>
      </c>
      <c r="C1066">
        <v>10</v>
      </c>
      <c r="D1066">
        <v>78</v>
      </c>
      <c r="E1066">
        <v>12.93</v>
      </c>
      <c r="F1066">
        <v>46.13</v>
      </c>
      <c r="G1066">
        <v>6.9390000000000001</v>
      </c>
      <c r="H1066">
        <v>1.4430000000000001</v>
      </c>
      <c r="I1066">
        <v>6.7</v>
      </c>
      <c r="J1066" s="38" t="s">
        <v>128</v>
      </c>
    </row>
    <row r="1067" spans="1:10" x14ac:dyDescent="0.25">
      <c r="A1067" s="5" t="s">
        <v>2200</v>
      </c>
      <c r="C1067">
        <v>10</v>
      </c>
      <c r="D1067">
        <v>77</v>
      </c>
      <c r="E1067">
        <v>13.01</v>
      </c>
      <c r="F1067">
        <v>45.52</v>
      </c>
      <c r="G1067">
        <v>6.9290000000000003</v>
      </c>
      <c r="H1067">
        <v>1.5589999999999999</v>
      </c>
      <c r="I1067">
        <v>6.9</v>
      </c>
      <c r="J1067" s="38" t="s">
        <v>128</v>
      </c>
    </row>
    <row r="1068" spans="1:10" x14ac:dyDescent="0.25">
      <c r="A1068" s="5" t="s">
        <v>2201</v>
      </c>
      <c r="C1068">
        <v>10</v>
      </c>
      <c r="D1068">
        <v>76</v>
      </c>
      <c r="E1068">
        <v>13.08</v>
      </c>
      <c r="F1068">
        <v>44.91</v>
      </c>
      <c r="G1068">
        <v>6.9180000000000001</v>
      </c>
      <c r="H1068">
        <v>1.6739999999999999</v>
      </c>
      <c r="I1068">
        <v>7.1</v>
      </c>
      <c r="J1068" s="38" t="s">
        <v>128</v>
      </c>
    </row>
    <row r="1069" spans="1:10" x14ac:dyDescent="0.25">
      <c r="A1069" s="5" t="s">
        <v>2202</v>
      </c>
      <c r="C1069">
        <v>10</v>
      </c>
      <c r="D1069">
        <v>75</v>
      </c>
      <c r="E1069">
        <v>13.16</v>
      </c>
      <c r="F1069">
        <v>44.31</v>
      </c>
      <c r="G1069">
        <v>6.9059999999999997</v>
      </c>
      <c r="H1069">
        <v>1.7869999999999999</v>
      </c>
      <c r="I1069">
        <v>7.3</v>
      </c>
      <c r="J1069" s="38" t="s">
        <v>128</v>
      </c>
    </row>
    <row r="1070" spans="1:10" x14ac:dyDescent="0.25">
      <c r="A1070" s="5" t="s">
        <v>2203</v>
      </c>
      <c r="C1070">
        <v>10</v>
      </c>
      <c r="D1070">
        <v>74</v>
      </c>
      <c r="E1070">
        <v>13.23</v>
      </c>
      <c r="F1070">
        <v>43.71</v>
      </c>
      <c r="G1070">
        <v>6.8920000000000003</v>
      </c>
      <c r="H1070">
        <v>1.9</v>
      </c>
      <c r="I1070">
        <v>7.5</v>
      </c>
      <c r="J1070" s="38" t="s">
        <v>128</v>
      </c>
    </row>
    <row r="1071" spans="1:10" x14ac:dyDescent="0.25">
      <c r="A1071" s="5" t="s">
        <v>2204</v>
      </c>
      <c r="C1071">
        <v>10</v>
      </c>
      <c r="D1071">
        <v>73</v>
      </c>
      <c r="E1071">
        <v>13.3</v>
      </c>
      <c r="F1071">
        <v>43.12</v>
      </c>
      <c r="G1071">
        <v>6.8769999999999998</v>
      </c>
      <c r="H1071">
        <v>2.0110000000000001</v>
      </c>
      <c r="I1071">
        <v>7.6</v>
      </c>
      <c r="J1071" s="38" t="s">
        <v>128</v>
      </c>
    </row>
    <row r="1072" spans="1:10" x14ac:dyDescent="0.25">
      <c r="A1072" s="5" t="s">
        <v>2205</v>
      </c>
      <c r="C1072">
        <v>10</v>
      </c>
      <c r="D1072">
        <v>72</v>
      </c>
      <c r="E1072">
        <v>13.37</v>
      </c>
      <c r="F1072">
        <v>42.54</v>
      </c>
      <c r="G1072">
        <v>6.86</v>
      </c>
      <c r="H1072">
        <v>2.12</v>
      </c>
      <c r="I1072">
        <v>7.8</v>
      </c>
      <c r="J1072" s="38" t="s">
        <v>128</v>
      </c>
    </row>
    <row r="1073" spans="1:10" x14ac:dyDescent="0.25">
      <c r="A1073" s="5" t="s">
        <v>2206</v>
      </c>
      <c r="C1073">
        <v>10</v>
      </c>
      <c r="D1073">
        <v>71</v>
      </c>
      <c r="E1073">
        <v>13.44</v>
      </c>
      <c r="F1073">
        <v>41.96</v>
      </c>
      <c r="G1073">
        <v>6.8419999999999996</v>
      </c>
      <c r="H1073">
        <v>2.2280000000000002</v>
      </c>
      <c r="I1073">
        <v>7.9</v>
      </c>
      <c r="J1073" s="38" t="s">
        <v>128</v>
      </c>
    </row>
    <row r="1074" spans="1:10" x14ac:dyDescent="0.25">
      <c r="A1074" s="5" t="s">
        <v>2207</v>
      </c>
      <c r="C1074">
        <v>10</v>
      </c>
      <c r="D1074">
        <v>70</v>
      </c>
      <c r="E1074">
        <v>13.5</v>
      </c>
      <c r="F1074">
        <v>41.38</v>
      </c>
      <c r="G1074">
        <v>6.8220000000000001</v>
      </c>
      <c r="H1074">
        <v>2.3330000000000002</v>
      </c>
      <c r="I1074">
        <v>8.1</v>
      </c>
      <c r="J1074" s="38" t="s">
        <v>128</v>
      </c>
    </row>
    <row r="1075" spans="1:10" x14ac:dyDescent="0.25">
      <c r="A1075" s="5" t="s">
        <v>2208</v>
      </c>
      <c r="C1075">
        <v>10</v>
      </c>
      <c r="D1075">
        <v>69</v>
      </c>
      <c r="E1075">
        <v>13.57</v>
      </c>
      <c r="F1075">
        <v>40.81</v>
      </c>
      <c r="G1075">
        <v>6.8010000000000002</v>
      </c>
      <c r="H1075">
        <v>2.4369999999999998</v>
      </c>
      <c r="I1075">
        <v>8.1999999999999993</v>
      </c>
      <c r="J1075" s="38" t="s">
        <v>128</v>
      </c>
    </row>
    <row r="1076" spans="1:10" x14ac:dyDescent="0.25">
      <c r="A1076" s="5" t="s">
        <v>2209</v>
      </c>
      <c r="C1076">
        <v>10</v>
      </c>
      <c r="D1076">
        <v>68</v>
      </c>
      <c r="E1076">
        <v>13.63</v>
      </c>
      <c r="F1076">
        <v>40.24</v>
      </c>
      <c r="G1076">
        <v>6.7770000000000001</v>
      </c>
      <c r="H1076">
        <v>2.5390000000000001</v>
      </c>
      <c r="I1076">
        <v>8.3000000000000007</v>
      </c>
      <c r="J1076" s="38" t="s">
        <v>128</v>
      </c>
    </row>
    <row r="1077" spans="1:10" x14ac:dyDescent="0.25">
      <c r="A1077" s="5" t="s">
        <v>2210</v>
      </c>
      <c r="C1077">
        <v>10</v>
      </c>
      <c r="D1077">
        <v>67</v>
      </c>
      <c r="E1077">
        <v>13.68</v>
      </c>
      <c r="F1077">
        <v>39.68</v>
      </c>
      <c r="G1077">
        <v>6.7519999999999998</v>
      </c>
      <c r="H1077">
        <v>2.6379999999999999</v>
      </c>
      <c r="I1077">
        <v>8.4</v>
      </c>
      <c r="J1077" s="38" t="s">
        <v>128</v>
      </c>
    </row>
    <row r="1078" spans="1:10" x14ac:dyDescent="0.25">
      <c r="A1078" s="5" t="s">
        <v>2211</v>
      </c>
      <c r="C1078">
        <v>10</v>
      </c>
      <c r="D1078">
        <v>66</v>
      </c>
      <c r="E1078">
        <v>13.74</v>
      </c>
      <c r="F1078">
        <v>39.130000000000003</v>
      </c>
      <c r="G1078">
        <v>6.7240000000000002</v>
      </c>
      <c r="H1078">
        <v>2.7349999999999999</v>
      </c>
      <c r="I1078">
        <v>8.5</v>
      </c>
      <c r="J1078" s="38" t="s">
        <v>128</v>
      </c>
    </row>
    <row r="1079" spans="1:10" x14ac:dyDescent="0.25">
      <c r="A1079" s="5" t="s">
        <v>2212</v>
      </c>
      <c r="C1079">
        <v>10</v>
      </c>
      <c r="D1079">
        <v>65</v>
      </c>
      <c r="E1079">
        <v>13.79</v>
      </c>
      <c r="F1079">
        <v>38.58</v>
      </c>
      <c r="G1079">
        <v>6.6950000000000003</v>
      </c>
      <c r="H1079">
        <v>2.8290000000000002</v>
      </c>
      <c r="I1079">
        <v>8.6</v>
      </c>
      <c r="J1079" s="38" t="s">
        <v>128</v>
      </c>
    </row>
    <row r="1080" spans="1:10" x14ac:dyDescent="0.25">
      <c r="A1080" s="5" t="s">
        <v>2213</v>
      </c>
      <c r="C1080">
        <v>10</v>
      </c>
      <c r="D1080">
        <v>64</v>
      </c>
      <c r="E1080">
        <v>13.83</v>
      </c>
      <c r="F1080">
        <v>38.03</v>
      </c>
      <c r="G1080">
        <v>6.6619999999999999</v>
      </c>
      <c r="H1080">
        <v>2.92</v>
      </c>
      <c r="I1080">
        <v>8.6999999999999993</v>
      </c>
      <c r="J1080" s="38" t="s">
        <v>128</v>
      </c>
    </row>
    <row r="1081" spans="1:10" x14ac:dyDescent="0.25">
      <c r="A1081" s="5" t="s">
        <v>2214</v>
      </c>
      <c r="C1081">
        <v>10</v>
      </c>
      <c r="D1081">
        <v>63</v>
      </c>
      <c r="E1081">
        <v>13.88</v>
      </c>
      <c r="F1081">
        <v>37.5</v>
      </c>
      <c r="G1081">
        <v>6.6269999999999998</v>
      </c>
      <c r="H1081">
        <v>3.008</v>
      </c>
      <c r="I1081">
        <v>8.6999999999999993</v>
      </c>
      <c r="J1081" s="38" t="s">
        <v>128</v>
      </c>
    </row>
    <row r="1082" spans="1:10" x14ac:dyDescent="0.25">
      <c r="A1082" s="5" t="s">
        <v>2215</v>
      </c>
      <c r="C1082">
        <v>10</v>
      </c>
      <c r="D1082">
        <v>62</v>
      </c>
      <c r="E1082">
        <v>13.92</v>
      </c>
      <c r="F1082">
        <v>36.97</v>
      </c>
      <c r="G1082">
        <v>6.5880000000000001</v>
      </c>
      <c r="H1082">
        <v>3.093</v>
      </c>
      <c r="I1082">
        <v>8.8000000000000007</v>
      </c>
      <c r="J1082" s="38" t="s">
        <v>128</v>
      </c>
    </row>
    <row r="1083" spans="1:10" x14ac:dyDescent="0.25">
      <c r="A1083" s="5" t="s">
        <v>2216</v>
      </c>
      <c r="C1083">
        <v>10</v>
      </c>
      <c r="D1083">
        <v>61</v>
      </c>
      <c r="E1083">
        <v>13.95</v>
      </c>
      <c r="F1083">
        <v>36.450000000000003</v>
      </c>
      <c r="G1083">
        <v>6.5460000000000003</v>
      </c>
      <c r="H1083">
        <v>3.173</v>
      </c>
      <c r="I1083">
        <v>8.8000000000000007</v>
      </c>
      <c r="J1083" s="38" t="s">
        <v>128</v>
      </c>
    </row>
    <row r="1084" spans="1:10" x14ac:dyDescent="0.25">
      <c r="A1084" s="5" t="s">
        <v>2217</v>
      </c>
      <c r="C1084">
        <v>10</v>
      </c>
      <c r="D1084">
        <v>60</v>
      </c>
      <c r="E1084">
        <v>13.98</v>
      </c>
      <c r="F1084">
        <v>35.94</v>
      </c>
      <c r="G1084">
        <v>6.4989999999999997</v>
      </c>
      <c r="H1084">
        <v>3.25</v>
      </c>
      <c r="I1084">
        <v>8.8000000000000007</v>
      </c>
      <c r="J1084" s="38" t="s">
        <v>128</v>
      </c>
    </row>
    <row r="1085" spans="1:10" x14ac:dyDescent="0.25">
      <c r="A1085" s="5" t="s">
        <v>2218</v>
      </c>
      <c r="C1085">
        <v>10</v>
      </c>
      <c r="D1085">
        <v>59</v>
      </c>
      <c r="E1085">
        <v>14.01</v>
      </c>
      <c r="F1085">
        <v>35.43</v>
      </c>
      <c r="G1085">
        <v>6.4489999999999998</v>
      </c>
      <c r="H1085">
        <v>3.3210000000000002</v>
      </c>
      <c r="I1085">
        <v>8.9</v>
      </c>
      <c r="J1085" s="38" t="s">
        <v>128</v>
      </c>
    </row>
    <row r="1086" spans="1:10" x14ac:dyDescent="0.25">
      <c r="A1086" s="5" t="s">
        <v>2219</v>
      </c>
      <c r="C1086">
        <v>10</v>
      </c>
      <c r="D1086">
        <v>58</v>
      </c>
      <c r="E1086">
        <v>14.03</v>
      </c>
      <c r="F1086">
        <v>34.94</v>
      </c>
      <c r="G1086">
        <v>6.3929999999999998</v>
      </c>
      <c r="H1086">
        <v>3.3879999999999999</v>
      </c>
      <c r="I1086">
        <v>8.9</v>
      </c>
      <c r="J1086" s="38" t="s">
        <v>128</v>
      </c>
    </row>
    <row r="1087" spans="1:10" x14ac:dyDescent="0.25">
      <c r="A1087" s="5" t="s">
        <v>2220</v>
      </c>
      <c r="C1087">
        <v>10</v>
      </c>
      <c r="D1087">
        <v>57</v>
      </c>
      <c r="E1087">
        <v>14.04</v>
      </c>
      <c r="F1087">
        <v>34.46</v>
      </c>
      <c r="G1087">
        <v>6.3319999999999999</v>
      </c>
      <c r="H1087">
        <v>3.4489999999999998</v>
      </c>
      <c r="I1087">
        <v>8.8000000000000007</v>
      </c>
      <c r="J1087" s="38" t="s">
        <v>128</v>
      </c>
    </row>
    <row r="1088" spans="1:10" x14ac:dyDescent="0.25">
      <c r="A1088" s="5" t="s">
        <v>2221</v>
      </c>
      <c r="C1088">
        <v>10</v>
      </c>
      <c r="D1088">
        <v>56</v>
      </c>
      <c r="E1088">
        <v>14.05</v>
      </c>
      <c r="F1088">
        <v>33.99</v>
      </c>
      <c r="G1088">
        <v>6.266</v>
      </c>
      <c r="H1088">
        <v>3.504</v>
      </c>
      <c r="I1088">
        <v>8.8000000000000007</v>
      </c>
      <c r="J1088" s="38" t="s">
        <v>128</v>
      </c>
    </row>
    <row r="1089" spans="1:10" x14ac:dyDescent="0.25">
      <c r="A1089" s="5" t="s">
        <v>2222</v>
      </c>
      <c r="C1089">
        <v>10</v>
      </c>
      <c r="D1089">
        <v>55</v>
      </c>
      <c r="E1089">
        <v>14.05</v>
      </c>
      <c r="F1089">
        <v>33.520000000000003</v>
      </c>
      <c r="G1089">
        <v>6.194</v>
      </c>
      <c r="H1089">
        <v>3.5529999999999999</v>
      </c>
      <c r="I1089">
        <v>8.6999999999999993</v>
      </c>
      <c r="J1089" s="38" t="s">
        <v>128</v>
      </c>
    </row>
    <row r="1090" spans="1:10" x14ac:dyDescent="0.25">
      <c r="A1090" s="5" t="s">
        <v>2223</v>
      </c>
      <c r="C1090">
        <v>10</v>
      </c>
      <c r="D1090">
        <v>54</v>
      </c>
      <c r="E1090">
        <v>14.05</v>
      </c>
      <c r="F1090">
        <v>33.07</v>
      </c>
      <c r="G1090">
        <v>6.117</v>
      </c>
      <c r="H1090">
        <v>3.5960000000000001</v>
      </c>
      <c r="I1090">
        <v>8.6999999999999993</v>
      </c>
      <c r="J1090" s="38" t="s">
        <v>128</v>
      </c>
    </row>
    <row r="1091" spans="1:10" x14ac:dyDescent="0.25">
      <c r="A1091" s="5" t="s">
        <v>2224</v>
      </c>
      <c r="C1091">
        <v>10</v>
      </c>
      <c r="D1091">
        <v>53</v>
      </c>
      <c r="E1091">
        <v>14.04</v>
      </c>
      <c r="F1091">
        <v>32.619999999999997</v>
      </c>
      <c r="G1091">
        <v>6.0350000000000001</v>
      </c>
      <c r="H1091">
        <v>3.6320000000000001</v>
      </c>
      <c r="I1091">
        <v>8.6</v>
      </c>
      <c r="J1091" s="38" t="s">
        <v>128</v>
      </c>
    </row>
    <row r="1092" spans="1:10" x14ac:dyDescent="0.25">
      <c r="A1092" s="5" t="s">
        <v>2225</v>
      </c>
      <c r="C1092">
        <v>10</v>
      </c>
      <c r="D1092">
        <v>52</v>
      </c>
      <c r="E1092">
        <v>14.02</v>
      </c>
      <c r="F1092">
        <v>32.19</v>
      </c>
      <c r="G1092">
        <v>5.9489999999999998</v>
      </c>
      <c r="H1092">
        <v>3.6629999999999998</v>
      </c>
      <c r="I1092">
        <v>8.3000000000000007</v>
      </c>
      <c r="J1092" s="38" t="s">
        <v>128</v>
      </c>
    </row>
    <row r="1093" spans="1:10" x14ac:dyDescent="0.25">
      <c r="A1093" s="5" t="s">
        <v>2226</v>
      </c>
      <c r="C1093">
        <v>10</v>
      </c>
      <c r="D1093">
        <v>51</v>
      </c>
      <c r="E1093">
        <v>14.01</v>
      </c>
      <c r="F1093">
        <v>31.77</v>
      </c>
      <c r="G1093">
        <v>5.8639999999999999</v>
      </c>
      <c r="H1093">
        <v>3.69</v>
      </c>
      <c r="I1093">
        <v>7.9</v>
      </c>
      <c r="J1093" s="38" t="s">
        <v>128</v>
      </c>
    </row>
    <row r="1094" spans="1:10" x14ac:dyDescent="0.25">
      <c r="A1094" s="5" t="s">
        <v>2227</v>
      </c>
      <c r="C1094">
        <v>10</v>
      </c>
      <c r="D1094">
        <v>50</v>
      </c>
      <c r="E1094">
        <v>13.99</v>
      </c>
      <c r="F1094">
        <v>31.33</v>
      </c>
      <c r="G1094">
        <v>5.7789999999999999</v>
      </c>
      <c r="H1094">
        <v>3.7149999999999999</v>
      </c>
      <c r="I1094">
        <v>7.5</v>
      </c>
      <c r="J1094" s="38" t="s">
        <v>128</v>
      </c>
    </row>
    <row r="1095" spans="1:10" x14ac:dyDescent="0.25">
      <c r="A1095" s="5" t="s">
        <v>2228</v>
      </c>
      <c r="C1095">
        <v>10</v>
      </c>
      <c r="D1095">
        <v>49</v>
      </c>
      <c r="E1095">
        <v>13.97</v>
      </c>
      <c r="F1095">
        <v>30.89</v>
      </c>
      <c r="G1095">
        <v>5.6920000000000002</v>
      </c>
      <c r="H1095">
        <v>3.7349999999999999</v>
      </c>
      <c r="I1095">
        <v>7.1</v>
      </c>
      <c r="J1095" s="38" t="s">
        <v>128</v>
      </c>
    </row>
    <row r="1096" spans="1:10" x14ac:dyDescent="0.25">
      <c r="A1096" s="5" t="s">
        <v>2229</v>
      </c>
      <c r="C1096">
        <v>10</v>
      </c>
      <c r="D1096">
        <v>48</v>
      </c>
      <c r="E1096">
        <v>13.94</v>
      </c>
      <c r="F1096">
        <v>30.46</v>
      </c>
      <c r="G1096">
        <v>5.6029999999999998</v>
      </c>
      <c r="H1096">
        <v>3.7490000000000001</v>
      </c>
      <c r="I1096">
        <v>6.7</v>
      </c>
      <c r="J1096" s="38" t="s">
        <v>128</v>
      </c>
    </row>
    <row r="1097" spans="1:10" x14ac:dyDescent="0.25">
      <c r="A1097" s="5" t="s">
        <v>2230</v>
      </c>
      <c r="C1097">
        <v>10</v>
      </c>
      <c r="D1097">
        <v>47</v>
      </c>
      <c r="E1097">
        <v>13.91</v>
      </c>
      <c r="F1097">
        <v>30.02</v>
      </c>
      <c r="G1097">
        <v>5.51</v>
      </c>
      <c r="H1097">
        <v>3.758</v>
      </c>
      <c r="I1097">
        <v>6.2</v>
      </c>
      <c r="J1097" s="38" t="s">
        <v>128</v>
      </c>
    </row>
    <row r="1098" spans="1:10" x14ac:dyDescent="0.25">
      <c r="A1098" s="5" t="s">
        <v>2231</v>
      </c>
      <c r="C1098">
        <v>10</v>
      </c>
      <c r="D1098">
        <v>46</v>
      </c>
      <c r="E1098">
        <v>13.87</v>
      </c>
      <c r="F1098">
        <v>29.59</v>
      </c>
      <c r="G1098">
        <v>5.4080000000000004</v>
      </c>
      <c r="H1098">
        <v>3.7570000000000001</v>
      </c>
      <c r="I1098">
        <v>5.9</v>
      </c>
      <c r="J1098" s="38" t="s">
        <v>128</v>
      </c>
    </row>
    <row r="1099" spans="1:10" x14ac:dyDescent="0.25">
      <c r="A1099" s="5" t="s">
        <v>2232</v>
      </c>
      <c r="C1099">
        <v>10</v>
      </c>
      <c r="D1099">
        <v>45</v>
      </c>
      <c r="E1099">
        <v>13.82</v>
      </c>
      <c r="F1099">
        <v>29.17</v>
      </c>
      <c r="G1099">
        <v>5.2919999999999998</v>
      </c>
      <c r="H1099">
        <v>3.742</v>
      </c>
      <c r="I1099">
        <v>5.6</v>
      </c>
      <c r="J1099" s="38" t="s">
        <v>128</v>
      </c>
    </row>
    <row r="1100" spans="1:10" x14ac:dyDescent="0.25">
      <c r="A1100" s="5" t="s">
        <v>2233</v>
      </c>
      <c r="C1100">
        <v>10</v>
      </c>
      <c r="D1100">
        <v>44</v>
      </c>
      <c r="E1100">
        <v>13.75</v>
      </c>
      <c r="F1100">
        <v>28.79</v>
      </c>
      <c r="G1100">
        <v>5.1580000000000004</v>
      </c>
      <c r="H1100">
        <v>3.71</v>
      </c>
      <c r="I1100">
        <v>5.3</v>
      </c>
      <c r="J1100" s="38" t="s">
        <v>128</v>
      </c>
    </row>
    <row r="1101" spans="1:10" x14ac:dyDescent="0.25">
      <c r="A1101" s="5" t="s">
        <v>2234</v>
      </c>
      <c r="C1101">
        <v>10</v>
      </c>
      <c r="D1101">
        <v>43</v>
      </c>
      <c r="E1101">
        <v>13.66</v>
      </c>
      <c r="F1101">
        <v>28.43</v>
      </c>
      <c r="G1101">
        <v>5.0060000000000002</v>
      </c>
      <c r="H1101">
        <v>3.661</v>
      </c>
      <c r="I1101">
        <v>5</v>
      </c>
      <c r="J1101" s="38" t="s">
        <v>128</v>
      </c>
    </row>
    <row r="1102" spans="1:10" x14ac:dyDescent="0.25">
      <c r="A1102" s="5" t="s">
        <v>2235</v>
      </c>
      <c r="C1102">
        <v>10</v>
      </c>
      <c r="D1102">
        <v>42</v>
      </c>
      <c r="E1102">
        <v>13.55</v>
      </c>
      <c r="F1102">
        <v>28.1</v>
      </c>
      <c r="G1102">
        <v>4.8380000000000001</v>
      </c>
      <c r="H1102">
        <v>3.5950000000000002</v>
      </c>
      <c r="I1102">
        <v>4.7</v>
      </c>
      <c r="J1102" s="38" t="s">
        <v>128</v>
      </c>
    </row>
    <row r="1103" spans="1:10" x14ac:dyDescent="0.25">
      <c r="A1103" s="5" t="s">
        <v>2236</v>
      </c>
      <c r="C1103">
        <v>10</v>
      </c>
      <c r="D1103">
        <v>41</v>
      </c>
      <c r="E1103">
        <v>13.43</v>
      </c>
      <c r="F1103">
        <v>27.78</v>
      </c>
      <c r="G1103">
        <v>4.657</v>
      </c>
      <c r="H1103">
        <v>3.5150000000000001</v>
      </c>
      <c r="I1103">
        <v>4.4000000000000004</v>
      </c>
      <c r="J1103" s="38" t="s">
        <v>128</v>
      </c>
    </row>
    <row r="1104" spans="1:10" x14ac:dyDescent="0.25">
      <c r="A1104" s="5" t="s">
        <v>2237</v>
      </c>
      <c r="C1104">
        <v>10</v>
      </c>
      <c r="D1104">
        <v>40</v>
      </c>
      <c r="E1104">
        <v>13.29</v>
      </c>
      <c r="F1104">
        <v>27.49</v>
      </c>
      <c r="G1104">
        <v>4.4589999999999996</v>
      </c>
      <c r="H1104">
        <v>3.4159999999999999</v>
      </c>
      <c r="I1104">
        <v>4.2</v>
      </c>
      <c r="J1104" s="38" t="s">
        <v>128</v>
      </c>
    </row>
    <row r="1105" spans="1:10" x14ac:dyDescent="0.25">
      <c r="A1105" s="5" t="s">
        <v>2238</v>
      </c>
      <c r="C1105">
        <v>10</v>
      </c>
      <c r="D1105">
        <v>39</v>
      </c>
      <c r="E1105">
        <v>13.13</v>
      </c>
      <c r="F1105">
        <v>27.23</v>
      </c>
      <c r="G1105">
        <v>4.2389999999999999</v>
      </c>
      <c r="H1105">
        <v>3.2949999999999999</v>
      </c>
      <c r="I1105">
        <v>3.9</v>
      </c>
      <c r="J1105" s="38" t="s">
        <v>128</v>
      </c>
    </row>
    <row r="1106" spans="1:10" x14ac:dyDescent="0.25">
      <c r="A1106" s="5" t="s">
        <v>2239</v>
      </c>
      <c r="C1106">
        <v>10</v>
      </c>
      <c r="D1106">
        <v>38</v>
      </c>
      <c r="E1106">
        <v>12.95</v>
      </c>
      <c r="F1106">
        <v>27.01</v>
      </c>
      <c r="G1106">
        <v>3.9910000000000001</v>
      </c>
      <c r="H1106">
        <v>3.145</v>
      </c>
      <c r="I1106">
        <v>3.6</v>
      </c>
      <c r="J1106" s="38" t="s">
        <v>128</v>
      </c>
    </row>
    <row r="1107" spans="1:10" x14ac:dyDescent="0.25">
      <c r="A1107" s="5" t="s">
        <v>2240</v>
      </c>
      <c r="C1107">
        <v>10</v>
      </c>
      <c r="D1107">
        <v>37</v>
      </c>
      <c r="E1107">
        <v>12.72</v>
      </c>
      <c r="F1107">
        <v>26.87</v>
      </c>
      <c r="G1107">
        <v>3.7040000000000002</v>
      </c>
      <c r="H1107">
        <v>2.9580000000000002</v>
      </c>
      <c r="I1107">
        <v>3.3</v>
      </c>
      <c r="J1107" s="38" t="s">
        <v>128</v>
      </c>
    </row>
    <row r="1108" spans="1:10" x14ac:dyDescent="0.25">
      <c r="A1108" s="5" t="s">
        <v>2241</v>
      </c>
      <c r="C1108">
        <v>10</v>
      </c>
      <c r="D1108">
        <v>168.7</v>
      </c>
      <c r="E1108">
        <v>5.24</v>
      </c>
      <c r="F1108">
        <v>158.96</v>
      </c>
      <c r="G1108">
        <v>4.4930000000000003</v>
      </c>
      <c r="H1108">
        <v>-4.4050000000000002</v>
      </c>
      <c r="I1108">
        <v>0.4</v>
      </c>
      <c r="J1108" s="38" t="s">
        <v>238</v>
      </c>
    </row>
    <row r="1109" spans="1:10" x14ac:dyDescent="0.25">
      <c r="A1109" s="5" t="s">
        <v>2242</v>
      </c>
      <c r="C1109">
        <v>10</v>
      </c>
      <c r="D1109">
        <v>180</v>
      </c>
      <c r="E1109">
        <v>5.07</v>
      </c>
      <c r="F1109">
        <v>180</v>
      </c>
      <c r="G1109">
        <v>4.5220000000000002</v>
      </c>
      <c r="H1109">
        <v>-4.5220000000000002</v>
      </c>
      <c r="I1109">
        <v>-0.1</v>
      </c>
      <c r="J1109" s="38" t="s">
        <v>132</v>
      </c>
    </row>
    <row r="1110" spans="1:10" x14ac:dyDescent="0.25">
      <c r="A1110" s="5" t="s">
        <v>2243</v>
      </c>
      <c r="C1110">
        <v>10</v>
      </c>
      <c r="D1110">
        <v>179</v>
      </c>
      <c r="E1110">
        <v>5.05</v>
      </c>
      <c r="F1110">
        <v>178.1</v>
      </c>
      <c r="G1110">
        <v>4.5430000000000001</v>
      </c>
      <c r="H1110">
        <v>-4.5419999999999998</v>
      </c>
      <c r="I1110">
        <v>-0.1</v>
      </c>
      <c r="J1110" s="38" t="s">
        <v>132</v>
      </c>
    </row>
    <row r="1111" spans="1:10" x14ac:dyDescent="0.25">
      <c r="A1111" s="5" t="s">
        <v>2244</v>
      </c>
      <c r="C1111">
        <v>10</v>
      </c>
      <c r="D1111">
        <v>178</v>
      </c>
      <c r="E1111">
        <v>5.03</v>
      </c>
      <c r="F1111">
        <v>176.18</v>
      </c>
      <c r="G1111">
        <v>4.5659999999999998</v>
      </c>
      <c r="H1111">
        <v>-4.5629999999999997</v>
      </c>
      <c r="I1111">
        <v>-0.1</v>
      </c>
      <c r="J1111" s="38" t="s">
        <v>132</v>
      </c>
    </row>
    <row r="1112" spans="1:10" x14ac:dyDescent="0.25">
      <c r="A1112" s="5" t="s">
        <v>2245</v>
      </c>
      <c r="C1112">
        <v>10</v>
      </c>
      <c r="D1112">
        <v>177</v>
      </c>
      <c r="E1112">
        <v>5.01</v>
      </c>
      <c r="F1112">
        <v>174.25</v>
      </c>
      <c r="G1112">
        <v>4.5910000000000002</v>
      </c>
      <c r="H1112">
        <v>-4.5839999999999996</v>
      </c>
      <c r="I1112">
        <v>-0.1</v>
      </c>
      <c r="J1112" s="38" t="s">
        <v>132</v>
      </c>
    </row>
    <row r="1113" spans="1:10" x14ac:dyDescent="0.25">
      <c r="A1113" s="5" t="s">
        <v>2246</v>
      </c>
      <c r="C1113">
        <v>10</v>
      </c>
      <c r="D1113">
        <v>176</v>
      </c>
      <c r="E1113">
        <v>5</v>
      </c>
      <c r="F1113">
        <v>172.3</v>
      </c>
      <c r="G1113">
        <v>4.6159999999999997</v>
      </c>
      <c r="H1113">
        <v>-4.6050000000000004</v>
      </c>
      <c r="I1113">
        <v>-0.1</v>
      </c>
      <c r="J1113" s="38" t="s">
        <v>132</v>
      </c>
    </row>
    <row r="1114" spans="1:10" x14ac:dyDescent="0.25">
      <c r="A1114" s="5" t="s">
        <v>2247</v>
      </c>
      <c r="C1114">
        <v>10</v>
      </c>
      <c r="D1114">
        <v>175</v>
      </c>
      <c r="E1114">
        <v>4.99</v>
      </c>
      <c r="F1114">
        <v>170.35</v>
      </c>
      <c r="G1114">
        <v>4.641</v>
      </c>
      <c r="H1114">
        <v>-4.6230000000000002</v>
      </c>
      <c r="I1114">
        <v>-0.1</v>
      </c>
      <c r="J1114" s="38" t="s">
        <v>132</v>
      </c>
    </row>
    <row r="1115" spans="1:10" x14ac:dyDescent="0.25">
      <c r="A1115" s="5" t="s">
        <v>2248</v>
      </c>
      <c r="C1115">
        <v>10</v>
      </c>
      <c r="D1115">
        <v>174</v>
      </c>
      <c r="E1115">
        <v>4.9800000000000004</v>
      </c>
      <c r="F1115">
        <v>168.38</v>
      </c>
      <c r="G1115">
        <v>4.6639999999999997</v>
      </c>
      <c r="H1115">
        <v>-4.6379999999999999</v>
      </c>
      <c r="I1115">
        <v>-0.1</v>
      </c>
      <c r="J1115" s="38" t="s">
        <v>132</v>
      </c>
    </row>
    <row r="1116" spans="1:10" x14ac:dyDescent="0.25">
      <c r="A1116" s="5" t="s">
        <v>2249</v>
      </c>
      <c r="C1116">
        <v>10</v>
      </c>
      <c r="D1116">
        <v>173</v>
      </c>
      <c r="E1116">
        <v>4.9800000000000004</v>
      </c>
      <c r="F1116">
        <v>166.41</v>
      </c>
      <c r="G1116">
        <v>4.6840000000000002</v>
      </c>
      <c r="H1116">
        <v>-4.649</v>
      </c>
      <c r="I1116">
        <v>-0.1</v>
      </c>
      <c r="J1116" s="38" t="s">
        <v>132</v>
      </c>
    </row>
    <row r="1117" spans="1:10" x14ac:dyDescent="0.25">
      <c r="A1117" s="5" t="s">
        <v>2250</v>
      </c>
      <c r="C1117">
        <v>10</v>
      </c>
      <c r="D1117">
        <v>172</v>
      </c>
      <c r="E1117">
        <v>4.9800000000000004</v>
      </c>
      <c r="F1117">
        <v>164.45</v>
      </c>
      <c r="G1117">
        <v>4.7009999999999996</v>
      </c>
      <c r="H1117">
        <v>-4.6550000000000002</v>
      </c>
      <c r="I1117">
        <v>-0.1</v>
      </c>
      <c r="J1117" s="38" t="s">
        <v>132</v>
      </c>
    </row>
    <row r="1118" spans="1:10" x14ac:dyDescent="0.25">
      <c r="A1118" s="5" t="s">
        <v>2251</v>
      </c>
      <c r="C1118">
        <v>10</v>
      </c>
      <c r="D1118">
        <v>171</v>
      </c>
      <c r="E1118">
        <v>4.99</v>
      </c>
      <c r="F1118">
        <v>162.51</v>
      </c>
      <c r="G1118">
        <v>4.7130000000000001</v>
      </c>
      <c r="H1118">
        <v>-4.6550000000000002</v>
      </c>
      <c r="I1118">
        <v>-0.1</v>
      </c>
      <c r="J1118" s="38" t="s">
        <v>132</v>
      </c>
    </row>
    <row r="1119" spans="1:10" x14ac:dyDescent="0.25">
      <c r="A1119" s="5" t="s">
        <v>2252</v>
      </c>
      <c r="C1119">
        <v>10</v>
      </c>
      <c r="D1119">
        <v>170</v>
      </c>
      <c r="E1119">
        <v>5.01</v>
      </c>
      <c r="F1119">
        <v>160.59</v>
      </c>
      <c r="G1119">
        <v>4.7190000000000003</v>
      </c>
      <c r="H1119">
        <v>-4.6470000000000002</v>
      </c>
      <c r="I1119">
        <v>-0.1</v>
      </c>
      <c r="J1119" s="38" t="s">
        <v>132</v>
      </c>
    </row>
    <row r="1120" spans="1:10" x14ac:dyDescent="0.25">
      <c r="A1120" s="5" t="s">
        <v>2253</v>
      </c>
      <c r="C1120">
        <v>10</v>
      </c>
      <c r="D1120">
        <v>169</v>
      </c>
      <c r="E1120">
        <v>5.04</v>
      </c>
      <c r="F1120">
        <v>158.71</v>
      </c>
      <c r="G1120">
        <v>4.7190000000000003</v>
      </c>
      <c r="H1120">
        <v>-4.6319999999999997</v>
      </c>
      <c r="I1120">
        <v>-0.1</v>
      </c>
      <c r="J1120" s="38" t="s">
        <v>132</v>
      </c>
    </row>
    <row r="1121" spans="1:10" x14ac:dyDescent="0.25">
      <c r="A1121" s="5" t="s">
        <v>2254</v>
      </c>
      <c r="C1121">
        <v>10</v>
      </c>
      <c r="D1121">
        <v>168</v>
      </c>
      <c r="E1121">
        <v>5.08</v>
      </c>
      <c r="F1121">
        <v>156.87</v>
      </c>
      <c r="G1121">
        <v>4.7140000000000004</v>
      </c>
      <c r="H1121">
        <v>-4.6109999999999998</v>
      </c>
      <c r="I1121">
        <v>-0.1</v>
      </c>
      <c r="J1121" s="38" t="s">
        <v>132</v>
      </c>
    </row>
    <row r="1122" spans="1:10" x14ac:dyDescent="0.25">
      <c r="A1122" s="5" t="s">
        <v>2255</v>
      </c>
      <c r="C1122">
        <v>10</v>
      </c>
      <c r="D1122">
        <v>167</v>
      </c>
      <c r="E1122">
        <v>5.12</v>
      </c>
      <c r="F1122">
        <v>155.05000000000001</v>
      </c>
      <c r="G1122">
        <v>4.7080000000000002</v>
      </c>
      <c r="H1122">
        <v>-4.5869999999999997</v>
      </c>
      <c r="I1122">
        <v>-0.1</v>
      </c>
      <c r="J1122" s="38" t="s">
        <v>132</v>
      </c>
    </row>
    <row r="1123" spans="1:10" x14ac:dyDescent="0.25">
      <c r="A1123" s="5" t="s">
        <v>2256</v>
      </c>
      <c r="C1123">
        <v>10</v>
      </c>
      <c r="D1123">
        <v>166</v>
      </c>
      <c r="E1123">
        <v>5.16</v>
      </c>
      <c r="F1123">
        <v>153.26</v>
      </c>
      <c r="G1123">
        <v>4.7009999999999996</v>
      </c>
      <c r="H1123">
        <v>-4.5620000000000003</v>
      </c>
      <c r="I1123">
        <v>-0.1</v>
      </c>
      <c r="J1123" s="38" t="s">
        <v>132</v>
      </c>
    </row>
    <row r="1124" spans="1:10" x14ac:dyDescent="0.25">
      <c r="A1124" s="5" t="s">
        <v>2257</v>
      </c>
      <c r="C1124">
        <v>10</v>
      </c>
      <c r="D1124">
        <v>165</v>
      </c>
      <c r="E1124">
        <v>5.2</v>
      </c>
      <c r="F1124">
        <v>151.47999999999999</v>
      </c>
      <c r="G1124">
        <v>4.6970000000000001</v>
      </c>
      <c r="H1124">
        <v>-4.5369999999999999</v>
      </c>
      <c r="I1124">
        <v>-0.1</v>
      </c>
      <c r="J1124" s="38" t="s">
        <v>132</v>
      </c>
    </row>
    <row r="1125" spans="1:10" x14ac:dyDescent="0.25">
      <c r="A1125" s="5" t="s">
        <v>2258</v>
      </c>
      <c r="C1125">
        <v>10</v>
      </c>
      <c r="D1125">
        <v>164</v>
      </c>
      <c r="E1125">
        <v>5.24</v>
      </c>
      <c r="F1125">
        <v>149.71</v>
      </c>
      <c r="G1125">
        <v>4.6950000000000003</v>
      </c>
      <c r="H1125">
        <v>-4.5129999999999999</v>
      </c>
      <c r="I1125">
        <v>-0.1</v>
      </c>
      <c r="J1125" s="38" t="s">
        <v>132</v>
      </c>
    </row>
    <row r="1126" spans="1:10" x14ac:dyDescent="0.25">
      <c r="A1126" s="5" t="s">
        <v>2259</v>
      </c>
      <c r="C1126">
        <v>10</v>
      </c>
      <c r="D1126">
        <v>163</v>
      </c>
      <c r="E1126">
        <v>5.28</v>
      </c>
      <c r="F1126">
        <v>147.93</v>
      </c>
      <c r="G1126">
        <v>4.6970000000000001</v>
      </c>
      <c r="H1126">
        <v>-4.492</v>
      </c>
      <c r="I1126">
        <v>0</v>
      </c>
      <c r="J1126" s="38" t="s">
        <v>132</v>
      </c>
    </row>
    <row r="1127" spans="1:10" x14ac:dyDescent="0.25">
      <c r="A1127" s="5" t="s">
        <v>2260</v>
      </c>
      <c r="C1127">
        <v>10</v>
      </c>
      <c r="D1127">
        <v>162</v>
      </c>
      <c r="E1127">
        <v>5.32</v>
      </c>
      <c r="F1127">
        <v>146.16</v>
      </c>
      <c r="G1127">
        <v>4.702</v>
      </c>
      <c r="H1127">
        <v>-4.4720000000000004</v>
      </c>
      <c r="I1127">
        <v>0</v>
      </c>
      <c r="J1127" s="38" t="s">
        <v>132</v>
      </c>
    </row>
    <row r="1128" spans="1:10" x14ac:dyDescent="0.25">
      <c r="A1128" s="5" t="s">
        <v>2261</v>
      </c>
      <c r="C1128">
        <v>10</v>
      </c>
      <c r="D1128">
        <v>161</v>
      </c>
      <c r="E1128">
        <v>5.36</v>
      </c>
      <c r="F1128">
        <v>144.38999999999999</v>
      </c>
      <c r="G1128">
        <v>4.7089999999999996</v>
      </c>
      <c r="H1128">
        <v>-4.452</v>
      </c>
      <c r="I1128">
        <v>0</v>
      </c>
      <c r="J1128" s="38" t="s">
        <v>132</v>
      </c>
    </row>
    <row r="1129" spans="1:10" x14ac:dyDescent="0.25">
      <c r="A1129" s="5" t="s">
        <v>2262</v>
      </c>
      <c r="C1129">
        <v>10</v>
      </c>
      <c r="D1129">
        <v>160</v>
      </c>
      <c r="E1129">
        <v>5.41</v>
      </c>
      <c r="F1129">
        <v>142.66999999999999</v>
      </c>
      <c r="G1129">
        <v>4.7119999999999997</v>
      </c>
      <c r="H1129">
        <v>-4.4279999999999999</v>
      </c>
      <c r="I1129">
        <v>0</v>
      </c>
      <c r="J1129" s="38" t="s">
        <v>132</v>
      </c>
    </row>
    <row r="1130" spans="1:10" x14ac:dyDescent="0.25">
      <c r="A1130" s="5" t="s">
        <v>2263</v>
      </c>
      <c r="C1130">
        <v>10</v>
      </c>
      <c r="D1130">
        <v>159</v>
      </c>
      <c r="E1130">
        <v>5.46</v>
      </c>
      <c r="F1130">
        <v>141.01</v>
      </c>
      <c r="G1130">
        <v>4.7089999999999996</v>
      </c>
      <c r="H1130">
        <v>-4.3959999999999999</v>
      </c>
      <c r="I1130">
        <v>0.1</v>
      </c>
      <c r="J1130" s="38" t="s">
        <v>132</v>
      </c>
    </row>
    <row r="1131" spans="1:10" x14ac:dyDescent="0.25">
      <c r="A1131" s="5" t="s">
        <v>2264</v>
      </c>
      <c r="C1131">
        <v>10</v>
      </c>
      <c r="D1131">
        <v>158</v>
      </c>
      <c r="E1131">
        <v>5.52</v>
      </c>
      <c r="F1131">
        <v>139.41999999999999</v>
      </c>
      <c r="G1131">
        <v>4.6989999999999998</v>
      </c>
      <c r="H1131">
        <v>-4.3559999999999999</v>
      </c>
      <c r="I1131">
        <v>0.1</v>
      </c>
      <c r="J1131" s="38" t="s">
        <v>132</v>
      </c>
    </row>
    <row r="1132" spans="1:10" x14ac:dyDescent="0.25">
      <c r="A1132" s="5" t="s">
        <v>2265</v>
      </c>
      <c r="C1132">
        <v>10</v>
      </c>
      <c r="D1132">
        <v>157</v>
      </c>
      <c r="E1132">
        <v>5.59</v>
      </c>
      <c r="F1132">
        <v>137.88999999999999</v>
      </c>
      <c r="G1132">
        <v>4.6820000000000004</v>
      </c>
      <c r="H1132">
        <v>-4.3099999999999996</v>
      </c>
      <c r="I1132">
        <v>0.2</v>
      </c>
      <c r="J1132" s="38" t="s">
        <v>132</v>
      </c>
    </row>
    <row r="1133" spans="1:10" x14ac:dyDescent="0.25">
      <c r="A1133" s="5" t="s">
        <v>2266</v>
      </c>
      <c r="C1133">
        <v>10</v>
      </c>
      <c r="D1133">
        <v>156</v>
      </c>
      <c r="E1133">
        <v>5.66</v>
      </c>
      <c r="F1133">
        <v>136.43</v>
      </c>
      <c r="G1133">
        <v>4.6609999999999996</v>
      </c>
      <c r="H1133">
        <v>-4.258</v>
      </c>
      <c r="I1133">
        <v>0.2</v>
      </c>
      <c r="J1133" s="38" t="s">
        <v>132</v>
      </c>
    </row>
    <row r="1134" spans="1:10" x14ac:dyDescent="0.25">
      <c r="A1134" s="5" t="s">
        <v>2267</v>
      </c>
      <c r="C1134">
        <v>10</v>
      </c>
      <c r="D1134">
        <v>155</v>
      </c>
      <c r="E1134">
        <v>5.74</v>
      </c>
      <c r="F1134">
        <v>135.03</v>
      </c>
      <c r="G1134">
        <v>4.6360000000000001</v>
      </c>
      <c r="H1134">
        <v>-4.202</v>
      </c>
      <c r="I1134">
        <v>0.3</v>
      </c>
      <c r="J1134" s="38" t="s">
        <v>132</v>
      </c>
    </row>
    <row r="1135" spans="1:10" x14ac:dyDescent="0.25">
      <c r="A1135" s="5" t="s">
        <v>2268</v>
      </c>
      <c r="C1135">
        <v>10</v>
      </c>
      <c r="D1135">
        <v>154</v>
      </c>
      <c r="E1135">
        <v>5.81</v>
      </c>
      <c r="F1135">
        <v>133.66999999999999</v>
      </c>
      <c r="G1135">
        <v>4.6070000000000002</v>
      </c>
      <c r="H1135">
        <v>-4.141</v>
      </c>
      <c r="I1135">
        <v>0.3</v>
      </c>
      <c r="J1135" s="38" t="s">
        <v>132</v>
      </c>
    </row>
    <row r="1136" spans="1:10" x14ac:dyDescent="0.25">
      <c r="A1136" s="5" t="s">
        <v>2269</v>
      </c>
      <c r="C1136">
        <v>10</v>
      </c>
      <c r="D1136">
        <v>153</v>
      </c>
      <c r="E1136">
        <v>5.89</v>
      </c>
      <c r="F1136">
        <v>132.35</v>
      </c>
      <c r="G1136">
        <v>4.577</v>
      </c>
      <c r="H1136">
        <v>-4.0780000000000003</v>
      </c>
      <c r="I1136">
        <v>0.4</v>
      </c>
      <c r="J1136" s="38" t="s">
        <v>132</v>
      </c>
    </row>
    <row r="1137" spans="1:10" x14ac:dyDescent="0.25">
      <c r="A1137" s="5" t="s">
        <v>2270</v>
      </c>
      <c r="C1137">
        <v>10</v>
      </c>
      <c r="D1137">
        <v>152</v>
      </c>
      <c r="E1137">
        <v>5.97</v>
      </c>
      <c r="F1137">
        <v>131.06</v>
      </c>
      <c r="G1137">
        <v>4.5469999999999997</v>
      </c>
      <c r="H1137">
        <v>-4.0149999999999997</v>
      </c>
      <c r="I1137">
        <v>0.4</v>
      </c>
      <c r="J1137" s="38" t="s">
        <v>132</v>
      </c>
    </row>
    <row r="1138" spans="1:10" x14ac:dyDescent="0.25">
      <c r="A1138" s="5" t="s">
        <v>2271</v>
      </c>
      <c r="C1138">
        <v>10</v>
      </c>
      <c r="D1138">
        <v>151</v>
      </c>
      <c r="E1138">
        <v>6.05</v>
      </c>
      <c r="F1138">
        <v>129.78</v>
      </c>
      <c r="G1138">
        <v>4.5179999999999998</v>
      </c>
      <c r="H1138">
        <v>-3.952</v>
      </c>
      <c r="I1138">
        <v>0.5</v>
      </c>
      <c r="J1138" s="38" t="s">
        <v>132</v>
      </c>
    </row>
    <row r="1139" spans="1:10" x14ac:dyDescent="0.25">
      <c r="A1139" s="5" t="s">
        <v>2272</v>
      </c>
      <c r="C1139">
        <v>10</v>
      </c>
      <c r="D1139">
        <v>150</v>
      </c>
      <c r="E1139">
        <v>6.13</v>
      </c>
      <c r="F1139">
        <v>128.5</v>
      </c>
      <c r="G1139">
        <v>4.492</v>
      </c>
      <c r="H1139">
        <v>-3.89</v>
      </c>
      <c r="I1139">
        <v>0.5</v>
      </c>
      <c r="J1139" s="38" t="s">
        <v>132</v>
      </c>
    </row>
    <row r="1140" spans="1:10" x14ac:dyDescent="0.25">
      <c r="A1140" s="5" t="s">
        <v>2273</v>
      </c>
      <c r="C1140">
        <v>10</v>
      </c>
      <c r="D1140">
        <v>149</v>
      </c>
      <c r="E1140">
        <v>6.2</v>
      </c>
      <c r="F1140">
        <v>127.22</v>
      </c>
      <c r="G1140">
        <v>4.4690000000000003</v>
      </c>
      <c r="H1140">
        <v>-3.831</v>
      </c>
      <c r="I1140">
        <v>0.6</v>
      </c>
      <c r="J1140" s="38" t="s">
        <v>132</v>
      </c>
    </row>
    <row r="1141" spans="1:10" x14ac:dyDescent="0.25">
      <c r="A1141" s="5" t="s">
        <v>2274</v>
      </c>
      <c r="C1141">
        <v>10</v>
      </c>
      <c r="D1141">
        <v>148</v>
      </c>
      <c r="E1141">
        <v>6.28</v>
      </c>
      <c r="F1141">
        <v>125.94</v>
      </c>
      <c r="G1141">
        <v>4.45</v>
      </c>
      <c r="H1141">
        <v>-3.774</v>
      </c>
      <c r="I1141">
        <v>0.6</v>
      </c>
      <c r="J1141" s="38" t="s">
        <v>132</v>
      </c>
    </row>
    <row r="1142" spans="1:10" x14ac:dyDescent="0.25">
      <c r="A1142" s="5" t="s">
        <v>2275</v>
      </c>
      <c r="C1142">
        <v>10</v>
      </c>
      <c r="D1142">
        <v>147</v>
      </c>
      <c r="E1142">
        <v>6.35</v>
      </c>
      <c r="F1142">
        <v>124.64</v>
      </c>
      <c r="G1142">
        <v>4.4349999999999996</v>
      </c>
      <c r="H1142">
        <v>-3.72</v>
      </c>
      <c r="I1142">
        <v>0.7</v>
      </c>
      <c r="J1142" s="38" t="s">
        <v>132</v>
      </c>
    </row>
    <row r="1143" spans="1:10" x14ac:dyDescent="0.25">
      <c r="A1143" s="5" t="s">
        <v>2276</v>
      </c>
      <c r="C1143">
        <v>10</v>
      </c>
      <c r="D1143">
        <v>146</v>
      </c>
      <c r="E1143">
        <v>6.42</v>
      </c>
      <c r="F1143">
        <v>123.34</v>
      </c>
      <c r="G1143">
        <v>4.4240000000000004</v>
      </c>
      <c r="H1143">
        <v>-3.6680000000000001</v>
      </c>
      <c r="I1143">
        <v>0.7</v>
      </c>
      <c r="J1143" s="38" t="s">
        <v>132</v>
      </c>
    </row>
    <row r="1144" spans="1:10" x14ac:dyDescent="0.25">
      <c r="A1144" s="5" t="s">
        <v>2277</v>
      </c>
      <c r="C1144">
        <v>10</v>
      </c>
      <c r="D1144">
        <v>145</v>
      </c>
      <c r="E1144">
        <v>6.49</v>
      </c>
      <c r="F1144">
        <v>122.01</v>
      </c>
      <c r="G1144">
        <v>4.4180000000000001</v>
      </c>
      <c r="H1144">
        <v>-3.6190000000000002</v>
      </c>
      <c r="I1144">
        <v>0.7</v>
      </c>
      <c r="J1144" s="38" t="s">
        <v>132</v>
      </c>
    </row>
    <row r="1145" spans="1:10" x14ac:dyDescent="0.25">
      <c r="A1145" s="5" t="s">
        <v>2278</v>
      </c>
      <c r="C1145">
        <v>10</v>
      </c>
      <c r="D1145">
        <v>144</v>
      </c>
      <c r="E1145">
        <v>6.55</v>
      </c>
      <c r="F1145">
        <v>120.67</v>
      </c>
      <c r="G1145">
        <v>4.4169999999999998</v>
      </c>
      <c r="H1145">
        <v>-3.5739999999999998</v>
      </c>
      <c r="I1145">
        <v>0.8</v>
      </c>
      <c r="J1145" s="38" t="s">
        <v>132</v>
      </c>
    </row>
    <row r="1146" spans="1:10" x14ac:dyDescent="0.25">
      <c r="A1146" s="5" t="s">
        <v>2279</v>
      </c>
      <c r="C1146">
        <v>10</v>
      </c>
      <c r="D1146">
        <v>143</v>
      </c>
      <c r="E1146">
        <v>6.62</v>
      </c>
      <c r="F1146">
        <v>119.3</v>
      </c>
      <c r="G1146">
        <v>4.4210000000000003</v>
      </c>
      <c r="H1146">
        <v>-3.5310000000000001</v>
      </c>
      <c r="I1146">
        <v>0.8</v>
      </c>
      <c r="J1146" s="38" t="s">
        <v>132</v>
      </c>
    </row>
    <row r="1147" spans="1:10" x14ac:dyDescent="0.25">
      <c r="A1147" s="5" t="s">
        <v>2280</v>
      </c>
      <c r="C1147">
        <v>10</v>
      </c>
      <c r="D1147">
        <v>142</v>
      </c>
      <c r="E1147">
        <v>6.68</v>
      </c>
      <c r="F1147">
        <v>117.91</v>
      </c>
      <c r="G1147">
        <v>4.43</v>
      </c>
      <c r="H1147">
        <v>-3.4910000000000001</v>
      </c>
      <c r="I1147">
        <v>0.8</v>
      </c>
      <c r="J1147" s="38" t="s">
        <v>132</v>
      </c>
    </row>
    <row r="1148" spans="1:10" x14ac:dyDescent="0.25">
      <c r="A1148" s="5" t="s">
        <v>2281</v>
      </c>
      <c r="C1148">
        <v>10</v>
      </c>
      <c r="D1148">
        <v>141</v>
      </c>
      <c r="E1148">
        <v>6.75</v>
      </c>
      <c r="F1148">
        <v>116.51</v>
      </c>
      <c r="G1148">
        <v>4.444</v>
      </c>
      <c r="H1148">
        <v>-3.4540000000000002</v>
      </c>
      <c r="I1148">
        <v>0.8</v>
      </c>
      <c r="J1148" s="38" t="s">
        <v>132</v>
      </c>
    </row>
    <row r="1149" spans="1:10" x14ac:dyDescent="0.25">
      <c r="A1149" s="5" t="s">
        <v>2282</v>
      </c>
      <c r="C1149">
        <v>10</v>
      </c>
      <c r="D1149">
        <v>140</v>
      </c>
      <c r="E1149">
        <v>6.81</v>
      </c>
      <c r="F1149">
        <v>115.09</v>
      </c>
      <c r="G1149">
        <v>4.4619999999999997</v>
      </c>
      <c r="H1149">
        <v>-3.4180000000000001</v>
      </c>
      <c r="I1149">
        <v>0.8</v>
      </c>
      <c r="J1149" s="38" t="s">
        <v>132</v>
      </c>
    </row>
    <row r="1150" spans="1:10" x14ac:dyDescent="0.25">
      <c r="A1150" s="5" t="s">
        <v>2283</v>
      </c>
      <c r="C1150">
        <v>10</v>
      </c>
      <c r="D1150">
        <v>139</v>
      </c>
      <c r="E1150">
        <v>6.87</v>
      </c>
      <c r="F1150">
        <v>113.66</v>
      </c>
      <c r="G1150">
        <v>4.4829999999999997</v>
      </c>
      <c r="H1150">
        <v>-3.383</v>
      </c>
      <c r="I1150">
        <v>0.8</v>
      </c>
      <c r="J1150" s="38" t="s">
        <v>132</v>
      </c>
    </row>
    <row r="1151" spans="1:10" x14ac:dyDescent="0.25">
      <c r="A1151" s="5" t="s">
        <v>2284</v>
      </c>
      <c r="C1151">
        <v>10</v>
      </c>
      <c r="D1151">
        <v>138</v>
      </c>
      <c r="E1151">
        <v>6.93</v>
      </c>
      <c r="F1151">
        <v>112.23</v>
      </c>
      <c r="G1151">
        <v>4.5060000000000002</v>
      </c>
      <c r="H1151">
        <v>-3.3490000000000002</v>
      </c>
      <c r="I1151">
        <v>0.9</v>
      </c>
      <c r="J1151" s="38" t="s">
        <v>132</v>
      </c>
    </row>
    <row r="1152" spans="1:10" x14ac:dyDescent="0.25">
      <c r="A1152" s="5" t="s">
        <v>2285</v>
      </c>
      <c r="C1152">
        <v>10</v>
      </c>
      <c r="D1152">
        <v>137</v>
      </c>
      <c r="E1152">
        <v>7</v>
      </c>
      <c r="F1152">
        <v>110.8</v>
      </c>
      <c r="G1152">
        <v>4.53</v>
      </c>
      <c r="H1152">
        <v>-3.3130000000000002</v>
      </c>
      <c r="I1152">
        <v>0.9</v>
      </c>
      <c r="J1152" s="38" t="s">
        <v>132</v>
      </c>
    </row>
    <row r="1153" spans="1:10" x14ac:dyDescent="0.25">
      <c r="A1153" s="5" t="s">
        <v>2286</v>
      </c>
      <c r="C1153">
        <v>10</v>
      </c>
      <c r="D1153">
        <v>136</v>
      </c>
      <c r="E1153">
        <v>7.06</v>
      </c>
      <c r="F1153">
        <v>109.4</v>
      </c>
      <c r="G1153">
        <v>4.5540000000000003</v>
      </c>
      <c r="H1153">
        <v>-3.2759999999999998</v>
      </c>
      <c r="I1153">
        <v>0.9</v>
      </c>
      <c r="J1153" s="38" t="s">
        <v>132</v>
      </c>
    </row>
    <row r="1154" spans="1:10" x14ac:dyDescent="0.25">
      <c r="A1154" s="5" t="s">
        <v>2287</v>
      </c>
      <c r="C1154">
        <v>10</v>
      </c>
      <c r="D1154">
        <v>135</v>
      </c>
      <c r="E1154">
        <v>7.13</v>
      </c>
      <c r="F1154">
        <v>108.01</v>
      </c>
      <c r="G1154">
        <v>4.5780000000000003</v>
      </c>
      <c r="H1154">
        <v>-3.2370000000000001</v>
      </c>
      <c r="I1154">
        <v>0.9</v>
      </c>
      <c r="J1154" s="38" t="s">
        <v>132</v>
      </c>
    </row>
    <row r="1155" spans="1:10" x14ac:dyDescent="0.25">
      <c r="A1155" s="5" t="s">
        <v>2288</v>
      </c>
      <c r="C1155">
        <v>10</v>
      </c>
      <c r="D1155">
        <v>171.5</v>
      </c>
      <c r="E1155">
        <v>4.99</v>
      </c>
      <c r="F1155">
        <v>163.54</v>
      </c>
      <c r="G1155">
        <v>4.7069999999999999</v>
      </c>
      <c r="H1155">
        <v>-4.6550000000000002</v>
      </c>
      <c r="I1155">
        <v>-0.1</v>
      </c>
      <c r="J1155" s="38" t="s">
        <v>236</v>
      </c>
    </row>
    <row r="1156" spans="1:10" x14ac:dyDescent="0.25">
      <c r="A1156" s="5" t="s">
        <v>2289</v>
      </c>
      <c r="C1156">
        <v>10</v>
      </c>
      <c r="D1156">
        <v>46.6</v>
      </c>
      <c r="E1156">
        <v>13.9</v>
      </c>
      <c r="F1156">
        <v>29.83</v>
      </c>
      <c r="G1156">
        <v>5.4660000000000002</v>
      </c>
      <c r="H1156">
        <v>3.7589999999999999</v>
      </c>
      <c r="I1156">
        <v>6</v>
      </c>
      <c r="J1156" s="38" t="s">
        <v>237</v>
      </c>
    </row>
    <row r="1157" spans="1:10" x14ac:dyDescent="0.25">
      <c r="A1157" s="5" t="s">
        <v>212</v>
      </c>
    </row>
    <row r="1158" spans="1:10" x14ac:dyDescent="0.25">
      <c r="A1158" s="5" t="s">
        <v>213</v>
      </c>
      <c r="C1158" t="s">
        <v>206</v>
      </c>
      <c r="D1158" t="s">
        <v>105</v>
      </c>
      <c r="E1158" t="s">
        <v>106</v>
      </c>
      <c r="F1158" t="s">
        <v>107</v>
      </c>
      <c r="G1158" t="s">
        <v>219</v>
      </c>
      <c r="H1158" t="s">
        <v>109</v>
      </c>
      <c r="I1158" t="s">
        <v>220</v>
      </c>
      <c r="J1158" s="38" t="s">
        <v>37</v>
      </c>
    </row>
    <row r="1159" spans="1:10" x14ac:dyDescent="0.25">
      <c r="A1159" s="5" t="s">
        <v>212</v>
      </c>
    </row>
    <row r="1160" spans="1:10" x14ac:dyDescent="0.25">
      <c r="A1160" s="5" t="s">
        <v>2290</v>
      </c>
      <c r="C1160">
        <v>12</v>
      </c>
      <c r="D1160">
        <v>180</v>
      </c>
      <c r="E1160">
        <v>6.39</v>
      </c>
      <c r="F1160">
        <v>180</v>
      </c>
      <c r="G1160">
        <v>5.4569999999999999</v>
      </c>
      <c r="H1160">
        <v>-5.4569999999999999</v>
      </c>
      <c r="I1160">
        <v>0.1</v>
      </c>
      <c r="J1160" s="38" t="s">
        <v>287</v>
      </c>
    </row>
    <row r="1161" spans="1:10" x14ac:dyDescent="0.25">
      <c r="A1161" s="5" t="s">
        <v>2291</v>
      </c>
      <c r="C1161">
        <v>12</v>
      </c>
      <c r="D1161">
        <v>179</v>
      </c>
      <c r="E1161">
        <v>6.39</v>
      </c>
      <c r="F1161">
        <v>178.14</v>
      </c>
      <c r="G1161">
        <v>5.4610000000000003</v>
      </c>
      <c r="H1161">
        <v>-5.4610000000000003</v>
      </c>
      <c r="I1161">
        <v>0.1</v>
      </c>
      <c r="J1161" s="38" t="s">
        <v>287</v>
      </c>
    </row>
    <row r="1162" spans="1:10" x14ac:dyDescent="0.25">
      <c r="A1162" s="5" t="s">
        <v>2292</v>
      </c>
      <c r="C1162">
        <v>12</v>
      </c>
      <c r="D1162">
        <v>178</v>
      </c>
      <c r="E1162">
        <v>6.39</v>
      </c>
      <c r="F1162">
        <v>176.29</v>
      </c>
      <c r="G1162">
        <v>5.4669999999999996</v>
      </c>
      <c r="H1162">
        <v>-5.4640000000000004</v>
      </c>
      <c r="I1162">
        <v>0.1</v>
      </c>
      <c r="J1162" s="38" t="s">
        <v>287</v>
      </c>
    </row>
    <row r="1163" spans="1:10" x14ac:dyDescent="0.25">
      <c r="A1163" s="5" t="s">
        <v>2293</v>
      </c>
      <c r="C1163">
        <v>12</v>
      </c>
      <c r="D1163">
        <v>177</v>
      </c>
      <c r="E1163">
        <v>6.38</v>
      </c>
      <c r="F1163">
        <v>174.43</v>
      </c>
      <c r="G1163">
        <v>5.4749999999999996</v>
      </c>
      <c r="H1163">
        <v>-5.468</v>
      </c>
      <c r="I1163">
        <v>0.2</v>
      </c>
      <c r="J1163" s="38" t="s">
        <v>287</v>
      </c>
    </row>
    <row r="1164" spans="1:10" x14ac:dyDescent="0.25">
      <c r="A1164" s="5" t="s">
        <v>2294</v>
      </c>
      <c r="C1164">
        <v>12</v>
      </c>
      <c r="D1164">
        <v>176</v>
      </c>
      <c r="E1164">
        <v>6.39</v>
      </c>
      <c r="F1164">
        <v>172.56</v>
      </c>
      <c r="G1164">
        <v>5.4850000000000003</v>
      </c>
      <c r="H1164">
        <v>-5.4710000000000001</v>
      </c>
      <c r="I1164">
        <v>0.2</v>
      </c>
      <c r="J1164" s="38" t="s">
        <v>287</v>
      </c>
    </row>
    <row r="1165" spans="1:10" x14ac:dyDescent="0.25">
      <c r="A1165" s="5" t="s">
        <v>2295</v>
      </c>
      <c r="C1165">
        <v>12</v>
      </c>
      <c r="D1165">
        <v>175</v>
      </c>
      <c r="E1165">
        <v>6.39</v>
      </c>
      <c r="F1165">
        <v>170.7</v>
      </c>
      <c r="G1165">
        <v>5.4960000000000004</v>
      </c>
      <c r="H1165">
        <v>-5.4749999999999996</v>
      </c>
      <c r="I1165">
        <v>0.2</v>
      </c>
      <c r="J1165" s="38" t="s">
        <v>287</v>
      </c>
    </row>
    <row r="1166" spans="1:10" x14ac:dyDescent="0.25">
      <c r="A1166" s="5" t="s">
        <v>2296</v>
      </c>
      <c r="C1166">
        <v>12</v>
      </c>
      <c r="D1166">
        <v>174</v>
      </c>
      <c r="E1166">
        <v>6.39</v>
      </c>
      <c r="F1166">
        <v>168.83</v>
      </c>
      <c r="G1166">
        <v>5.5090000000000003</v>
      </c>
      <c r="H1166">
        <v>-5.4790000000000001</v>
      </c>
      <c r="I1166">
        <v>0.2</v>
      </c>
      <c r="J1166" s="38" t="s">
        <v>287</v>
      </c>
    </row>
    <row r="1167" spans="1:10" x14ac:dyDescent="0.25">
      <c r="A1167" s="5" t="s">
        <v>2297</v>
      </c>
      <c r="C1167">
        <v>12</v>
      </c>
      <c r="D1167">
        <v>173</v>
      </c>
      <c r="E1167">
        <v>6.4</v>
      </c>
      <c r="F1167">
        <v>166.96</v>
      </c>
      <c r="G1167">
        <v>5.524</v>
      </c>
      <c r="H1167">
        <v>-5.4829999999999997</v>
      </c>
      <c r="I1167">
        <v>0.3</v>
      </c>
      <c r="J1167" s="38" t="s">
        <v>287</v>
      </c>
    </row>
    <row r="1168" spans="1:10" x14ac:dyDescent="0.25">
      <c r="A1168" s="5" t="s">
        <v>2298</v>
      </c>
      <c r="C1168">
        <v>12</v>
      </c>
      <c r="D1168">
        <v>172</v>
      </c>
      <c r="E1168">
        <v>6.41</v>
      </c>
      <c r="F1168">
        <v>165.09</v>
      </c>
      <c r="G1168">
        <v>5.54</v>
      </c>
      <c r="H1168">
        <v>-5.4859999999999998</v>
      </c>
      <c r="I1168">
        <v>0.3</v>
      </c>
      <c r="J1168" s="38" t="s">
        <v>287</v>
      </c>
    </row>
    <row r="1169" spans="1:10" x14ac:dyDescent="0.25">
      <c r="A1169" s="5" t="s">
        <v>2299</v>
      </c>
      <c r="C1169">
        <v>12</v>
      </c>
      <c r="D1169">
        <v>171</v>
      </c>
      <c r="E1169">
        <v>6.42</v>
      </c>
      <c r="F1169">
        <v>163.21</v>
      </c>
      <c r="G1169">
        <v>5.5579999999999998</v>
      </c>
      <c r="H1169">
        <v>-5.49</v>
      </c>
      <c r="I1169">
        <v>0.3</v>
      </c>
      <c r="J1169" s="38" t="s">
        <v>287</v>
      </c>
    </row>
    <row r="1170" spans="1:10" x14ac:dyDescent="0.25">
      <c r="A1170" s="5" t="s">
        <v>2300</v>
      </c>
      <c r="C1170">
        <v>12</v>
      </c>
      <c r="D1170">
        <v>170</v>
      </c>
      <c r="E1170">
        <v>6.43</v>
      </c>
      <c r="F1170">
        <v>161.33000000000001</v>
      </c>
      <c r="G1170">
        <v>5.5780000000000003</v>
      </c>
      <c r="H1170">
        <v>-5.4930000000000003</v>
      </c>
      <c r="I1170">
        <v>0.3</v>
      </c>
      <c r="J1170" s="38" t="s">
        <v>287</v>
      </c>
    </row>
    <row r="1171" spans="1:10" x14ac:dyDescent="0.25">
      <c r="A1171" s="5" t="s">
        <v>2301</v>
      </c>
      <c r="C1171">
        <v>12</v>
      </c>
      <c r="D1171">
        <v>169</v>
      </c>
      <c r="E1171">
        <v>6.44</v>
      </c>
      <c r="F1171">
        <v>159.44999999999999</v>
      </c>
      <c r="G1171">
        <v>5.5990000000000002</v>
      </c>
      <c r="H1171">
        <v>-5.4960000000000004</v>
      </c>
      <c r="I1171">
        <v>0.4</v>
      </c>
      <c r="J1171" s="38" t="s">
        <v>287</v>
      </c>
    </row>
    <row r="1172" spans="1:10" x14ac:dyDescent="0.25">
      <c r="A1172" s="5" t="s">
        <v>2302</v>
      </c>
      <c r="C1172">
        <v>12</v>
      </c>
      <c r="D1172">
        <v>168</v>
      </c>
      <c r="E1172">
        <v>6.45</v>
      </c>
      <c r="F1172">
        <v>157.56</v>
      </c>
      <c r="G1172">
        <v>5.6219999999999999</v>
      </c>
      <c r="H1172">
        <v>-5.4989999999999997</v>
      </c>
      <c r="I1172">
        <v>0.4</v>
      </c>
      <c r="J1172" s="38" t="s">
        <v>287</v>
      </c>
    </row>
    <row r="1173" spans="1:10" x14ac:dyDescent="0.25">
      <c r="A1173" s="5" t="s">
        <v>2303</v>
      </c>
      <c r="C1173">
        <v>12</v>
      </c>
      <c r="D1173">
        <v>167</v>
      </c>
      <c r="E1173">
        <v>6.47</v>
      </c>
      <c r="F1173">
        <v>155.68</v>
      </c>
      <c r="G1173">
        <v>5.6459999999999999</v>
      </c>
      <c r="H1173">
        <v>-5.5019999999999998</v>
      </c>
      <c r="I1173">
        <v>0.4</v>
      </c>
      <c r="J1173" s="38" t="s">
        <v>287</v>
      </c>
    </row>
    <row r="1174" spans="1:10" x14ac:dyDescent="0.25">
      <c r="A1174" s="5" t="s">
        <v>2304</v>
      </c>
      <c r="C1174">
        <v>12</v>
      </c>
      <c r="D1174">
        <v>166</v>
      </c>
      <c r="E1174">
        <v>6.49</v>
      </c>
      <c r="F1174">
        <v>153.79</v>
      </c>
      <c r="G1174">
        <v>5.6719999999999997</v>
      </c>
      <c r="H1174">
        <v>-5.5039999999999996</v>
      </c>
      <c r="I1174">
        <v>0.5</v>
      </c>
      <c r="J1174" s="38" t="s">
        <v>287</v>
      </c>
    </row>
    <row r="1175" spans="1:10" x14ac:dyDescent="0.25">
      <c r="A1175" s="5" t="s">
        <v>2305</v>
      </c>
      <c r="C1175">
        <v>12</v>
      </c>
      <c r="D1175">
        <v>165</v>
      </c>
      <c r="E1175">
        <v>6.51</v>
      </c>
      <c r="F1175">
        <v>151.9</v>
      </c>
      <c r="G1175">
        <v>5.7</v>
      </c>
      <c r="H1175">
        <v>-5.5060000000000002</v>
      </c>
      <c r="I1175">
        <v>0.5</v>
      </c>
      <c r="J1175" s="38" t="s">
        <v>287</v>
      </c>
    </row>
    <row r="1176" spans="1:10" x14ac:dyDescent="0.25">
      <c r="A1176" s="5" t="s">
        <v>2306</v>
      </c>
      <c r="C1176">
        <v>12</v>
      </c>
      <c r="D1176">
        <v>164</v>
      </c>
      <c r="E1176">
        <v>6.53</v>
      </c>
      <c r="F1176">
        <v>150.01</v>
      </c>
      <c r="G1176">
        <v>5.7290000000000001</v>
      </c>
      <c r="H1176">
        <v>-5.5069999999999997</v>
      </c>
      <c r="I1176">
        <v>0.5</v>
      </c>
      <c r="J1176" s="38" t="s">
        <v>287</v>
      </c>
    </row>
    <row r="1177" spans="1:10" x14ac:dyDescent="0.25">
      <c r="A1177" s="5" t="s">
        <v>2307</v>
      </c>
      <c r="C1177">
        <v>12</v>
      </c>
      <c r="D1177">
        <v>163</v>
      </c>
      <c r="E1177">
        <v>6.56</v>
      </c>
      <c r="F1177">
        <v>148.12</v>
      </c>
      <c r="G1177">
        <v>5.7610000000000001</v>
      </c>
      <c r="H1177">
        <v>-5.5090000000000003</v>
      </c>
      <c r="I1177">
        <v>0.6</v>
      </c>
      <c r="J1177" s="38" t="s">
        <v>287</v>
      </c>
    </row>
    <row r="1178" spans="1:10" x14ac:dyDescent="0.25">
      <c r="A1178" s="5" t="s">
        <v>2308</v>
      </c>
      <c r="C1178">
        <v>12</v>
      </c>
      <c r="D1178">
        <v>162</v>
      </c>
      <c r="E1178">
        <v>6.58</v>
      </c>
      <c r="F1178">
        <v>146.22</v>
      </c>
      <c r="G1178">
        <v>5.7930000000000001</v>
      </c>
      <c r="H1178">
        <v>-5.51</v>
      </c>
      <c r="I1178">
        <v>0.6</v>
      </c>
      <c r="J1178" s="38" t="s">
        <v>287</v>
      </c>
    </row>
    <row r="1179" spans="1:10" x14ac:dyDescent="0.25">
      <c r="A1179" s="5" t="s">
        <v>2309</v>
      </c>
      <c r="C1179">
        <v>12</v>
      </c>
      <c r="D1179">
        <v>161</v>
      </c>
      <c r="E1179">
        <v>6.61</v>
      </c>
      <c r="F1179">
        <v>144.33000000000001</v>
      </c>
      <c r="G1179">
        <v>5.8280000000000003</v>
      </c>
      <c r="H1179">
        <v>-5.51</v>
      </c>
      <c r="I1179">
        <v>0.6</v>
      </c>
      <c r="J1179" s="38" t="s">
        <v>287</v>
      </c>
    </row>
    <row r="1180" spans="1:10" x14ac:dyDescent="0.25">
      <c r="A1180" s="5" t="s">
        <v>2310</v>
      </c>
      <c r="C1180">
        <v>12</v>
      </c>
      <c r="D1180">
        <v>160</v>
      </c>
      <c r="E1180">
        <v>6.65</v>
      </c>
      <c r="F1180">
        <v>142.43</v>
      </c>
      <c r="G1180">
        <v>5.8639999999999999</v>
      </c>
      <c r="H1180">
        <v>-5.5110000000000001</v>
      </c>
      <c r="I1180">
        <v>0.7</v>
      </c>
      <c r="J1180" s="38" t="s">
        <v>287</v>
      </c>
    </row>
    <row r="1181" spans="1:10" x14ac:dyDescent="0.25">
      <c r="A1181" s="5" t="s">
        <v>2311</v>
      </c>
      <c r="C1181">
        <v>12</v>
      </c>
      <c r="D1181">
        <v>159</v>
      </c>
      <c r="E1181">
        <v>6.68</v>
      </c>
      <c r="F1181">
        <v>140.54</v>
      </c>
      <c r="G1181">
        <v>5.9029999999999996</v>
      </c>
      <c r="H1181">
        <v>-5.5110000000000001</v>
      </c>
      <c r="I1181">
        <v>0.7</v>
      </c>
      <c r="J1181" s="38" t="s">
        <v>287</v>
      </c>
    </row>
    <row r="1182" spans="1:10" x14ac:dyDescent="0.25">
      <c r="A1182" s="5" t="s">
        <v>2312</v>
      </c>
      <c r="C1182">
        <v>12</v>
      </c>
      <c r="D1182">
        <v>158</v>
      </c>
      <c r="E1182">
        <v>6.72</v>
      </c>
      <c r="F1182">
        <v>138.63999999999999</v>
      </c>
      <c r="G1182">
        <v>5.944</v>
      </c>
      <c r="H1182">
        <v>-5.5110000000000001</v>
      </c>
      <c r="I1182">
        <v>0.8</v>
      </c>
      <c r="J1182" s="38" t="s">
        <v>287</v>
      </c>
    </row>
    <row r="1183" spans="1:10" x14ac:dyDescent="0.25">
      <c r="A1183" s="5" t="s">
        <v>2313</v>
      </c>
      <c r="C1183">
        <v>12</v>
      </c>
      <c r="D1183">
        <v>157</v>
      </c>
      <c r="E1183">
        <v>6.75</v>
      </c>
      <c r="F1183">
        <v>136.74</v>
      </c>
      <c r="G1183">
        <v>5.9859999999999998</v>
      </c>
      <c r="H1183">
        <v>-5.51</v>
      </c>
      <c r="I1183">
        <v>0.8</v>
      </c>
      <c r="J1183" s="38" t="s">
        <v>287</v>
      </c>
    </row>
    <row r="1184" spans="1:10" x14ac:dyDescent="0.25">
      <c r="A1184" s="5" t="s">
        <v>2314</v>
      </c>
      <c r="C1184">
        <v>12</v>
      </c>
      <c r="D1184">
        <v>156</v>
      </c>
      <c r="E1184">
        <v>6.79</v>
      </c>
      <c r="F1184">
        <v>134.84</v>
      </c>
      <c r="G1184">
        <v>6.0309999999999997</v>
      </c>
      <c r="H1184">
        <v>-5.5090000000000003</v>
      </c>
      <c r="I1184">
        <v>0.9</v>
      </c>
      <c r="J1184" s="38" t="s">
        <v>287</v>
      </c>
    </row>
    <row r="1185" spans="1:10" x14ac:dyDescent="0.25">
      <c r="A1185" s="5" t="s">
        <v>2315</v>
      </c>
      <c r="C1185">
        <v>12</v>
      </c>
      <c r="D1185">
        <v>155</v>
      </c>
      <c r="E1185">
        <v>6.84</v>
      </c>
      <c r="F1185">
        <v>132.94999999999999</v>
      </c>
      <c r="G1185">
        <v>6.077</v>
      </c>
      <c r="H1185">
        <v>-5.508</v>
      </c>
      <c r="I1185">
        <v>0.9</v>
      </c>
      <c r="J1185" s="38" t="s">
        <v>287</v>
      </c>
    </row>
    <row r="1186" spans="1:10" x14ac:dyDescent="0.25">
      <c r="A1186" s="5" t="s">
        <v>2316</v>
      </c>
      <c r="C1186">
        <v>12</v>
      </c>
      <c r="D1186">
        <v>154</v>
      </c>
      <c r="E1186">
        <v>6.89</v>
      </c>
      <c r="F1186">
        <v>131.05000000000001</v>
      </c>
      <c r="G1186">
        <v>6.125</v>
      </c>
      <c r="H1186">
        <v>-5.5049999999999999</v>
      </c>
      <c r="I1186">
        <v>1</v>
      </c>
      <c r="J1186" s="38" t="s">
        <v>287</v>
      </c>
    </row>
    <row r="1187" spans="1:10" x14ac:dyDescent="0.25">
      <c r="A1187" s="5" t="s">
        <v>2317</v>
      </c>
      <c r="C1187">
        <v>12</v>
      </c>
      <c r="D1187">
        <v>153</v>
      </c>
      <c r="E1187">
        <v>6.94</v>
      </c>
      <c r="F1187">
        <v>129.16999999999999</v>
      </c>
      <c r="G1187">
        <v>6.1740000000000004</v>
      </c>
      <c r="H1187">
        <v>-5.5010000000000003</v>
      </c>
      <c r="I1187">
        <v>1</v>
      </c>
      <c r="J1187" s="38" t="s">
        <v>287</v>
      </c>
    </row>
    <row r="1188" spans="1:10" x14ac:dyDescent="0.25">
      <c r="A1188" s="5" t="s">
        <v>2318</v>
      </c>
      <c r="C1188">
        <v>12</v>
      </c>
      <c r="D1188">
        <v>152</v>
      </c>
      <c r="E1188">
        <v>6.99</v>
      </c>
      <c r="F1188">
        <v>127.3</v>
      </c>
      <c r="G1188">
        <v>6.2240000000000002</v>
      </c>
      <c r="H1188">
        <v>-5.4950000000000001</v>
      </c>
      <c r="I1188">
        <v>1.1000000000000001</v>
      </c>
      <c r="J1188" s="38" t="s">
        <v>287</v>
      </c>
    </row>
    <row r="1189" spans="1:10" x14ac:dyDescent="0.25">
      <c r="A1189" s="5" t="s">
        <v>2319</v>
      </c>
      <c r="C1189">
        <v>12</v>
      </c>
      <c r="D1189">
        <v>151</v>
      </c>
      <c r="E1189">
        <v>7.05</v>
      </c>
      <c r="F1189">
        <v>125.44</v>
      </c>
      <c r="G1189">
        <v>6.274</v>
      </c>
      <c r="H1189">
        <v>-5.4870000000000001</v>
      </c>
      <c r="I1189">
        <v>1.1000000000000001</v>
      </c>
      <c r="J1189" s="38" t="s">
        <v>287</v>
      </c>
    </row>
    <row r="1190" spans="1:10" x14ac:dyDescent="0.25">
      <c r="A1190" s="5" t="s">
        <v>2320</v>
      </c>
      <c r="C1190">
        <v>12</v>
      </c>
      <c r="D1190">
        <v>150</v>
      </c>
      <c r="E1190">
        <v>7.11</v>
      </c>
      <c r="F1190">
        <v>123.6</v>
      </c>
      <c r="G1190">
        <v>6.3239999999999998</v>
      </c>
      <c r="H1190">
        <v>-5.4770000000000003</v>
      </c>
      <c r="I1190">
        <v>1.2</v>
      </c>
      <c r="J1190" s="38" t="s">
        <v>287</v>
      </c>
    </row>
    <row r="1191" spans="1:10" x14ac:dyDescent="0.25">
      <c r="A1191" s="5" t="s">
        <v>2321</v>
      </c>
      <c r="C1191">
        <v>12</v>
      </c>
      <c r="D1191">
        <v>149</v>
      </c>
      <c r="E1191">
        <v>7.18</v>
      </c>
      <c r="F1191">
        <v>121.78</v>
      </c>
      <c r="G1191">
        <v>6.3739999999999997</v>
      </c>
      <c r="H1191">
        <v>-5.4640000000000004</v>
      </c>
      <c r="I1191">
        <v>1.2</v>
      </c>
      <c r="J1191" s="38" t="s">
        <v>287</v>
      </c>
    </row>
    <row r="1192" spans="1:10" x14ac:dyDescent="0.25">
      <c r="A1192" s="5" t="s">
        <v>2322</v>
      </c>
      <c r="C1192">
        <v>12</v>
      </c>
      <c r="D1192">
        <v>148</v>
      </c>
      <c r="E1192">
        <v>7.25</v>
      </c>
      <c r="F1192">
        <v>119.99</v>
      </c>
      <c r="G1192">
        <v>6.423</v>
      </c>
      <c r="H1192">
        <v>-5.4470000000000001</v>
      </c>
      <c r="I1192">
        <v>1.3</v>
      </c>
      <c r="J1192" s="38" t="s">
        <v>287</v>
      </c>
    </row>
    <row r="1193" spans="1:10" x14ac:dyDescent="0.25">
      <c r="A1193" s="5" t="s">
        <v>2323</v>
      </c>
      <c r="C1193">
        <v>12</v>
      </c>
      <c r="D1193">
        <v>147</v>
      </c>
      <c r="E1193">
        <v>7.32</v>
      </c>
      <c r="F1193">
        <v>118.23</v>
      </c>
      <c r="G1193">
        <v>6.4710000000000001</v>
      </c>
      <c r="H1193">
        <v>-5.4269999999999996</v>
      </c>
      <c r="I1193">
        <v>1.4</v>
      </c>
      <c r="J1193" s="38" t="s">
        <v>287</v>
      </c>
    </row>
    <row r="1194" spans="1:10" x14ac:dyDescent="0.25">
      <c r="A1194" s="5" t="s">
        <v>2324</v>
      </c>
      <c r="C1194">
        <v>12</v>
      </c>
      <c r="D1194">
        <v>146</v>
      </c>
      <c r="E1194">
        <v>7.4</v>
      </c>
      <c r="F1194">
        <v>116.5</v>
      </c>
      <c r="G1194">
        <v>6.5179999999999998</v>
      </c>
      <c r="H1194">
        <v>-5.4039999999999999</v>
      </c>
      <c r="I1194">
        <v>1.4</v>
      </c>
      <c r="J1194" s="38" t="s">
        <v>287</v>
      </c>
    </row>
    <row r="1195" spans="1:10" x14ac:dyDescent="0.25">
      <c r="A1195" s="5" t="s">
        <v>2325</v>
      </c>
      <c r="C1195">
        <v>12</v>
      </c>
      <c r="D1195">
        <v>145</v>
      </c>
      <c r="E1195">
        <v>7.48</v>
      </c>
      <c r="F1195">
        <v>114.8</v>
      </c>
      <c r="G1195">
        <v>6.5640000000000001</v>
      </c>
      <c r="H1195">
        <v>-5.3769999999999998</v>
      </c>
      <c r="I1195">
        <v>1.5</v>
      </c>
      <c r="J1195" s="38" t="s">
        <v>287</v>
      </c>
    </row>
    <row r="1196" spans="1:10" x14ac:dyDescent="0.25">
      <c r="A1196" s="5" t="s">
        <v>2326</v>
      </c>
      <c r="C1196">
        <v>12</v>
      </c>
      <c r="D1196">
        <v>144</v>
      </c>
      <c r="E1196">
        <v>7.57</v>
      </c>
      <c r="F1196">
        <v>113.14</v>
      </c>
      <c r="G1196">
        <v>6.6079999999999997</v>
      </c>
      <c r="H1196">
        <v>-5.3460000000000001</v>
      </c>
      <c r="I1196">
        <v>1.6</v>
      </c>
      <c r="J1196" s="38" t="s">
        <v>287</v>
      </c>
    </row>
    <row r="1197" spans="1:10" x14ac:dyDescent="0.25">
      <c r="A1197" s="5" t="s">
        <v>2327</v>
      </c>
      <c r="C1197">
        <v>12</v>
      </c>
      <c r="D1197">
        <v>143</v>
      </c>
      <c r="E1197">
        <v>7.66</v>
      </c>
      <c r="F1197">
        <v>111.51</v>
      </c>
      <c r="G1197">
        <v>6.6509999999999998</v>
      </c>
      <c r="H1197">
        <v>-5.3120000000000003</v>
      </c>
      <c r="I1197">
        <v>1.6</v>
      </c>
      <c r="J1197" s="38" t="s">
        <v>287</v>
      </c>
    </row>
    <row r="1198" spans="1:10" x14ac:dyDescent="0.25">
      <c r="A1198" s="5" t="s">
        <v>2328</v>
      </c>
      <c r="C1198">
        <v>12</v>
      </c>
      <c r="D1198">
        <v>142</v>
      </c>
      <c r="E1198">
        <v>7.76</v>
      </c>
      <c r="F1198">
        <v>109.92</v>
      </c>
      <c r="G1198">
        <v>6.6929999999999996</v>
      </c>
      <c r="H1198">
        <v>-5.274</v>
      </c>
      <c r="I1198">
        <v>1.7</v>
      </c>
      <c r="J1198" s="38" t="s">
        <v>287</v>
      </c>
    </row>
    <row r="1199" spans="1:10" x14ac:dyDescent="0.25">
      <c r="A1199" s="5" t="s">
        <v>2329</v>
      </c>
      <c r="C1199">
        <v>12</v>
      </c>
      <c r="D1199">
        <v>141</v>
      </c>
      <c r="E1199">
        <v>7.85</v>
      </c>
      <c r="F1199">
        <v>108.36</v>
      </c>
      <c r="G1199">
        <v>6.7329999999999997</v>
      </c>
      <c r="H1199">
        <v>-5.2329999999999997</v>
      </c>
      <c r="I1199">
        <v>1.8</v>
      </c>
      <c r="J1199" s="38" t="s">
        <v>287</v>
      </c>
    </row>
    <row r="1200" spans="1:10" x14ac:dyDescent="0.25">
      <c r="A1200" s="5" t="s">
        <v>2330</v>
      </c>
      <c r="C1200">
        <v>12</v>
      </c>
      <c r="D1200">
        <v>140</v>
      </c>
      <c r="E1200">
        <v>7.95</v>
      </c>
      <c r="F1200">
        <v>106.83</v>
      </c>
      <c r="G1200">
        <v>6.7720000000000002</v>
      </c>
      <c r="H1200">
        <v>-5.1879999999999997</v>
      </c>
      <c r="I1200">
        <v>1.9</v>
      </c>
      <c r="J1200" s="38" t="s">
        <v>287</v>
      </c>
    </row>
    <row r="1201" spans="1:10" x14ac:dyDescent="0.25">
      <c r="A1201" s="5" t="s">
        <v>2331</v>
      </c>
      <c r="C1201">
        <v>12</v>
      </c>
      <c r="D1201">
        <v>139</v>
      </c>
      <c r="E1201">
        <v>8.06</v>
      </c>
      <c r="F1201">
        <v>105.33</v>
      </c>
      <c r="G1201">
        <v>6.81</v>
      </c>
      <c r="H1201">
        <v>-5.1390000000000002</v>
      </c>
      <c r="I1201">
        <v>1.9</v>
      </c>
      <c r="J1201" s="38" t="s">
        <v>287</v>
      </c>
    </row>
    <row r="1202" spans="1:10" x14ac:dyDescent="0.25">
      <c r="A1202" s="5" t="s">
        <v>2332</v>
      </c>
      <c r="C1202">
        <v>12</v>
      </c>
      <c r="D1202">
        <v>138</v>
      </c>
      <c r="E1202">
        <v>8.16</v>
      </c>
      <c r="F1202">
        <v>103.87</v>
      </c>
      <c r="G1202">
        <v>6.8460000000000001</v>
      </c>
      <c r="H1202">
        <v>-5.0880000000000001</v>
      </c>
      <c r="I1202">
        <v>2</v>
      </c>
      <c r="J1202" s="38" t="s">
        <v>287</v>
      </c>
    </row>
    <row r="1203" spans="1:10" x14ac:dyDescent="0.25">
      <c r="A1203" s="5" t="s">
        <v>2333</v>
      </c>
      <c r="C1203">
        <v>12</v>
      </c>
      <c r="D1203">
        <v>137</v>
      </c>
      <c r="E1203">
        <v>8.27</v>
      </c>
      <c r="F1203">
        <v>102.44</v>
      </c>
      <c r="G1203">
        <v>6.8810000000000002</v>
      </c>
      <c r="H1203">
        <v>-5.0330000000000004</v>
      </c>
      <c r="I1203">
        <v>2.1</v>
      </c>
      <c r="J1203" s="38" t="s">
        <v>287</v>
      </c>
    </row>
    <row r="1204" spans="1:10" x14ac:dyDescent="0.25">
      <c r="A1204" s="5" t="s">
        <v>2334</v>
      </c>
      <c r="C1204">
        <v>12</v>
      </c>
      <c r="D1204">
        <v>136</v>
      </c>
      <c r="E1204">
        <v>8.3800000000000008</v>
      </c>
      <c r="F1204">
        <v>101.05</v>
      </c>
      <c r="G1204">
        <v>6.915</v>
      </c>
      <c r="H1204">
        <v>-4.9740000000000002</v>
      </c>
      <c r="I1204">
        <v>2.2000000000000002</v>
      </c>
      <c r="J1204" s="38" t="s">
        <v>287</v>
      </c>
    </row>
    <row r="1205" spans="1:10" x14ac:dyDescent="0.25">
      <c r="A1205" s="5" t="s">
        <v>2335</v>
      </c>
      <c r="C1205">
        <v>12</v>
      </c>
      <c r="D1205">
        <v>135</v>
      </c>
      <c r="E1205">
        <v>8.5</v>
      </c>
      <c r="F1205">
        <v>99.68</v>
      </c>
      <c r="G1205">
        <v>6.9480000000000004</v>
      </c>
      <c r="H1205">
        <v>-4.9130000000000003</v>
      </c>
      <c r="I1205">
        <v>2.2000000000000002</v>
      </c>
      <c r="J1205" s="38" t="s">
        <v>287</v>
      </c>
    </row>
    <row r="1206" spans="1:10" x14ac:dyDescent="0.25">
      <c r="A1206" s="5" t="s">
        <v>2336</v>
      </c>
      <c r="C1206">
        <v>12</v>
      </c>
      <c r="D1206">
        <v>134</v>
      </c>
      <c r="E1206">
        <v>8.61</v>
      </c>
      <c r="F1206">
        <v>98.34</v>
      </c>
      <c r="G1206">
        <v>6.98</v>
      </c>
      <c r="H1206">
        <v>-4.8490000000000002</v>
      </c>
      <c r="I1206">
        <v>2.2999999999999998</v>
      </c>
      <c r="J1206" s="38" t="s">
        <v>287</v>
      </c>
    </row>
    <row r="1207" spans="1:10" x14ac:dyDescent="0.25">
      <c r="A1207" s="5" t="s">
        <v>2337</v>
      </c>
      <c r="C1207">
        <v>12</v>
      </c>
      <c r="D1207">
        <v>133</v>
      </c>
      <c r="E1207">
        <v>8.73</v>
      </c>
      <c r="F1207">
        <v>97.03</v>
      </c>
      <c r="G1207">
        <v>7.0110000000000001</v>
      </c>
      <c r="H1207">
        <v>-4.7809999999999997</v>
      </c>
      <c r="I1207">
        <v>2.4</v>
      </c>
      <c r="J1207" s="38" t="s">
        <v>287</v>
      </c>
    </row>
    <row r="1208" spans="1:10" x14ac:dyDescent="0.25">
      <c r="A1208" s="5" t="s">
        <v>2338</v>
      </c>
      <c r="C1208">
        <v>12</v>
      </c>
      <c r="D1208">
        <v>132</v>
      </c>
      <c r="E1208">
        <v>8.85</v>
      </c>
      <c r="F1208">
        <v>95.74</v>
      </c>
      <c r="G1208">
        <v>7.0410000000000004</v>
      </c>
      <c r="H1208">
        <v>-4.7110000000000003</v>
      </c>
      <c r="I1208">
        <v>2.5</v>
      </c>
      <c r="J1208" s="38" t="s">
        <v>287</v>
      </c>
    </row>
    <row r="1209" spans="1:10" x14ac:dyDescent="0.25">
      <c r="A1209" s="5" t="s">
        <v>2339</v>
      </c>
      <c r="C1209">
        <v>12</v>
      </c>
      <c r="D1209">
        <v>131</v>
      </c>
      <c r="E1209">
        <v>8.9700000000000006</v>
      </c>
      <c r="F1209">
        <v>94.48</v>
      </c>
      <c r="G1209">
        <v>7.07</v>
      </c>
      <c r="H1209">
        <v>-4.6390000000000002</v>
      </c>
      <c r="I1209">
        <v>2.6</v>
      </c>
      <c r="J1209" s="38" t="s">
        <v>287</v>
      </c>
    </row>
    <row r="1210" spans="1:10" x14ac:dyDescent="0.25">
      <c r="A1210" s="5" t="s">
        <v>2340</v>
      </c>
      <c r="C1210">
        <v>12</v>
      </c>
      <c r="D1210">
        <v>130</v>
      </c>
      <c r="E1210">
        <v>9.09</v>
      </c>
      <c r="F1210">
        <v>93.25</v>
      </c>
      <c r="G1210">
        <v>7.0990000000000002</v>
      </c>
      <c r="H1210">
        <v>-4.5629999999999997</v>
      </c>
      <c r="I1210">
        <v>2.7</v>
      </c>
      <c r="J1210" s="38" t="s">
        <v>287</v>
      </c>
    </row>
    <row r="1211" spans="1:10" x14ac:dyDescent="0.25">
      <c r="A1211" s="5" t="s">
        <v>2341</v>
      </c>
      <c r="C1211">
        <v>12</v>
      </c>
      <c r="D1211">
        <v>129</v>
      </c>
      <c r="E1211">
        <v>9.2100000000000009</v>
      </c>
      <c r="F1211">
        <v>92.04</v>
      </c>
      <c r="G1211">
        <v>7.1269999999999998</v>
      </c>
      <c r="H1211">
        <v>-4.4850000000000003</v>
      </c>
      <c r="I1211">
        <v>2.8</v>
      </c>
      <c r="J1211" s="38" t="s">
        <v>287</v>
      </c>
    </row>
    <row r="1212" spans="1:10" x14ac:dyDescent="0.25">
      <c r="A1212" s="5" t="s">
        <v>2342</v>
      </c>
      <c r="C1212">
        <v>12</v>
      </c>
      <c r="D1212">
        <v>128</v>
      </c>
      <c r="E1212">
        <v>9.33</v>
      </c>
      <c r="F1212">
        <v>90.85</v>
      </c>
      <c r="G1212">
        <v>7.1539999999999999</v>
      </c>
      <c r="H1212">
        <v>-4.4039999999999999</v>
      </c>
      <c r="I1212">
        <v>2.9</v>
      </c>
      <c r="J1212" s="38" t="s">
        <v>287</v>
      </c>
    </row>
    <row r="1213" spans="1:10" x14ac:dyDescent="0.25">
      <c r="A1213" s="5" t="s">
        <v>2343</v>
      </c>
      <c r="C1213">
        <v>12</v>
      </c>
      <c r="D1213">
        <v>127</v>
      </c>
      <c r="E1213">
        <v>9.4600000000000009</v>
      </c>
      <c r="F1213">
        <v>89.68</v>
      </c>
      <c r="G1213">
        <v>7.18</v>
      </c>
      <c r="H1213">
        <v>-4.3209999999999997</v>
      </c>
      <c r="I1213">
        <v>3</v>
      </c>
      <c r="J1213" s="38" t="s">
        <v>287</v>
      </c>
    </row>
    <row r="1214" spans="1:10" x14ac:dyDescent="0.25">
      <c r="A1214" s="5" t="s">
        <v>2344</v>
      </c>
      <c r="C1214">
        <v>12</v>
      </c>
      <c r="D1214">
        <v>126</v>
      </c>
      <c r="E1214">
        <v>9.58</v>
      </c>
      <c r="F1214">
        <v>88.54</v>
      </c>
      <c r="G1214">
        <v>7.2060000000000004</v>
      </c>
      <c r="H1214">
        <v>-4.2350000000000003</v>
      </c>
      <c r="I1214">
        <v>3.1</v>
      </c>
      <c r="J1214" s="38" t="s">
        <v>287</v>
      </c>
    </row>
    <row r="1215" spans="1:10" x14ac:dyDescent="0.25">
      <c r="A1215" s="5" t="s">
        <v>2345</v>
      </c>
      <c r="C1215">
        <v>12</v>
      </c>
      <c r="D1215">
        <v>125</v>
      </c>
      <c r="E1215">
        <v>9.7100000000000009</v>
      </c>
      <c r="F1215">
        <v>87.41</v>
      </c>
      <c r="G1215">
        <v>7.2309999999999999</v>
      </c>
      <c r="H1215">
        <v>-4.1470000000000002</v>
      </c>
      <c r="I1215">
        <v>3.2</v>
      </c>
      <c r="J1215" s="38" t="s">
        <v>287</v>
      </c>
    </row>
    <row r="1216" spans="1:10" x14ac:dyDescent="0.25">
      <c r="A1216" s="5" t="s">
        <v>2346</v>
      </c>
      <c r="C1216">
        <v>12</v>
      </c>
      <c r="D1216">
        <v>124</v>
      </c>
      <c r="E1216">
        <v>9.84</v>
      </c>
      <c r="F1216">
        <v>86.31</v>
      </c>
      <c r="G1216">
        <v>7.2549999999999999</v>
      </c>
      <c r="H1216">
        <v>-4.0570000000000004</v>
      </c>
      <c r="I1216">
        <v>3.3</v>
      </c>
      <c r="J1216" s="38" t="s">
        <v>287</v>
      </c>
    </row>
    <row r="1217" spans="1:10" x14ac:dyDescent="0.25">
      <c r="A1217" s="5" t="s">
        <v>2347</v>
      </c>
      <c r="C1217">
        <v>12</v>
      </c>
      <c r="D1217">
        <v>123</v>
      </c>
      <c r="E1217">
        <v>9.9700000000000006</v>
      </c>
      <c r="F1217">
        <v>85.22</v>
      </c>
      <c r="G1217">
        <v>7.2779999999999996</v>
      </c>
      <c r="H1217">
        <v>-3.964</v>
      </c>
      <c r="I1217">
        <v>3.4</v>
      </c>
      <c r="J1217" s="38" t="s">
        <v>287</v>
      </c>
    </row>
    <row r="1218" spans="1:10" x14ac:dyDescent="0.25">
      <c r="A1218" s="5" t="s">
        <v>2348</v>
      </c>
      <c r="C1218">
        <v>12</v>
      </c>
      <c r="D1218">
        <v>122</v>
      </c>
      <c r="E1218">
        <v>10.1</v>
      </c>
      <c r="F1218">
        <v>84.16</v>
      </c>
      <c r="G1218">
        <v>7.3010000000000002</v>
      </c>
      <c r="H1218">
        <v>-3.8690000000000002</v>
      </c>
      <c r="I1218">
        <v>3.5</v>
      </c>
      <c r="J1218" s="38" t="s">
        <v>287</v>
      </c>
    </row>
    <row r="1219" spans="1:10" x14ac:dyDescent="0.25">
      <c r="A1219" s="5" t="s">
        <v>2349</v>
      </c>
      <c r="C1219">
        <v>12</v>
      </c>
      <c r="D1219">
        <v>121</v>
      </c>
      <c r="E1219">
        <v>10.220000000000001</v>
      </c>
      <c r="F1219">
        <v>83.11</v>
      </c>
      <c r="G1219">
        <v>7.3230000000000004</v>
      </c>
      <c r="H1219">
        <v>-3.7719999999999998</v>
      </c>
      <c r="I1219">
        <v>3.6</v>
      </c>
      <c r="J1219" s="38" t="s">
        <v>287</v>
      </c>
    </row>
    <row r="1220" spans="1:10" x14ac:dyDescent="0.25">
      <c r="A1220" s="5" t="s">
        <v>2350</v>
      </c>
      <c r="C1220">
        <v>12</v>
      </c>
      <c r="D1220">
        <v>120</v>
      </c>
      <c r="E1220">
        <v>10.35</v>
      </c>
      <c r="F1220">
        <v>82.08</v>
      </c>
      <c r="G1220">
        <v>7.3449999999999998</v>
      </c>
      <c r="H1220">
        <v>-3.6720000000000002</v>
      </c>
      <c r="I1220">
        <v>3.8</v>
      </c>
      <c r="J1220" s="38" t="s">
        <v>287</v>
      </c>
    </row>
    <row r="1221" spans="1:10" x14ac:dyDescent="0.25">
      <c r="A1221" s="5" t="s">
        <v>2351</v>
      </c>
      <c r="C1221">
        <v>12</v>
      </c>
      <c r="D1221">
        <v>119</v>
      </c>
      <c r="E1221">
        <v>10.48</v>
      </c>
      <c r="F1221">
        <v>81.069999999999993</v>
      </c>
      <c r="G1221">
        <v>7.3650000000000002</v>
      </c>
      <c r="H1221">
        <v>-3.5710000000000002</v>
      </c>
      <c r="I1221">
        <v>3.9</v>
      </c>
      <c r="J1221" s="38" t="s">
        <v>287</v>
      </c>
    </row>
    <row r="1222" spans="1:10" x14ac:dyDescent="0.25">
      <c r="A1222" s="5" t="s">
        <v>2352</v>
      </c>
      <c r="C1222">
        <v>12</v>
      </c>
      <c r="D1222">
        <v>118</v>
      </c>
      <c r="E1222">
        <v>10.61</v>
      </c>
      <c r="F1222">
        <v>80.069999999999993</v>
      </c>
      <c r="G1222">
        <v>7.3849999999999998</v>
      </c>
      <c r="H1222">
        <v>-3.4670000000000001</v>
      </c>
      <c r="I1222">
        <v>4</v>
      </c>
      <c r="J1222" s="38" t="s">
        <v>287</v>
      </c>
    </row>
    <row r="1223" spans="1:10" x14ac:dyDescent="0.25">
      <c r="A1223" s="5" t="s">
        <v>2353</v>
      </c>
      <c r="C1223">
        <v>12</v>
      </c>
      <c r="D1223">
        <v>117</v>
      </c>
      <c r="E1223">
        <v>10.74</v>
      </c>
      <c r="F1223">
        <v>79.09</v>
      </c>
      <c r="G1223">
        <v>7.4050000000000002</v>
      </c>
      <c r="H1223">
        <v>-3.3620000000000001</v>
      </c>
      <c r="I1223">
        <v>4.2</v>
      </c>
      <c r="J1223" s="38" t="s">
        <v>287</v>
      </c>
    </row>
    <row r="1224" spans="1:10" x14ac:dyDescent="0.25">
      <c r="A1224" s="5" t="s">
        <v>2354</v>
      </c>
      <c r="C1224">
        <v>12</v>
      </c>
      <c r="D1224">
        <v>116</v>
      </c>
      <c r="E1224">
        <v>10.87</v>
      </c>
      <c r="F1224">
        <v>78.12</v>
      </c>
      <c r="G1224">
        <v>7.423</v>
      </c>
      <c r="H1224">
        <v>-3.254</v>
      </c>
      <c r="I1224">
        <v>4.4000000000000004</v>
      </c>
      <c r="J1224" s="38" t="s">
        <v>287</v>
      </c>
    </row>
    <row r="1225" spans="1:10" x14ac:dyDescent="0.25">
      <c r="A1225" s="5" t="s">
        <v>2355</v>
      </c>
      <c r="C1225">
        <v>12</v>
      </c>
      <c r="D1225">
        <v>115</v>
      </c>
      <c r="E1225">
        <v>11</v>
      </c>
      <c r="F1225">
        <v>77.17</v>
      </c>
      <c r="G1225">
        <v>7.4409999999999998</v>
      </c>
      <c r="H1225">
        <v>-3.145</v>
      </c>
      <c r="I1225">
        <v>4.5</v>
      </c>
      <c r="J1225" s="38" t="s">
        <v>287</v>
      </c>
    </row>
    <row r="1226" spans="1:10" x14ac:dyDescent="0.25">
      <c r="A1226" s="5" t="s">
        <v>2356</v>
      </c>
      <c r="C1226">
        <v>12</v>
      </c>
      <c r="D1226">
        <v>114</v>
      </c>
      <c r="E1226">
        <v>11.13</v>
      </c>
      <c r="F1226">
        <v>76.23</v>
      </c>
      <c r="G1226">
        <v>7.4580000000000002</v>
      </c>
      <c r="H1226">
        <v>-3.0329999999999999</v>
      </c>
      <c r="I1226">
        <v>4.7</v>
      </c>
      <c r="J1226" s="38" t="s">
        <v>287</v>
      </c>
    </row>
    <row r="1227" spans="1:10" x14ac:dyDescent="0.25">
      <c r="A1227" s="5" t="s">
        <v>2357</v>
      </c>
      <c r="C1227">
        <v>12</v>
      </c>
      <c r="D1227">
        <v>113</v>
      </c>
      <c r="E1227">
        <v>11.26</v>
      </c>
      <c r="F1227">
        <v>75.3</v>
      </c>
      <c r="G1227">
        <v>7.4740000000000002</v>
      </c>
      <c r="H1227">
        <v>-2.92</v>
      </c>
      <c r="I1227">
        <v>4.9000000000000004</v>
      </c>
      <c r="J1227" s="38" t="s">
        <v>287</v>
      </c>
    </row>
    <row r="1228" spans="1:10" x14ac:dyDescent="0.25">
      <c r="A1228" s="5" t="s">
        <v>2358</v>
      </c>
      <c r="C1228">
        <v>12</v>
      </c>
      <c r="D1228">
        <v>112</v>
      </c>
      <c r="E1228">
        <v>11.39</v>
      </c>
      <c r="F1228">
        <v>74.39</v>
      </c>
      <c r="G1228">
        <v>7.4889999999999999</v>
      </c>
      <c r="H1228">
        <v>-2.8050000000000002</v>
      </c>
      <c r="I1228">
        <v>5.0999999999999996</v>
      </c>
      <c r="J1228" s="38" t="s">
        <v>287</v>
      </c>
    </row>
    <row r="1229" spans="1:10" x14ac:dyDescent="0.25">
      <c r="A1229" s="5" t="s">
        <v>2359</v>
      </c>
      <c r="C1229">
        <v>12</v>
      </c>
      <c r="D1229">
        <v>111</v>
      </c>
      <c r="E1229">
        <v>11.52</v>
      </c>
      <c r="F1229">
        <v>73.489999999999995</v>
      </c>
      <c r="G1229">
        <v>7.5039999999999996</v>
      </c>
      <c r="H1229">
        <v>-2.6890000000000001</v>
      </c>
      <c r="I1229">
        <v>5.4</v>
      </c>
      <c r="J1229" s="38" t="s">
        <v>287</v>
      </c>
    </row>
    <row r="1230" spans="1:10" x14ac:dyDescent="0.25">
      <c r="A1230" s="5" t="s">
        <v>2360</v>
      </c>
      <c r="C1230">
        <v>12</v>
      </c>
      <c r="D1230">
        <v>110</v>
      </c>
      <c r="E1230">
        <v>11.65</v>
      </c>
      <c r="F1230">
        <v>72.599999999999994</v>
      </c>
      <c r="G1230">
        <v>7.5170000000000003</v>
      </c>
      <c r="H1230">
        <v>-2.5710000000000002</v>
      </c>
      <c r="I1230">
        <v>5.7</v>
      </c>
      <c r="J1230" s="38" t="s">
        <v>287</v>
      </c>
    </row>
    <row r="1231" spans="1:10" x14ac:dyDescent="0.25">
      <c r="A1231" s="5" t="s">
        <v>2361</v>
      </c>
      <c r="C1231">
        <v>12</v>
      </c>
      <c r="D1231">
        <v>109</v>
      </c>
      <c r="E1231">
        <v>11.78</v>
      </c>
      <c r="F1231">
        <v>71.72</v>
      </c>
      <c r="G1231">
        <v>7.53</v>
      </c>
      <c r="H1231">
        <v>-2.4510000000000001</v>
      </c>
      <c r="I1231">
        <v>6.1</v>
      </c>
      <c r="J1231" s="38" t="s">
        <v>287</v>
      </c>
    </row>
    <row r="1232" spans="1:10" x14ac:dyDescent="0.25">
      <c r="A1232" s="5" t="s">
        <v>2362</v>
      </c>
      <c r="C1232">
        <v>12</v>
      </c>
      <c r="D1232">
        <v>108</v>
      </c>
      <c r="E1232">
        <v>11.91</v>
      </c>
      <c r="F1232">
        <v>70.84</v>
      </c>
      <c r="G1232">
        <v>7.5410000000000004</v>
      </c>
      <c r="H1232">
        <v>-2.33</v>
      </c>
      <c r="I1232">
        <v>6.6</v>
      </c>
      <c r="J1232" s="38" t="s">
        <v>287</v>
      </c>
    </row>
    <row r="1233" spans="1:10" x14ac:dyDescent="0.25">
      <c r="A1233" s="5" t="s">
        <v>2363</v>
      </c>
      <c r="C1233">
        <v>12</v>
      </c>
      <c r="D1233">
        <v>107</v>
      </c>
      <c r="E1233">
        <v>12.03</v>
      </c>
      <c r="F1233">
        <v>69.98</v>
      </c>
      <c r="G1233">
        <v>7.5519999999999996</v>
      </c>
      <c r="H1233">
        <v>-2.2080000000000002</v>
      </c>
      <c r="I1233">
        <v>7.1</v>
      </c>
      <c r="J1233" s="38" t="s">
        <v>287</v>
      </c>
    </row>
    <row r="1234" spans="1:10" x14ac:dyDescent="0.25">
      <c r="A1234" s="5" t="s">
        <v>2364</v>
      </c>
      <c r="C1234">
        <v>12</v>
      </c>
      <c r="D1234">
        <v>106</v>
      </c>
      <c r="E1234">
        <v>12.16</v>
      </c>
      <c r="F1234">
        <v>69.12</v>
      </c>
      <c r="G1234">
        <v>7.5609999999999999</v>
      </c>
      <c r="H1234">
        <v>-2.0840000000000001</v>
      </c>
      <c r="I1234">
        <v>7.6</v>
      </c>
      <c r="J1234" s="38" t="s">
        <v>287</v>
      </c>
    </row>
    <row r="1235" spans="1:10" x14ac:dyDescent="0.25">
      <c r="A1235" s="5" t="s">
        <v>2365</v>
      </c>
      <c r="C1235">
        <v>12</v>
      </c>
      <c r="D1235">
        <v>105</v>
      </c>
      <c r="E1235">
        <v>12.28</v>
      </c>
      <c r="F1235">
        <v>68.27</v>
      </c>
      <c r="G1235">
        <v>7.57</v>
      </c>
      <c r="H1235">
        <v>-1.9590000000000001</v>
      </c>
      <c r="I1235">
        <v>8.1</v>
      </c>
      <c r="J1235" s="38" t="s">
        <v>287</v>
      </c>
    </row>
    <row r="1236" spans="1:10" x14ac:dyDescent="0.25">
      <c r="A1236" s="5" t="s">
        <v>2366</v>
      </c>
      <c r="C1236">
        <v>12</v>
      </c>
      <c r="D1236">
        <v>104</v>
      </c>
      <c r="E1236">
        <v>12.41</v>
      </c>
      <c r="F1236">
        <v>67.430000000000007</v>
      </c>
      <c r="G1236">
        <v>7.5780000000000003</v>
      </c>
      <c r="H1236">
        <v>-1.833</v>
      </c>
      <c r="I1236">
        <v>8.5</v>
      </c>
      <c r="J1236" s="38" t="s">
        <v>287</v>
      </c>
    </row>
    <row r="1237" spans="1:10" x14ac:dyDescent="0.25">
      <c r="A1237" s="5" t="s">
        <v>2367</v>
      </c>
      <c r="C1237">
        <v>12</v>
      </c>
      <c r="D1237">
        <v>103</v>
      </c>
      <c r="E1237">
        <v>12.53</v>
      </c>
      <c r="F1237">
        <v>66.59</v>
      </c>
      <c r="G1237">
        <v>7.585</v>
      </c>
      <c r="H1237">
        <v>-1.706</v>
      </c>
      <c r="I1237">
        <v>9.1</v>
      </c>
      <c r="J1237" s="38" t="s">
        <v>287</v>
      </c>
    </row>
    <row r="1238" spans="1:10" x14ac:dyDescent="0.25">
      <c r="A1238" s="5" t="s">
        <v>2368</v>
      </c>
      <c r="C1238">
        <v>12</v>
      </c>
      <c r="D1238">
        <v>102</v>
      </c>
      <c r="E1238">
        <v>12.65</v>
      </c>
      <c r="F1238">
        <v>65.760000000000005</v>
      </c>
      <c r="G1238">
        <v>7.5910000000000002</v>
      </c>
      <c r="H1238">
        <v>-1.5780000000000001</v>
      </c>
      <c r="I1238">
        <v>9.6</v>
      </c>
      <c r="J1238" s="38" t="s">
        <v>287</v>
      </c>
    </row>
    <row r="1239" spans="1:10" x14ac:dyDescent="0.25">
      <c r="A1239" s="5" t="s">
        <v>2369</v>
      </c>
      <c r="C1239">
        <v>12</v>
      </c>
      <c r="D1239">
        <v>101</v>
      </c>
      <c r="E1239">
        <v>12.77</v>
      </c>
      <c r="F1239">
        <v>64.94</v>
      </c>
      <c r="G1239">
        <v>7.5960000000000001</v>
      </c>
      <c r="H1239">
        <v>-1.4490000000000001</v>
      </c>
      <c r="I1239">
        <v>10.1</v>
      </c>
      <c r="J1239" s="38" t="s">
        <v>287</v>
      </c>
    </row>
    <row r="1240" spans="1:10" x14ac:dyDescent="0.25">
      <c r="A1240" s="5" t="s">
        <v>2370</v>
      </c>
      <c r="C1240">
        <v>12</v>
      </c>
      <c r="D1240">
        <v>100</v>
      </c>
      <c r="E1240">
        <v>12.89</v>
      </c>
      <c r="F1240">
        <v>64.12</v>
      </c>
      <c r="G1240">
        <v>7.6</v>
      </c>
      <c r="H1240">
        <v>-1.32</v>
      </c>
      <c r="I1240">
        <v>10.6</v>
      </c>
      <c r="J1240" s="38" t="s">
        <v>287</v>
      </c>
    </row>
    <row r="1241" spans="1:10" x14ac:dyDescent="0.25">
      <c r="A1241" s="5" t="s">
        <v>2371</v>
      </c>
      <c r="C1241">
        <v>12</v>
      </c>
      <c r="D1241">
        <v>99</v>
      </c>
      <c r="E1241">
        <v>13.01</v>
      </c>
      <c r="F1241">
        <v>63.31</v>
      </c>
      <c r="G1241">
        <v>7.6040000000000001</v>
      </c>
      <c r="H1241">
        <v>-1.1890000000000001</v>
      </c>
      <c r="I1241">
        <v>11.1</v>
      </c>
      <c r="J1241" s="38" t="s">
        <v>287</v>
      </c>
    </row>
    <row r="1242" spans="1:10" x14ac:dyDescent="0.25">
      <c r="A1242" s="5" t="s">
        <v>2372</v>
      </c>
      <c r="C1242">
        <v>12</v>
      </c>
      <c r="D1242">
        <v>98</v>
      </c>
      <c r="E1242">
        <v>13.12</v>
      </c>
      <c r="F1242">
        <v>62.5</v>
      </c>
      <c r="G1242">
        <v>7.6059999999999999</v>
      </c>
      <c r="H1242">
        <v>-1.0589999999999999</v>
      </c>
      <c r="I1242">
        <v>11.6</v>
      </c>
      <c r="J1242" s="38" t="s">
        <v>287</v>
      </c>
    </row>
    <row r="1243" spans="1:10" x14ac:dyDescent="0.25">
      <c r="A1243" s="5" t="s">
        <v>2373</v>
      </c>
      <c r="C1243">
        <v>12</v>
      </c>
      <c r="D1243">
        <v>97</v>
      </c>
      <c r="E1243">
        <v>13.24</v>
      </c>
      <c r="F1243">
        <v>61.7</v>
      </c>
      <c r="G1243">
        <v>7.6079999999999997</v>
      </c>
      <c r="H1243">
        <v>-0.92700000000000005</v>
      </c>
      <c r="I1243">
        <v>12.1</v>
      </c>
      <c r="J1243" s="38" t="s">
        <v>287</v>
      </c>
    </row>
    <row r="1244" spans="1:10" x14ac:dyDescent="0.25">
      <c r="A1244" s="5" t="s">
        <v>2374</v>
      </c>
      <c r="C1244">
        <v>12</v>
      </c>
      <c r="D1244">
        <v>96</v>
      </c>
      <c r="E1244">
        <v>13.35</v>
      </c>
      <c r="F1244">
        <v>60.9</v>
      </c>
      <c r="G1244">
        <v>7.6079999999999997</v>
      </c>
      <c r="H1244">
        <v>-0.79500000000000004</v>
      </c>
      <c r="I1244">
        <v>12.6</v>
      </c>
      <c r="J1244" s="38" t="s">
        <v>287</v>
      </c>
    </row>
    <row r="1245" spans="1:10" x14ac:dyDescent="0.25">
      <c r="A1245" s="5" t="s">
        <v>2375</v>
      </c>
      <c r="C1245">
        <v>12</v>
      </c>
      <c r="D1245">
        <v>95</v>
      </c>
      <c r="E1245">
        <v>13.46</v>
      </c>
      <c r="F1245">
        <v>60.11</v>
      </c>
      <c r="G1245">
        <v>7.6079999999999997</v>
      </c>
      <c r="H1245">
        <v>-0.66300000000000003</v>
      </c>
      <c r="I1245">
        <v>13.1</v>
      </c>
      <c r="J1245" s="38" t="s">
        <v>287</v>
      </c>
    </row>
    <row r="1246" spans="1:10" x14ac:dyDescent="0.25">
      <c r="A1246" s="5" t="s">
        <v>2376</v>
      </c>
      <c r="C1246">
        <v>12</v>
      </c>
      <c r="D1246">
        <v>94</v>
      </c>
      <c r="E1246">
        <v>13.58</v>
      </c>
      <c r="F1246">
        <v>59.31</v>
      </c>
      <c r="G1246">
        <v>7.609</v>
      </c>
      <c r="H1246">
        <v>-0.53100000000000003</v>
      </c>
      <c r="I1246">
        <v>13.7</v>
      </c>
      <c r="J1246" s="38" t="s">
        <v>287</v>
      </c>
    </row>
    <row r="1247" spans="1:10" x14ac:dyDescent="0.25">
      <c r="A1247" s="5" t="s">
        <v>2377</v>
      </c>
      <c r="C1247">
        <v>12</v>
      </c>
      <c r="D1247">
        <v>93</v>
      </c>
      <c r="E1247">
        <v>13.69</v>
      </c>
      <c r="F1247">
        <v>58.53</v>
      </c>
      <c r="G1247">
        <v>7.6059999999999999</v>
      </c>
      <c r="H1247">
        <v>-0.39800000000000002</v>
      </c>
      <c r="I1247">
        <v>14.2</v>
      </c>
      <c r="J1247" s="38" t="s">
        <v>287</v>
      </c>
    </row>
    <row r="1248" spans="1:10" x14ac:dyDescent="0.25">
      <c r="A1248" s="5" t="s">
        <v>2378</v>
      </c>
      <c r="C1248">
        <v>12</v>
      </c>
      <c r="D1248">
        <v>92</v>
      </c>
      <c r="E1248">
        <v>13.79</v>
      </c>
      <c r="F1248">
        <v>57.75</v>
      </c>
      <c r="G1248">
        <v>7.601</v>
      </c>
      <c r="H1248">
        <v>-0.26500000000000001</v>
      </c>
      <c r="I1248">
        <v>14.7</v>
      </c>
      <c r="J1248" s="38" t="s">
        <v>287</v>
      </c>
    </row>
    <row r="1249" spans="1:10" x14ac:dyDescent="0.25">
      <c r="A1249" s="5" t="s">
        <v>2379</v>
      </c>
      <c r="C1249">
        <v>12</v>
      </c>
      <c r="D1249">
        <v>91</v>
      </c>
      <c r="E1249">
        <v>13.9</v>
      </c>
      <c r="F1249">
        <v>56.98</v>
      </c>
      <c r="G1249">
        <v>7.5960000000000001</v>
      </c>
      <c r="H1249">
        <v>-0.13200000000000001</v>
      </c>
      <c r="I1249">
        <v>15.2</v>
      </c>
      <c r="J1249" s="38" t="s">
        <v>287</v>
      </c>
    </row>
    <row r="1250" spans="1:10" x14ac:dyDescent="0.25">
      <c r="A1250" s="5" t="s">
        <v>2380</v>
      </c>
      <c r="C1250">
        <v>12</v>
      </c>
      <c r="D1250">
        <v>90</v>
      </c>
      <c r="E1250">
        <v>14</v>
      </c>
      <c r="F1250">
        <v>56.21</v>
      </c>
      <c r="G1250">
        <v>7.5890000000000004</v>
      </c>
      <c r="H1250">
        <v>0</v>
      </c>
      <c r="I1250">
        <v>15.7</v>
      </c>
      <c r="J1250" s="38" t="s">
        <v>287</v>
      </c>
    </row>
    <row r="1251" spans="1:10" x14ac:dyDescent="0.25">
      <c r="A1251" s="5" t="s">
        <v>2381</v>
      </c>
      <c r="C1251">
        <v>12</v>
      </c>
      <c r="D1251">
        <v>89</v>
      </c>
      <c r="E1251">
        <v>14.1</v>
      </c>
      <c r="F1251">
        <v>55.45</v>
      </c>
      <c r="G1251">
        <v>7.5810000000000004</v>
      </c>
      <c r="H1251">
        <v>0.13200000000000001</v>
      </c>
      <c r="I1251">
        <v>16.100000000000001</v>
      </c>
      <c r="J1251" s="38" t="s">
        <v>287</v>
      </c>
    </row>
    <row r="1252" spans="1:10" x14ac:dyDescent="0.25">
      <c r="A1252" s="5" t="s">
        <v>2382</v>
      </c>
      <c r="C1252">
        <v>12</v>
      </c>
      <c r="D1252">
        <v>88</v>
      </c>
      <c r="E1252">
        <v>14.2</v>
      </c>
      <c r="F1252">
        <v>54.69</v>
      </c>
      <c r="G1252">
        <v>7.5720000000000001</v>
      </c>
      <c r="H1252">
        <v>0.26400000000000001</v>
      </c>
      <c r="I1252">
        <v>16.600000000000001</v>
      </c>
      <c r="J1252" s="38" t="s">
        <v>287</v>
      </c>
    </row>
    <row r="1253" spans="1:10" x14ac:dyDescent="0.25">
      <c r="A1253" s="5" t="s">
        <v>2383</v>
      </c>
      <c r="C1253">
        <v>12</v>
      </c>
      <c r="D1253">
        <v>87</v>
      </c>
      <c r="E1253">
        <v>14.3</v>
      </c>
      <c r="F1253">
        <v>53.94</v>
      </c>
      <c r="G1253">
        <v>7.5620000000000003</v>
      </c>
      <c r="H1253">
        <v>0.39600000000000002</v>
      </c>
      <c r="I1253">
        <v>17.100000000000001</v>
      </c>
      <c r="J1253" s="38" t="s">
        <v>287</v>
      </c>
    </row>
    <row r="1254" spans="1:10" x14ac:dyDescent="0.25">
      <c r="A1254" s="5" t="s">
        <v>2384</v>
      </c>
      <c r="C1254">
        <v>12</v>
      </c>
      <c r="D1254">
        <v>86</v>
      </c>
      <c r="E1254">
        <v>14.4</v>
      </c>
      <c r="F1254">
        <v>53.18</v>
      </c>
      <c r="G1254">
        <v>7.5510000000000002</v>
      </c>
      <c r="H1254">
        <v>0.52700000000000002</v>
      </c>
      <c r="I1254">
        <v>17.600000000000001</v>
      </c>
      <c r="J1254" s="38" t="s">
        <v>287</v>
      </c>
    </row>
    <row r="1255" spans="1:10" x14ac:dyDescent="0.25">
      <c r="A1255" s="5" t="s">
        <v>2385</v>
      </c>
      <c r="C1255">
        <v>12</v>
      </c>
      <c r="D1255">
        <v>85</v>
      </c>
      <c r="E1255">
        <v>14.49</v>
      </c>
      <c r="F1255">
        <v>52.44</v>
      </c>
      <c r="G1255">
        <v>7.5380000000000003</v>
      </c>
      <c r="H1255">
        <v>0.65700000000000003</v>
      </c>
      <c r="I1255">
        <v>18.100000000000001</v>
      </c>
      <c r="J1255" s="38" t="s">
        <v>287</v>
      </c>
    </row>
    <row r="1256" spans="1:10" x14ac:dyDescent="0.25">
      <c r="A1256" s="5" t="s">
        <v>2386</v>
      </c>
      <c r="C1256">
        <v>12</v>
      </c>
      <c r="D1256">
        <v>84</v>
      </c>
      <c r="E1256">
        <v>14.58</v>
      </c>
      <c r="F1256">
        <v>51.69</v>
      </c>
      <c r="G1256">
        <v>7.5250000000000004</v>
      </c>
      <c r="H1256">
        <v>0.78700000000000003</v>
      </c>
      <c r="I1256">
        <v>18.600000000000001</v>
      </c>
      <c r="J1256" s="38" t="s">
        <v>287</v>
      </c>
    </row>
    <row r="1257" spans="1:10" x14ac:dyDescent="0.25">
      <c r="A1257" s="5" t="s">
        <v>2387</v>
      </c>
      <c r="C1257">
        <v>12</v>
      </c>
      <c r="D1257">
        <v>83</v>
      </c>
      <c r="E1257">
        <v>14.67</v>
      </c>
      <c r="F1257">
        <v>50.95</v>
      </c>
      <c r="G1257">
        <v>7.51</v>
      </c>
      <c r="H1257">
        <v>0.91500000000000004</v>
      </c>
      <c r="I1257">
        <v>19</v>
      </c>
      <c r="J1257" s="38" t="s">
        <v>287</v>
      </c>
    </row>
    <row r="1258" spans="1:10" x14ac:dyDescent="0.25">
      <c r="A1258" s="5" t="s">
        <v>2388</v>
      </c>
      <c r="C1258">
        <v>12</v>
      </c>
      <c r="D1258">
        <v>82</v>
      </c>
      <c r="E1258">
        <v>14.76</v>
      </c>
      <c r="F1258">
        <v>50.21</v>
      </c>
      <c r="G1258">
        <v>7.4939999999999998</v>
      </c>
      <c r="H1258">
        <v>1.0429999999999999</v>
      </c>
      <c r="I1258">
        <v>19.5</v>
      </c>
      <c r="J1258" s="38" t="s">
        <v>287</v>
      </c>
    </row>
    <row r="1259" spans="1:10" x14ac:dyDescent="0.25">
      <c r="A1259" s="5" t="s">
        <v>2389</v>
      </c>
      <c r="C1259">
        <v>12</v>
      </c>
      <c r="D1259">
        <v>81</v>
      </c>
      <c r="E1259">
        <v>14.84</v>
      </c>
      <c r="F1259">
        <v>49.47</v>
      </c>
      <c r="G1259">
        <v>7.4770000000000003</v>
      </c>
      <c r="H1259">
        <v>1.17</v>
      </c>
      <c r="I1259">
        <v>20</v>
      </c>
      <c r="J1259" s="38" t="s">
        <v>287</v>
      </c>
    </row>
    <row r="1260" spans="1:10" x14ac:dyDescent="0.25">
      <c r="A1260" s="5" t="s">
        <v>2390</v>
      </c>
      <c r="C1260">
        <v>12</v>
      </c>
      <c r="D1260">
        <v>80</v>
      </c>
      <c r="E1260">
        <v>14.93</v>
      </c>
      <c r="F1260">
        <v>48.76</v>
      </c>
      <c r="G1260">
        <v>7.4569999999999999</v>
      </c>
      <c r="H1260">
        <v>1.2949999999999999</v>
      </c>
      <c r="I1260">
        <v>20.399999999999999</v>
      </c>
      <c r="J1260" s="38" t="s">
        <v>287</v>
      </c>
    </row>
    <row r="1261" spans="1:10" x14ac:dyDescent="0.25">
      <c r="A1261" s="5" t="s">
        <v>2391</v>
      </c>
      <c r="C1261">
        <v>12</v>
      </c>
      <c r="D1261">
        <v>79</v>
      </c>
      <c r="E1261">
        <v>15.01</v>
      </c>
      <c r="F1261">
        <v>48.14</v>
      </c>
      <c r="G1261">
        <v>7.4370000000000003</v>
      </c>
      <c r="H1261">
        <v>1.419</v>
      </c>
      <c r="I1261">
        <v>20.399999999999999</v>
      </c>
      <c r="J1261" s="38" t="s">
        <v>287</v>
      </c>
    </row>
    <row r="1262" spans="1:10" x14ac:dyDescent="0.25">
      <c r="A1262" s="5" t="s">
        <v>2392</v>
      </c>
      <c r="C1262">
        <v>12</v>
      </c>
      <c r="D1262">
        <v>78</v>
      </c>
      <c r="E1262">
        <v>15.1</v>
      </c>
      <c r="F1262">
        <v>47.52</v>
      </c>
      <c r="G1262">
        <v>7.415</v>
      </c>
      <c r="H1262">
        <v>1.542</v>
      </c>
      <c r="I1262">
        <v>20.3</v>
      </c>
      <c r="J1262" s="38" t="s">
        <v>287</v>
      </c>
    </row>
    <row r="1263" spans="1:10" x14ac:dyDescent="0.25">
      <c r="A1263" s="5" t="s">
        <v>2393</v>
      </c>
      <c r="C1263">
        <v>12</v>
      </c>
      <c r="D1263">
        <v>77</v>
      </c>
      <c r="E1263">
        <v>15.18</v>
      </c>
      <c r="F1263">
        <v>46.91</v>
      </c>
      <c r="G1263">
        <v>7.3929999999999998</v>
      </c>
      <c r="H1263">
        <v>1.663</v>
      </c>
      <c r="I1263">
        <v>20.3</v>
      </c>
      <c r="J1263" s="38" t="s">
        <v>287</v>
      </c>
    </row>
    <row r="1264" spans="1:10" x14ac:dyDescent="0.25">
      <c r="A1264" s="5" t="s">
        <v>2394</v>
      </c>
      <c r="C1264">
        <v>12</v>
      </c>
      <c r="D1264">
        <v>76</v>
      </c>
      <c r="E1264">
        <v>15.27</v>
      </c>
      <c r="F1264">
        <v>46.3</v>
      </c>
      <c r="G1264">
        <v>7.3710000000000004</v>
      </c>
      <c r="H1264">
        <v>1.7829999999999999</v>
      </c>
      <c r="I1264">
        <v>20.2</v>
      </c>
      <c r="J1264" s="38" t="s">
        <v>287</v>
      </c>
    </row>
    <row r="1265" spans="1:10" x14ac:dyDescent="0.25">
      <c r="A1265" s="5" t="s">
        <v>2395</v>
      </c>
      <c r="C1265">
        <v>12</v>
      </c>
      <c r="D1265">
        <v>75</v>
      </c>
      <c r="E1265">
        <v>15.35</v>
      </c>
      <c r="F1265">
        <v>45.69</v>
      </c>
      <c r="G1265">
        <v>7.3470000000000004</v>
      </c>
      <c r="H1265">
        <v>1.9019999999999999</v>
      </c>
      <c r="I1265">
        <v>20.2</v>
      </c>
      <c r="J1265" s="38" t="s">
        <v>287</v>
      </c>
    </row>
    <row r="1266" spans="1:10" x14ac:dyDescent="0.25">
      <c r="A1266" s="5" t="s">
        <v>2396</v>
      </c>
      <c r="C1266">
        <v>12</v>
      </c>
      <c r="D1266">
        <v>74</v>
      </c>
      <c r="E1266">
        <v>15.43</v>
      </c>
      <c r="F1266">
        <v>45.09</v>
      </c>
      <c r="G1266">
        <v>7.3230000000000004</v>
      </c>
      <c r="H1266">
        <v>2.0179999999999998</v>
      </c>
      <c r="I1266">
        <v>20.2</v>
      </c>
      <c r="J1266" s="38" t="s">
        <v>287</v>
      </c>
    </row>
    <row r="1267" spans="1:10" x14ac:dyDescent="0.25">
      <c r="A1267" s="5" t="s">
        <v>2397</v>
      </c>
      <c r="C1267">
        <v>12</v>
      </c>
      <c r="D1267">
        <v>73</v>
      </c>
      <c r="E1267">
        <v>15.5</v>
      </c>
      <c r="F1267">
        <v>44.49</v>
      </c>
      <c r="G1267">
        <v>7.2969999999999997</v>
      </c>
      <c r="H1267">
        <v>2.1339999999999999</v>
      </c>
      <c r="I1267">
        <v>20.100000000000001</v>
      </c>
      <c r="J1267" s="38" t="s">
        <v>287</v>
      </c>
    </row>
    <row r="1268" spans="1:10" x14ac:dyDescent="0.25">
      <c r="A1268" s="5" t="s">
        <v>2398</v>
      </c>
      <c r="C1268">
        <v>12</v>
      </c>
      <c r="D1268">
        <v>72</v>
      </c>
      <c r="E1268">
        <v>15.58</v>
      </c>
      <c r="F1268">
        <v>43.9</v>
      </c>
      <c r="G1268">
        <v>7.2709999999999999</v>
      </c>
      <c r="H1268">
        <v>2.2469999999999999</v>
      </c>
      <c r="I1268">
        <v>20</v>
      </c>
      <c r="J1268" s="38" t="s">
        <v>287</v>
      </c>
    </row>
    <row r="1269" spans="1:10" x14ac:dyDescent="0.25">
      <c r="A1269" s="5" t="s">
        <v>2399</v>
      </c>
      <c r="C1269">
        <v>12</v>
      </c>
      <c r="D1269">
        <v>71</v>
      </c>
      <c r="E1269">
        <v>15.65</v>
      </c>
      <c r="F1269">
        <v>43.31</v>
      </c>
      <c r="G1269">
        <v>7.2430000000000003</v>
      </c>
      <c r="H1269">
        <v>2.3580000000000001</v>
      </c>
      <c r="I1269">
        <v>20</v>
      </c>
      <c r="J1269" s="38" t="s">
        <v>287</v>
      </c>
    </row>
    <row r="1270" spans="1:10" x14ac:dyDescent="0.25">
      <c r="A1270" s="5" t="s">
        <v>2400</v>
      </c>
      <c r="C1270">
        <v>12</v>
      </c>
      <c r="D1270">
        <v>70</v>
      </c>
      <c r="E1270">
        <v>15.72</v>
      </c>
      <c r="F1270">
        <v>42.74</v>
      </c>
      <c r="G1270">
        <v>7.2149999999999999</v>
      </c>
      <c r="H1270">
        <v>2.468</v>
      </c>
      <c r="I1270">
        <v>19.8</v>
      </c>
      <c r="J1270" s="38" t="s">
        <v>287</v>
      </c>
    </row>
    <row r="1271" spans="1:10" x14ac:dyDescent="0.25">
      <c r="A1271" s="5" t="s">
        <v>2401</v>
      </c>
      <c r="C1271">
        <v>12</v>
      </c>
      <c r="D1271">
        <v>69</v>
      </c>
      <c r="E1271">
        <v>15.79</v>
      </c>
      <c r="F1271">
        <v>42.17</v>
      </c>
      <c r="G1271">
        <v>7.1849999999999996</v>
      </c>
      <c r="H1271">
        <v>2.5750000000000002</v>
      </c>
      <c r="I1271">
        <v>19.7</v>
      </c>
      <c r="J1271" s="38" t="s">
        <v>287</v>
      </c>
    </row>
    <row r="1272" spans="1:10" x14ac:dyDescent="0.25">
      <c r="A1272" s="5" t="s">
        <v>2402</v>
      </c>
      <c r="C1272">
        <v>12</v>
      </c>
      <c r="D1272">
        <v>68</v>
      </c>
      <c r="E1272">
        <v>15.85</v>
      </c>
      <c r="F1272">
        <v>41.61</v>
      </c>
      <c r="G1272">
        <v>7.1529999999999996</v>
      </c>
      <c r="H1272">
        <v>2.68</v>
      </c>
      <c r="I1272">
        <v>19.5</v>
      </c>
      <c r="J1272" s="38" t="s">
        <v>287</v>
      </c>
    </row>
    <row r="1273" spans="1:10" x14ac:dyDescent="0.25">
      <c r="A1273" s="5" t="s">
        <v>2403</v>
      </c>
      <c r="C1273">
        <v>12</v>
      </c>
      <c r="D1273">
        <v>67</v>
      </c>
      <c r="E1273">
        <v>15.92</v>
      </c>
      <c r="F1273">
        <v>41.06</v>
      </c>
      <c r="G1273">
        <v>7.1189999999999998</v>
      </c>
      <c r="H1273">
        <v>2.782</v>
      </c>
      <c r="I1273">
        <v>19.399999999999999</v>
      </c>
      <c r="J1273" s="38" t="s">
        <v>287</v>
      </c>
    </row>
    <row r="1274" spans="1:10" x14ac:dyDescent="0.25">
      <c r="A1274" s="5" t="s">
        <v>2404</v>
      </c>
      <c r="C1274">
        <v>12</v>
      </c>
      <c r="D1274">
        <v>66</v>
      </c>
      <c r="E1274">
        <v>15.98</v>
      </c>
      <c r="F1274">
        <v>40.51</v>
      </c>
      <c r="G1274">
        <v>7.0839999999999996</v>
      </c>
      <c r="H1274">
        <v>2.8809999999999998</v>
      </c>
      <c r="I1274">
        <v>19.2</v>
      </c>
      <c r="J1274" s="38" t="s">
        <v>287</v>
      </c>
    </row>
    <row r="1275" spans="1:10" x14ac:dyDescent="0.25">
      <c r="A1275" s="5" t="s">
        <v>2405</v>
      </c>
      <c r="C1275">
        <v>12</v>
      </c>
      <c r="D1275">
        <v>65</v>
      </c>
      <c r="E1275">
        <v>16.03</v>
      </c>
      <c r="F1275">
        <v>39.97</v>
      </c>
      <c r="G1275">
        <v>7.0460000000000003</v>
      </c>
      <c r="H1275">
        <v>2.9780000000000002</v>
      </c>
      <c r="I1275">
        <v>19</v>
      </c>
      <c r="J1275" s="38" t="s">
        <v>287</v>
      </c>
    </row>
    <row r="1276" spans="1:10" x14ac:dyDescent="0.25">
      <c r="A1276" s="5" t="s">
        <v>2406</v>
      </c>
      <c r="C1276">
        <v>12</v>
      </c>
      <c r="D1276">
        <v>64</v>
      </c>
      <c r="E1276">
        <v>16.09</v>
      </c>
      <c r="F1276">
        <v>39.43</v>
      </c>
      <c r="G1276">
        <v>7.0060000000000002</v>
      </c>
      <c r="H1276">
        <v>3.0710000000000002</v>
      </c>
      <c r="I1276">
        <v>18.8</v>
      </c>
      <c r="J1276" s="38" t="s">
        <v>287</v>
      </c>
    </row>
    <row r="1277" spans="1:10" x14ac:dyDescent="0.25">
      <c r="A1277" s="5" t="s">
        <v>2407</v>
      </c>
      <c r="C1277">
        <v>12</v>
      </c>
      <c r="D1277">
        <v>63</v>
      </c>
      <c r="E1277">
        <v>16.14</v>
      </c>
      <c r="F1277">
        <v>38.909999999999997</v>
      </c>
      <c r="G1277">
        <v>6.9640000000000004</v>
      </c>
      <c r="H1277">
        <v>3.161</v>
      </c>
      <c r="I1277">
        <v>18.600000000000001</v>
      </c>
      <c r="J1277" s="38" t="s">
        <v>287</v>
      </c>
    </row>
    <row r="1278" spans="1:10" x14ac:dyDescent="0.25">
      <c r="A1278" s="5" t="s">
        <v>2408</v>
      </c>
      <c r="C1278">
        <v>12</v>
      </c>
      <c r="D1278">
        <v>62</v>
      </c>
      <c r="E1278">
        <v>16.18</v>
      </c>
      <c r="F1278">
        <v>38.39</v>
      </c>
      <c r="G1278">
        <v>6.9180000000000001</v>
      </c>
      <c r="H1278">
        <v>3.2480000000000002</v>
      </c>
      <c r="I1278">
        <v>18.3</v>
      </c>
      <c r="J1278" s="38" t="s">
        <v>287</v>
      </c>
    </row>
    <row r="1279" spans="1:10" x14ac:dyDescent="0.25">
      <c r="A1279" s="5" t="s">
        <v>2409</v>
      </c>
      <c r="C1279">
        <v>12</v>
      </c>
      <c r="D1279">
        <v>61</v>
      </c>
      <c r="E1279">
        <v>16.23</v>
      </c>
      <c r="F1279">
        <v>37.880000000000003</v>
      </c>
      <c r="G1279">
        <v>6.8680000000000003</v>
      </c>
      <c r="H1279">
        <v>3.33</v>
      </c>
      <c r="I1279">
        <v>18</v>
      </c>
      <c r="J1279" s="38" t="s">
        <v>287</v>
      </c>
    </row>
    <row r="1280" spans="1:10" x14ac:dyDescent="0.25">
      <c r="A1280" s="5" t="s">
        <v>2410</v>
      </c>
      <c r="C1280">
        <v>12</v>
      </c>
      <c r="D1280">
        <v>60</v>
      </c>
      <c r="E1280">
        <v>16.260000000000002</v>
      </c>
      <c r="F1280">
        <v>37.380000000000003</v>
      </c>
      <c r="G1280">
        <v>6.8140000000000001</v>
      </c>
      <c r="H1280">
        <v>3.407</v>
      </c>
      <c r="I1280">
        <v>17.8</v>
      </c>
      <c r="J1280" s="38" t="s">
        <v>287</v>
      </c>
    </row>
    <row r="1281" spans="1:10" x14ac:dyDescent="0.25">
      <c r="A1281" s="5" t="s">
        <v>2411</v>
      </c>
      <c r="C1281">
        <v>12</v>
      </c>
      <c r="D1281">
        <v>159.19999999999999</v>
      </c>
      <c r="E1281">
        <v>6.67</v>
      </c>
      <c r="F1281">
        <v>140.91</v>
      </c>
      <c r="G1281">
        <v>5.8949999999999996</v>
      </c>
      <c r="H1281">
        <v>-5.5110000000000001</v>
      </c>
      <c r="I1281">
        <v>0.7</v>
      </c>
      <c r="J1281" s="38" t="s">
        <v>288</v>
      </c>
    </row>
    <row r="1282" spans="1:10" x14ac:dyDescent="0.25">
      <c r="A1282" s="5" t="s">
        <v>2412</v>
      </c>
      <c r="C1282">
        <v>12</v>
      </c>
      <c r="D1282">
        <v>180</v>
      </c>
      <c r="E1282">
        <v>6.36</v>
      </c>
      <c r="F1282">
        <v>180</v>
      </c>
      <c r="G1282">
        <v>5.125</v>
      </c>
      <c r="H1282">
        <v>-5.125</v>
      </c>
      <c r="I1282">
        <v>0.2</v>
      </c>
      <c r="J1282" s="38" t="s">
        <v>128</v>
      </c>
    </row>
    <row r="1283" spans="1:10" x14ac:dyDescent="0.25">
      <c r="A1283" s="5" t="s">
        <v>2413</v>
      </c>
      <c r="C1283">
        <v>12</v>
      </c>
      <c r="D1283">
        <v>179</v>
      </c>
      <c r="E1283">
        <v>6.35</v>
      </c>
      <c r="F1283">
        <v>178.19</v>
      </c>
      <c r="G1283">
        <v>5.1390000000000002</v>
      </c>
      <c r="H1283">
        <v>-5.1379999999999999</v>
      </c>
      <c r="I1283">
        <v>0.2</v>
      </c>
      <c r="J1283" s="38" t="s">
        <v>128</v>
      </c>
    </row>
    <row r="1284" spans="1:10" x14ac:dyDescent="0.25">
      <c r="A1284" s="5" t="s">
        <v>2414</v>
      </c>
      <c r="C1284">
        <v>12</v>
      </c>
      <c r="D1284">
        <v>178</v>
      </c>
      <c r="E1284">
        <v>6.34</v>
      </c>
      <c r="F1284">
        <v>176.37</v>
      </c>
      <c r="G1284">
        <v>5.1520000000000001</v>
      </c>
      <c r="H1284">
        <v>-5.149</v>
      </c>
      <c r="I1284">
        <v>0.2</v>
      </c>
      <c r="J1284" s="38" t="s">
        <v>128</v>
      </c>
    </row>
    <row r="1285" spans="1:10" x14ac:dyDescent="0.25">
      <c r="A1285" s="5" t="s">
        <v>2415</v>
      </c>
      <c r="C1285">
        <v>12</v>
      </c>
      <c r="D1285">
        <v>177</v>
      </c>
      <c r="E1285">
        <v>6.33</v>
      </c>
      <c r="F1285">
        <v>174.55</v>
      </c>
      <c r="G1285">
        <v>5.1669999999999998</v>
      </c>
      <c r="H1285">
        <v>-5.1589999999999998</v>
      </c>
      <c r="I1285">
        <v>0.3</v>
      </c>
      <c r="J1285" s="38" t="s">
        <v>128</v>
      </c>
    </row>
    <row r="1286" spans="1:10" x14ac:dyDescent="0.25">
      <c r="A1286" s="5" t="s">
        <v>2416</v>
      </c>
      <c r="C1286">
        <v>12</v>
      </c>
      <c r="D1286">
        <v>176</v>
      </c>
      <c r="E1286">
        <v>6.32</v>
      </c>
      <c r="F1286">
        <v>172.72</v>
      </c>
      <c r="G1286">
        <v>5.181</v>
      </c>
      <c r="H1286">
        <v>-5.1689999999999996</v>
      </c>
      <c r="I1286">
        <v>0.3</v>
      </c>
      <c r="J1286" s="38" t="s">
        <v>128</v>
      </c>
    </row>
    <row r="1287" spans="1:10" x14ac:dyDescent="0.25">
      <c r="A1287" s="5" t="s">
        <v>2417</v>
      </c>
      <c r="C1287">
        <v>12</v>
      </c>
      <c r="D1287">
        <v>175</v>
      </c>
      <c r="E1287">
        <v>6.32</v>
      </c>
      <c r="F1287">
        <v>170.89</v>
      </c>
      <c r="G1287">
        <v>5.1959999999999997</v>
      </c>
      <c r="H1287">
        <v>-5.1769999999999996</v>
      </c>
      <c r="I1287">
        <v>0.3</v>
      </c>
      <c r="J1287" s="38" t="s">
        <v>128</v>
      </c>
    </row>
    <row r="1288" spans="1:10" x14ac:dyDescent="0.25">
      <c r="A1288" s="5" t="s">
        <v>2418</v>
      </c>
      <c r="C1288">
        <v>12</v>
      </c>
      <c r="D1288">
        <v>174</v>
      </c>
      <c r="E1288">
        <v>6.32</v>
      </c>
      <c r="F1288">
        <v>169.06</v>
      </c>
      <c r="G1288">
        <v>5.2119999999999997</v>
      </c>
      <c r="H1288">
        <v>-5.1829999999999998</v>
      </c>
      <c r="I1288">
        <v>0.4</v>
      </c>
      <c r="J1288" s="38" t="s">
        <v>128</v>
      </c>
    </row>
    <row r="1289" spans="1:10" x14ac:dyDescent="0.25">
      <c r="A1289" s="5" t="s">
        <v>2419</v>
      </c>
      <c r="C1289">
        <v>12</v>
      </c>
      <c r="D1289">
        <v>173</v>
      </c>
      <c r="E1289">
        <v>6.33</v>
      </c>
      <c r="F1289">
        <v>167.22</v>
      </c>
      <c r="G1289">
        <v>5.2279999999999998</v>
      </c>
      <c r="H1289">
        <v>-5.1890000000000001</v>
      </c>
      <c r="I1289">
        <v>0.4</v>
      </c>
      <c r="J1289" s="38" t="s">
        <v>128</v>
      </c>
    </row>
    <row r="1290" spans="1:10" x14ac:dyDescent="0.25">
      <c r="A1290" s="5" t="s">
        <v>2420</v>
      </c>
      <c r="C1290">
        <v>12</v>
      </c>
      <c r="D1290">
        <v>172</v>
      </c>
      <c r="E1290">
        <v>6.33</v>
      </c>
      <c r="F1290">
        <v>165.38</v>
      </c>
      <c r="G1290">
        <v>5.2430000000000003</v>
      </c>
      <c r="H1290">
        <v>-5.1920000000000002</v>
      </c>
      <c r="I1290">
        <v>0.4</v>
      </c>
      <c r="J1290" s="38" t="s">
        <v>128</v>
      </c>
    </row>
    <row r="1291" spans="1:10" x14ac:dyDescent="0.25">
      <c r="A1291" s="5" t="s">
        <v>2421</v>
      </c>
      <c r="C1291">
        <v>12</v>
      </c>
      <c r="D1291">
        <v>171</v>
      </c>
      <c r="E1291">
        <v>6.34</v>
      </c>
      <c r="F1291">
        <v>163.54</v>
      </c>
      <c r="G1291">
        <v>5.2590000000000003</v>
      </c>
      <c r="H1291">
        <v>-5.1950000000000003</v>
      </c>
      <c r="I1291">
        <v>0.5</v>
      </c>
      <c r="J1291" s="38" t="s">
        <v>128</v>
      </c>
    </row>
    <row r="1292" spans="1:10" x14ac:dyDescent="0.25">
      <c r="A1292" s="5" t="s">
        <v>2422</v>
      </c>
      <c r="C1292">
        <v>12</v>
      </c>
      <c r="D1292">
        <v>170</v>
      </c>
      <c r="E1292">
        <v>6.35</v>
      </c>
      <c r="F1292">
        <v>161.71</v>
      </c>
      <c r="G1292">
        <v>5.2759999999999998</v>
      </c>
      <c r="H1292">
        <v>-5.1950000000000003</v>
      </c>
      <c r="I1292">
        <v>0.5</v>
      </c>
      <c r="J1292" s="38" t="s">
        <v>128</v>
      </c>
    </row>
    <row r="1293" spans="1:10" x14ac:dyDescent="0.25">
      <c r="A1293" s="5" t="s">
        <v>2423</v>
      </c>
      <c r="C1293">
        <v>12</v>
      </c>
      <c r="D1293">
        <v>169</v>
      </c>
      <c r="E1293">
        <v>6.37</v>
      </c>
      <c r="F1293">
        <v>159.88</v>
      </c>
      <c r="G1293">
        <v>5.2919999999999998</v>
      </c>
      <c r="H1293">
        <v>-5.1950000000000003</v>
      </c>
      <c r="I1293">
        <v>0.5</v>
      </c>
      <c r="J1293" s="38" t="s">
        <v>128</v>
      </c>
    </row>
    <row r="1294" spans="1:10" x14ac:dyDescent="0.25">
      <c r="A1294" s="5" t="s">
        <v>2424</v>
      </c>
      <c r="C1294">
        <v>12</v>
      </c>
      <c r="D1294">
        <v>168</v>
      </c>
      <c r="E1294">
        <v>6.39</v>
      </c>
      <c r="F1294">
        <v>158.05000000000001</v>
      </c>
      <c r="G1294">
        <v>5.3079999999999998</v>
      </c>
      <c r="H1294">
        <v>-5.1920000000000002</v>
      </c>
      <c r="I1294">
        <v>0.6</v>
      </c>
      <c r="J1294" s="38" t="s">
        <v>128</v>
      </c>
    </row>
    <row r="1295" spans="1:10" x14ac:dyDescent="0.25">
      <c r="A1295" s="5" t="s">
        <v>2425</v>
      </c>
      <c r="C1295">
        <v>12</v>
      </c>
      <c r="D1295">
        <v>167</v>
      </c>
      <c r="E1295">
        <v>6.41</v>
      </c>
      <c r="F1295">
        <v>156.22999999999999</v>
      </c>
      <c r="G1295">
        <v>5.3239999999999998</v>
      </c>
      <c r="H1295">
        <v>-5.1879999999999997</v>
      </c>
      <c r="I1295">
        <v>0.6</v>
      </c>
      <c r="J1295" s="38" t="s">
        <v>128</v>
      </c>
    </row>
    <row r="1296" spans="1:10" x14ac:dyDescent="0.25">
      <c r="A1296" s="5" t="s">
        <v>2426</v>
      </c>
      <c r="C1296">
        <v>12</v>
      </c>
      <c r="D1296">
        <v>166</v>
      </c>
      <c r="E1296">
        <v>6.43</v>
      </c>
      <c r="F1296">
        <v>154.41</v>
      </c>
      <c r="G1296">
        <v>5.3410000000000002</v>
      </c>
      <c r="H1296">
        <v>-5.1820000000000004</v>
      </c>
      <c r="I1296">
        <v>0.6</v>
      </c>
      <c r="J1296" s="38" t="s">
        <v>128</v>
      </c>
    </row>
    <row r="1297" spans="1:10" x14ac:dyDescent="0.25">
      <c r="A1297" s="5" t="s">
        <v>2427</v>
      </c>
      <c r="C1297">
        <v>12</v>
      </c>
      <c r="D1297">
        <v>165</v>
      </c>
      <c r="E1297">
        <v>6.46</v>
      </c>
      <c r="F1297">
        <v>152.6</v>
      </c>
      <c r="G1297">
        <v>5.3570000000000002</v>
      </c>
      <c r="H1297">
        <v>-5.1740000000000004</v>
      </c>
      <c r="I1297">
        <v>0.7</v>
      </c>
      <c r="J1297" s="38" t="s">
        <v>128</v>
      </c>
    </row>
    <row r="1298" spans="1:10" x14ac:dyDescent="0.25">
      <c r="A1298" s="5" t="s">
        <v>2428</v>
      </c>
      <c r="C1298">
        <v>12</v>
      </c>
      <c r="D1298">
        <v>164</v>
      </c>
      <c r="E1298">
        <v>6.49</v>
      </c>
      <c r="F1298">
        <v>150.81</v>
      </c>
      <c r="G1298">
        <v>5.3730000000000002</v>
      </c>
      <c r="H1298">
        <v>-5.165</v>
      </c>
      <c r="I1298">
        <v>0.7</v>
      </c>
      <c r="J1298" s="38" t="s">
        <v>128</v>
      </c>
    </row>
    <row r="1299" spans="1:10" x14ac:dyDescent="0.25">
      <c r="A1299" s="5" t="s">
        <v>2429</v>
      </c>
      <c r="C1299">
        <v>12</v>
      </c>
      <c r="D1299">
        <v>163</v>
      </c>
      <c r="E1299">
        <v>6.52</v>
      </c>
      <c r="F1299">
        <v>149.02000000000001</v>
      </c>
      <c r="G1299">
        <v>5.3890000000000002</v>
      </c>
      <c r="H1299">
        <v>-5.1539999999999999</v>
      </c>
      <c r="I1299">
        <v>0.7</v>
      </c>
      <c r="J1299" s="38" t="s">
        <v>128</v>
      </c>
    </row>
    <row r="1300" spans="1:10" x14ac:dyDescent="0.25">
      <c r="A1300" s="5" t="s">
        <v>2430</v>
      </c>
      <c r="C1300">
        <v>12</v>
      </c>
      <c r="D1300">
        <v>162</v>
      </c>
      <c r="E1300">
        <v>6.56</v>
      </c>
      <c r="F1300">
        <v>147.24</v>
      </c>
      <c r="G1300">
        <v>5.4050000000000002</v>
      </c>
      <c r="H1300">
        <v>-5.141</v>
      </c>
      <c r="I1300">
        <v>0.8</v>
      </c>
      <c r="J1300" s="38" t="s">
        <v>128</v>
      </c>
    </row>
    <row r="1301" spans="1:10" x14ac:dyDescent="0.25">
      <c r="A1301" s="5" t="s">
        <v>2431</v>
      </c>
      <c r="C1301">
        <v>12</v>
      </c>
      <c r="D1301">
        <v>161</v>
      </c>
      <c r="E1301">
        <v>6.6</v>
      </c>
      <c r="F1301">
        <v>145.47999999999999</v>
      </c>
      <c r="G1301">
        <v>5.4219999999999997</v>
      </c>
      <c r="H1301">
        <v>-5.1260000000000003</v>
      </c>
      <c r="I1301">
        <v>0.8</v>
      </c>
      <c r="J1301" s="38" t="s">
        <v>128</v>
      </c>
    </row>
    <row r="1302" spans="1:10" x14ac:dyDescent="0.25">
      <c r="A1302" s="5" t="s">
        <v>2432</v>
      </c>
      <c r="C1302">
        <v>12</v>
      </c>
      <c r="D1302">
        <v>160</v>
      </c>
      <c r="E1302">
        <v>6.64</v>
      </c>
      <c r="F1302">
        <v>143.72999999999999</v>
      </c>
      <c r="G1302">
        <v>5.4379999999999997</v>
      </c>
      <c r="H1302">
        <v>-5.1100000000000003</v>
      </c>
      <c r="I1302">
        <v>0.8</v>
      </c>
      <c r="J1302" s="38" t="s">
        <v>128</v>
      </c>
    </row>
    <row r="1303" spans="1:10" x14ac:dyDescent="0.25">
      <c r="A1303" s="5" t="s">
        <v>2433</v>
      </c>
      <c r="C1303">
        <v>12</v>
      </c>
      <c r="D1303">
        <v>159</v>
      </c>
      <c r="E1303">
        <v>6.68</v>
      </c>
      <c r="F1303">
        <v>141.99</v>
      </c>
      <c r="G1303">
        <v>5.4539999999999997</v>
      </c>
      <c r="H1303">
        <v>-5.0919999999999996</v>
      </c>
      <c r="I1303">
        <v>0.9</v>
      </c>
      <c r="J1303" s="38" t="s">
        <v>128</v>
      </c>
    </row>
    <row r="1304" spans="1:10" x14ac:dyDescent="0.25">
      <c r="A1304" s="5" t="s">
        <v>2434</v>
      </c>
      <c r="C1304">
        <v>12</v>
      </c>
      <c r="D1304">
        <v>158</v>
      </c>
      <c r="E1304">
        <v>6.73</v>
      </c>
      <c r="F1304">
        <v>140.27000000000001</v>
      </c>
      <c r="G1304">
        <v>5.4710000000000001</v>
      </c>
      <c r="H1304">
        <v>-5.0720000000000001</v>
      </c>
      <c r="I1304">
        <v>0.9</v>
      </c>
      <c r="J1304" s="38" t="s">
        <v>128</v>
      </c>
    </row>
    <row r="1305" spans="1:10" x14ac:dyDescent="0.25">
      <c r="A1305" s="5" t="s">
        <v>2435</v>
      </c>
      <c r="C1305">
        <v>12</v>
      </c>
      <c r="D1305">
        <v>157</v>
      </c>
      <c r="E1305">
        <v>6.78</v>
      </c>
      <c r="F1305">
        <v>138.56</v>
      </c>
      <c r="G1305">
        <v>5.4870000000000001</v>
      </c>
      <c r="H1305">
        <v>-5.0510000000000002</v>
      </c>
      <c r="I1305">
        <v>0.9</v>
      </c>
      <c r="J1305" s="38" t="s">
        <v>128</v>
      </c>
    </row>
    <row r="1306" spans="1:10" x14ac:dyDescent="0.25">
      <c r="A1306" s="5" t="s">
        <v>2436</v>
      </c>
      <c r="C1306">
        <v>12</v>
      </c>
      <c r="D1306">
        <v>156</v>
      </c>
      <c r="E1306">
        <v>6.83</v>
      </c>
      <c r="F1306">
        <v>136.87</v>
      </c>
      <c r="G1306">
        <v>5.5039999999999996</v>
      </c>
      <c r="H1306">
        <v>-5.0279999999999996</v>
      </c>
      <c r="I1306">
        <v>1</v>
      </c>
      <c r="J1306" s="38" t="s">
        <v>128</v>
      </c>
    </row>
    <row r="1307" spans="1:10" x14ac:dyDescent="0.25">
      <c r="A1307" s="5" t="s">
        <v>2437</v>
      </c>
      <c r="C1307">
        <v>12</v>
      </c>
      <c r="D1307">
        <v>155</v>
      </c>
      <c r="E1307">
        <v>6.89</v>
      </c>
      <c r="F1307">
        <v>135.19999999999999</v>
      </c>
      <c r="G1307">
        <v>5.5209999999999999</v>
      </c>
      <c r="H1307">
        <v>-5.0039999999999996</v>
      </c>
      <c r="I1307">
        <v>1</v>
      </c>
      <c r="J1307" s="38" t="s">
        <v>128</v>
      </c>
    </row>
    <row r="1308" spans="1:10" x14ac:dyDescent="0.25">
      <c r="A1308" s="5" t="s">
        <v>2438</v>
      </c>
      <c r="C1308">
        <v>12</v>
      </c>
      <c r="D1308">
        <v>154</v>
      </c>
      <c r="E1308">
        <v>6.94</v>
      </c>
      <c r="F1308">
        <v>133.54</v>
      </c>
      <c r="G1308">
        <v>5.5380000000000003</v>
      </c>
      <c r="H1308">
        <v>-4.9779999999999998</v>
      </c>
      <c r="I1308">
        <v>1</v>
      </c>
      <c r="J1308" s="38" t="s">
        <v>128</v>
      </c>
    </row>
    <row r="1309" spans="1:10" x14ac:dyDescent="0.25">
      <c r="A1309" s="5" t="s">
        <v>2439</v>
      </c>
      <c r="C1309">
        <v>12</v>
      </c>
      <c r="D1309">
        <v>153</v>
      </c>
      <c r="E1309">
        <v>7</v>
      </c>
      <c r="F1309">
        <v>131.88999999999999</v>
      </c>
      <c r="G1309">
        <v>5.556</v>
      </c>
      <c r="H1309">
        <v>-4.95</v>
      </c>
      <c r="I1309">
        <v>1.1000000000000001</v>
      </c>
      <c r="J1309" s="38" t="s">
        <v>128</v>
      </c>
    </row>
    <row r="1310" spans="1:10" x14ac:dyDescent="0.25">
      <c r="A1310" s="5" t="s">
        <v>2440</v>
      </c>
      <c r="C1310">
        <v>12</v>
      </c>
      <c r="D1310">
        <v>152</v>
      </c>
      <c r="E1310">
        <v>7.06</v>
      </c>
      <c r="F1310">
        <v>130.26</v>
      </c>
      <c r="G1310">
        <v>5.5739999999999998</v>
      </c>
      <c r="H1310">
        <v>-4.9210000000000003</v>
      </c>
      <c r="I1310">
        <v>1.1000000000000001</v>
      </c>
      <c r="J1310" s="38" t="s">
        <v>128</v>
      </c>
    </row>
    <row r="1311" spans="1:10" x14ac:dyDescent="0.25">
      <c r="A1311" s="5" t="s">
        <v>2441</v>
      </c>
      <c r="C1311">
        <v>12</v>
      </c>
      <c r="D1311">
        <v>151</v>
      </c>
      <c r="E1311">
        <v>7.13</v>
      </c>
      <c r="F1311">
        <v>128.65</v>
      </c>
      <c r="G1311">
        <v>5.5919999999999996</v>
      </c>
      <c r="H1311">
        <v>-4.891</v>
      </c>
      <c r="I1311">
        <v>1.1000000000000001</v>
      </c>
      <c r="J1311" s="38" t="s">
        <v>128</v>
      </c>
    </row>
    <row r="1312" spans="1:10" x14ac:dyDescent="0.25">
      <c r="A1312" s="5" t="s">
        <v>2442</v>
      </c>
      <c r="C1312">
        <v>12</v>
      </c>
      <c r="D1312">
        <v>150</v>
      </c>
      <c r="E1312">
        <v>7.19</v>
      </c>
      <c r="F1312">
        <v>127.05</v>
      </c>
      <c r="G1312">
        <v>5.6109999999999998</v>
      </c>
      <c r="H1312">
        <v>-4.859</v>
      </c>
      <c r="I1312">
        <v>1.1000000000000001</v>
      </c>
      <c r="J1312" s="38" t="s">
        <v>128</v>
      </c>
    </row>
    <row r="1313" spans="1:10" x14ac:dyDescent="0.25">
      <c r="A1313" s="5" t="s">
        <v>2443</v>
      </c>
      <c r="C1313">
        <v>12</v>
      </c>
      <c r="D1313">
        <v>149</v>
      </c>
      <c r="E1313">
        <v>7.26</v>
      </c>
      <c r="F1313">
        <v>125.46</v>
      </c>
      <c r="G1313">
        <v>5.63</v>
      </c>
      <c r="H1313">
        <v>-4.8259999999999996</v>
      </c>
      <c r="I1313">
        <v>1.2</v>
      </c>
      <c r="J1313" s="38" t="s">
        <v>128</v>
      </c>
    </row>
    <row r="1314" spans="1:10" x14ac:dyDescent="0.25">
      <c r="A1314" s="5" t="s">
        <v>2444</v>
      </c>
      <c r="C1314">
        <v>12</v>
      </c>
      <c r="D1314">
        <v>148</v>
      </c>
      <c r="E1314">
        <v>7.33</v>
      </c>
      <c r="F1314">
        <v>123.89</v>
      </c>
      <c r="G1314">
        <v>5.65</v>
      </c>
      <c r="H1314">
        <v>-4.7919999999999998</v>
      </c>
      <c r="I1314">
        <v>1.2</v>
      </c>
      <c r="J1314" s="38" t="s">
        <v>128</v>
      </c>
    </row>
    <row r="1315" spans="1:10" x14ac:dyDescent="0.25">
      <c r="A1315" s="5" t="s">
        <v>2445</v>
      </c>
      <c r="C1315">
        <v>12</v>
      </c>
      <c r="D1315">
        <v>147</v>
      </c>
      <c r="E1315">
        <v>7.4</v>
      </c>
      <c r="F1315">
        <v>122.34</v>
      </c>
      <c r="G1315">
        <v>5.6710000000000003</v>
      </c>
      <c r="H1315">
        <v>-4.7560000000000002</v>
      </c>
      <c r="I1315">
        <v>1.2</v>
      </c>
      <c r="J1315" s="38" t="s">
        <v>128</v>
      </c>
    </row>
    <row r="1316" spans="1:10" x14ac:dyDescent="0.25">
      <c r="A1316" s="5" t="s">
        <v>2446</v>
      </c>
      <c r="C1316">
        <v>12</v>
      </c>
      <c r="D1316">
        <v>146</v>
      </c>
      <c r="E1316">
        <v>7.47</v>
      </c>
      <c r="F1316">
        <v>120.8</v>
      </c>
      <c r="G1316">
        <v>5.6909999999999998</v>
      </c>
      <c r="H1316">
        <v>-4.718</v>
      </c>
      <c r="I1316">
        <v>1.3</v>
      </c>
      <c r="J1316" s="38" t="s">
        <v>128</v>
      </c>
    </row>
    <row r="1317" spans="1:10" x14ac:dyDescent="0.25">
      <c r="A1317" s="5" t="s">
        <v>2447</v>
      </c>
      <c r="C1317">
        <v>12</v>
      </c>
      <c r="D1317">
        <v>145</v>
      </c>
      <c r="E1317">
        <v>7.55</v>
      </c>
      <c r="F1317">
        <v>119.28</v>
      </c>
      <c r="G1317">
        <v>5.7130000000000001</v>
      </c>
      <c r="H1317">
        <v>-4.68</v>
      </c>
      <c r="I1317">
        <v>1.3</v>
      </c>
      <c r="J1317" s="38" t="s">
        <v>128</v>
      </c>
    </row>
    <row r="1318" spans="1:10" x14ac:dyDescent="0.25">
      <c r="A1318" s="5" t="s">
        <v>2448</v>
      </c>
      <c r="C1318">
        <v>12</v>
      </c>
      <c r="D1318">
        <v>144</v>
      </c>
      <c r="E1318">
        <v>7.63</v>
      </c>
      <c r="F1318">
        <v>117.78</v>
      </c>
      <c r="G1318">
        <v>5.7350000000000003</v>
      </c>
      <c r="H1318">
        <v>-4.6399999999999997</v>
      </c>
      <c r="I1318">
        <v>1.3</v>
      </c>
      <c r="J1318" s="38" t="s">
        <v>128</v>
      </c>
    </row>
    <row r="1319" spans="1:10" x14ac:dyDescent="0.25">
      <c r="A1319" s="5" t="s">
        <v>2449</v>
      </c>
      <c r="C1319">
        <v>12</v>
      </c>
      <c r="D1319">
        <v>143</v>
      </c>
      <c r="E1319">
        <v>7.71</v>
      </c>
      <c r="F1319">
        <v>116.29</v>
      </c>
      <c r="G1319">
        <v>5.758</v>
      </c>
      <c r="H1319">
        <v>-4.5979999999999999</v>
      </c>
      <c r="I1319">
        <v>1.4</v>
      </c>
      <c r="J1319" s="38" t="s">
        <v>128</v>
      </c>
    </row>
    <row r="1320" spans="1:10" x14ac:dyDescent="0.25">
      <c r="A1320" s="5" t="s">
        <v>2450</v>
      </c>
      <c r="C1320">
        <v>12</v>
      </c>
      <c r="D1320">
        <v>142</v>
      </c>
      <c r="E1320">
        <v>7.79</v>
      </c>
      <c r="F1320">
        <v>114.81</v>
      </c>
      <c r="G1320">
        <v>5.7809999999999997</v>
      </c>
      <c r="H1320">
        <v>-4.556</v>
      </c>
      <c r="I1320">
        <v>1.4</v>
      </c>
      <c r="J1320" s="38" t="s">
        <v>128</v>
      </c>
    </row>
    <row r="1321" spans="1:10" x14ac:dyDescent="0.25">
      <c r="A1321" s="5" t="s">
        <v>2451</v>
      </c>
      <c r="C1321">
        <v>12</v>
      </c>
      <c r="D1321">
        <v>141</v>
      </c>
      <c r="E1321">
        <v>7.87</v>
      </c>
      <c r="F1321">
        <v>113.34</v>
      </c>
      <c r="G1321">
        <v>5.806</v>
      </c>
      <c r="H1321">
        <v>-4.5119999999999996</v>
      </c>
      <c r="I1321">
        <v>1.4</v>
      </c>
      <c r="J1321" s="38" t="s">
        <v>128</v>
      </c>
    </row>
    <row r="1322" spans="1:10" x14ac:dyDescent="0.25">
      <c r="A1322" s="5" t="s">
        <v>2452</v>
      </c>
      <c r="C1322">
        <v>12</v>
      </c>
      <c r="D1322">
        <v>140</v>
      </c>
      <c r="E1322">
        <v>7.95</v>
      </c>
      <c r="F1322">
        <v>111.89</v>
      </c>
      <c r="G1322">
        <v>5.8319999999999999</v>
      </c>
      <c r="H1322">
        <v>-4.4669999999999996</v>
      </c>
      <c r="I1322">
        <v>1.5</v>
      </c>
      <c r="J1322" s="38" t="s">
        <v>128</v>
      </c>
    </row>
    <row r="1323" spans="1:10" x14ac:dyDescent="0.25">
      <c r="A1323" s="5" t="s">
        <v>2453</v>
      </c>
      <c r="C1323">
        <v>12</v>
      </c>
      <c r="D1323">
        <v>139</v>
      </c>
      <c r="E1323">
        <v>8.0399999999999991</v>
      </c>
      <c r="F1323">
        <v>110.44</v>
      </c>
      <c r="G1323">
        <v>5.859</v>
      </c>
      <c r="H1323">
        <v>-4.4219999999999997</v>
      </c>
      <c r="I1323">
        <v>1.5</v>
      </c>
      <c r="J1323" s="38" t="s">
        <v>128</v>
      </c>
    </row>
    <row r="1324" spans="1:10" x14ac:dyDescent="0.25">
      <c r="A1324" s="5" t="s">
        <v>2454</v>
      </c>
      <c r="C1324">
        <v>12</v>
      </c>
      <c r="D1324">
        <v>138</v>
      </c>
      <c r="E1324">
        <v>8.1300000000000008</v>
      </c>
      <c r="F1324">
        <v>109</v>
      </c>
      <c r="G1324">
        <v>5.8869999999999996</v>
      </c>
      <c r="H1324">
        <v>-4.375</v>
      </c>
      <c r="I1324">
        <v>1.5</v>
      </c>
      <c r="J1324" s="38" t="s">
        <v>128</v>
      </c>
    </row>
    <row r="1325" spans="1:10" x14ac:dyDescent="0.25">
      <c r="A1325" s="5" t="s">
        <v>2455</v>
      </c>
      <c r="C1325">
        <v>12</v>
      </c>
      <c r="D1325">
        <v>137</v>
      </c>
      <c r="E1325">
        <v>8.2100000000000009</v>
      </c>
      <c r="F1325">
        <v>107.58</v>
      </c>
      <c r="G1325">
        <v>5.9180000000000001</v>
      </c>
      <c r="H1325">
        <v>-4.3280000000000003</v>
      </c>
      <c r="I1325">
        <v>1.6</v>
      </c>
      <c r="J1325" s="38" t="s">
        <v>128</v>
      </c>
    </row>
    <row r="1326" spans="1:10" x14ac:dyDescent="0.25">
      <c r="A1326" s="5" t="s">
        <v>2456</v>
      </c>
      <c r="C1326">
        <v>12</v>
      </c>
      <c r="D1326">
        <v>136</v>
      </c>
      <c r="E1326">
        <v>8.3000000000000007</v>
      </c>
      <c r="F1326">
        <v>106.15</v>
      </c>
      <c r="G1326">
        <v>5.95</v>
      </c>
      <c r="H1326">
        <v>-4.28</v>
      </c>
      <c r="I1326">
        <v>1.6</v>
      </c>
      <c r="J1326" s="38" t="s">
        <v>128</v>
      </c>
    </row>
    <row r="1327" spans="1:10" x14ac:dyDescent="0.25">
      <c r="A1327" s="5" t="s">
        <v>2457</v>
      </c>
      <c r="C1327">
        <v>12</v>
      </c>
      <c r="D1327">
        <v>135</v>
      </c>
      <c r="E1327">
        <v>8.39</v>
      </c>
      <c r="F1327">
        <v>104.74</v>
      </c>
      <c r="G1327">
        <v>5.984</v>
      </c>
      <c r="H1327">
        <v>-4.2309999999999999</v>
      </c>
      <c r="I1327">
        <v>1.6</v>
      </c>
      <c r="J1327" s="38" t="s">
        <v>128</v>
      </c>
    </row>
    <row r="1328" spans="1:10" x14ac:dyDescent="0.25">
      <c r="A1328" s="5" t="s">
        <v>2458</v>
      </c>
      <c r="C1328">
        <v>12</v>
      </c>
      <c r="D1328">
        <v>134</v>
      </c>
      <c r="E1328">
        <v>8.49</v>
      </c>
      <c r="F1328">
        <v>103.32</v>
      </c>
      <c r="G1328">
        <v>6.02</v>
      </c>
      <c r="H1328">
        <v>-4.1820000000000004</v>
      </c>
      <c r="I1328">
        <v>1.7</v>
      </c>
      <c r="J1328" s="38" t="s">
        <v>128</v>
      </c>
    </row>
    <row r="1329" spans="1:10" x14ac:dyDescent="0.25">
      <c r="A1329" s="5" t="s">
        <v>2459</v>
      </c>
      <c r="C1329">
        <v>12</v>
      </c>
      <c r="D1329">
        <v>133</v>
      </c>
      <c r="E1329">
        <v>8.58</v>
      </c>
      <c r="F1329">
        <v>101.92</v>
      </c>
      <c r="G1329">
        <v>6.0590000000000002</v>
      </c>
      <c r="H1329">
        <v>-4.1319999999999997</v>
      </c>
      <c r="I1329">
        <v>1.7</v>
      </c>
      <c r="J1329" s="38" t="s">
        <v>128</v>
      </c>
    </row>
    <row r="1330" spans="1:10" x14ac:dyDescent="0.25">
      <c r="A1330" s="5" t="s">
        <v>2460</v>
      </c>
      <c r="C1330">
        <v>12</v>
      </c>
      <c r="D1330">
        <v>132</v>
      </c>
      <c r="E1330">
        <v>8.68</v>
      </c>
      <c r="F1330">
        <v>100.52</v>
      </c>
      <c r="G1330">
        <v>6.0990000000000002</v>
      </c>
      <c r="H1330">
        <v>-4.0810000000000004</v>
      </c>
      <c r="I1330">
        <v>1.7</v>
      </c>
      <c r="J1330" s="38" t="s">
        <v>128</v>
      </c>
    </row>
    <row r="1331" spans="1:10" x14ac:dyDescent="0.25">
      <c r="A1331" s="5" t="s">
        <v>2461</v>
      </c>
      <c r="C1331">
        <v>12</v>
      </c>
      <c r="D1331">
        <v>131</v>
      </c>
      <c r="E1331">
        <v>8.7799999999999994</v>
      </c>
      <c r="F1331">
        <v>99.13</v>
      </c>
      <c r="G1331">
        <v>6.141</v>
      </c>
      <c r="H1331">
        <v>-4.0289999999999999</v>
      </c>
      <c r="I1331">
        <v>1.8</v>
      </c>
      <c r="J1331" s="38" t="s">
        <v>128</v>
      </c>
    </row>
    <row r="1332" spans="1:10" x14ac:dyDescent="0.25">
      <c r="A1332" s="5" t="s">
        <v>2462</v>
      </c>
      <c r="C1332">
        <v>12</v>
      </c>
      <c r="D1332">
        <v>130</v>
      </c>
      <c r="E1332">
        <v>8.8800000000000008</v>
      </c>
      <c r="F1332">
        <v>97.74</v>
      </c>
      <c r="G1332">
        <v>6.1849999999999996</v>
      </c>
      <c r="H1332">
        <v>-3.9750000000000001</v>
      </c>
      <c r="I1332">
        <v>1.8</v>
      </c>
      <c r="J1332" s="38" t="s">
        <v>128</v>
      </c>
    </row>
    <row r="1333" spans="1:10" x14ac:dyDescent="0.25">
      <c r="A1333" s="5" t="s">
        <v>2463</v>
      </c>
      <c r="C1333">
        <v>12</v>
      </c>
      <c r="D1333">
        <v>129</v>
      </c>
      <c r="E1333">
        <v>8.98</v>
      </c>
      <c r="F1333">
        <v>96.37</v>
      </c>
      <c r="G1333">
        <v>6.23</v>
      </c>
      <c r="H1333">
        <v>-3.9209999999999998</v>
      </c>
      <c r="I1333">
        <v>1.9</v>
      </c>
      <c r="J1333" s="38" t="s">
        <v>128</v>
      </c>
    </row>
    <row r="1334" spans="1:10" x14ac:dyDescent="0.25">
      <c r="A1334" s="5" t="s">
        <v>2464</v>
      </c>
      <c r="C1334">
        <v>12</v>
      </c>
      <c r="D1334">
        <v>128</v>
      </c>
      <c r="E1334">
        <v>9.08</v>
      </c>
      <c r="F1334">
        <v>95.01</v>
      </c>
      <c r="G1334">
        <v>6.2759999999999998</v>
      </c>
      <c r="H1334">
        <v>-3.8639999999999999</v>
      </c>
      <c r="I1334">
        <v>1.9</v>
      </c>
      <c r="J1334" s="38" t="s">
        <v>128</v>
      </c>
    </row>
    <row r="1335" spans="1:10" x14ac:dyDescent="0.25">
      <c r="A1335" s="5" t="s">
        <v>2465</v>
      </c>
      <c r="C1335">
        <v>12</v>
      </c>
      <c r="D1335">
        <v>127</v>
      </c>
      <c r="E1335">
        <v>9.19</v>
      </c>
      <c r="F1335">
        <v>93.66</v>
      </c>
      <c r="G1335">
        <v>6.3230000000000004</v>
      </c>
      <c r="H1335">
        <v>-3.8050000000000002</v>
      </c>
      <c r="I1335">
        <v>2</v>
      </c>
      <c r="J1335" s="38" t="s">
        <v>128</v>
      </c>
    </row>
    <row r="1336" spans="1:10" x14ac:dyDescent="0.25">
      <c r="A1336" s="5" t="s">
        <v>2466</v>
      </c>
      <c r="C1336">
        <v>12</v>
      </c>
      <c r="D1336">
        <v>126</v>
      </c>
      <c r="E1336">
        <v>9.3000000000000007</v>
      </c>
      <c r="F1336">
        <v>92.33</v>
      </c>
      <c r="G1336">
        <v>6.37</v>
      </c>
      <c r="H1336">
        <v>-3.7440000000000002</v>
      </c>
      <c r="I1336">
        <v>2</v>
      </c>
      <c r="J1336" s="38" t="s">
        <v>128</v>
      </c>
    </row>
    <row r="1337" spans="1:10" x14ac:dyDescent="0.25">
      <c r="A1337" s="5" t="s">
        <v>2467</v>
      </c>
      <c r="C1337">
        <v>12</v>
      </c>
      <c r="D1337">
        <v>125</v>
      </c>
      <c r="E1337">
        <v>9.41</v>
      </c>
      <c r="F1337">
        <v>91.02</v>
      </c>
      <c r="G1337">
        <v>6.4169999999999998</v>
      </c>
      <c r="H1337">
        <v>-3.681</v>
      </c>
      <c r="I1337">
        <v>2.1</v>
      </c>
      <c r="J1337" s="38" t="s">
        <v>128</v>
      </c>
    </row>
    <row r="1338" spans="1:10" x14ac:dyDescent="0.25">
      <c r="A1338" s="5" t="s">
        <v>2468</v>
      </c>
      <c r="C1338">
        <v>12</v>
      </c>
      <c r="D1338">
        <v>124</v>
      </c>
      <c r="E1338">
        <v>9.52</v>
      </c>
      <c r="F1338">
        <v>89.74</v>
      </c>
      <c r="G1338">
        <v>6.4640000000000004</v>
      </c>
      <c r="H1338">
        <v>-3.6139999999999999</v>
      </c>
      <c r="I1338">
        <v>2.1</v>
      </c>
      <c r="J1338" s="38" t="s">
        <v>128</v>
      </c>
    </row>
    <row r="1339" spans="1:10" x14ac:dyDescent="0.25">
      <c r="A1339" s="5" t="s">
        <v>2469</v>
      </c>
      <c r="C1339">
        <v>12</v>
      </c>
      <c r="D1339">
        <v>123</v>
      </c>
      <c r="E1339">
        <v>9.6300000000000008</v>
      </c>
      <c r="F1339">
        <v>88.47</v>
      </c>
      <c r="G1339">
        <v>6.5090000000000003</v>
      </c>
      <c r="H1339">
        <v>-3.5449999999999999</v>
      </c>
      <c r="I1339">
        <v>2.2000000000000002</v>
      </c>
      <c r="J1339" s="38" t="s">
        <v>128</v>
      </c>
    </row>
    <row r="1340" spans="1:10" x14ac:dyDescent="0.25">
      <c r="A1340" s="5" t="s">
        <v>2470</v>
      </c>
      <c r="C1340">
        <v>12</v>
      </c>
      <c r="D1340">
        <v>122</v>
      </c>
      <c r="E1340">
        <v>9.75</v>
      </c>
      <c r="F1340">
        <v>87.23</v>
      </c>
      <c r="G1340">
        <v>6.5540000000000003</v>
      </c>
      <c r="H1340">
        <v>-3.4729999999999999</v>
      </c>
      <c r="I1340">
        <v>2.2000000000000002</v>
      </c>
      <c r="J1340" s="38" t="s">
        <v>128</v>
      </c>
    </row>
    <row r="1341" spans="1:10" x14ac:dyDescent="0.25">
      <c r="A1341" s="5" t="s">
        <v>2471</v>
      </c>
      <c r="C1341">
        <v>12</v>
      </c>
      <c r="D1341">
        <v>121</v>
      </c>
      <c r="E1341">
        <v>9.86</v>
      </c>
      <c r="F1341">
        <v>86.02</v>
      </c>
      <c r="G1341">
        <v>6.5970000000000004</v>
      </c>
      <c r="H1341">
        <v>-3.3980000000000001</v>
      </c>
      <c r="I1341">
        <v>2.2999999999999998</v>
      </c>
      <c r="J1341" s="38" t="s">
        <v>128</v>
      </c>
    </row>
    <row r="1342" spans="1:10" x14ac:dyDescent="0.25">
      <c r="A1342" s="5" t="s">
        <v>2472</v>
      </c>
      <c r="C1342">
        <v>12</v>
      </c>
      <c r="D1342">
        <v>120</v>
      </c>
      <c r="E1342">
        <v>9.98</v>
      </c>
      <c r="F1342">
        <v>84.83</v>
      </c>
      <c r="G1342">
        <v>6.6390000000000002</v>
      </c>
      <c r="H1342">
        <v>-3.319</v>
      </c>
      <c r="I1342">
        <v>2.4</v>
      </c>
      <c r="J1342" s="38" t="s">
        <v>128</v>
      </c>
    </row>
    <row r="1343" spans="1:10" x14ac:dyDescent="0.25">
      <c r="A1343" s="5" t="s">
        <v>2473</v>
      </c>
      <c r="C1343">
        <v>12</v>
      </c>
      <c r="D1343">
        <v>119</v>
      </c>
      <c r="E1343">
        <v>10.1</v>
      </c>
      <c r="F1343">
        <v>83.67</v>
      </c>
      <c r="G1343">
        <v>6.6790000000000003</v>
      </c>
      <c r="H1343">
        <v>-3.238</v>
      </c>
      <c r="I1343">
        <v>2.4</v>
      </c>
      <c r="J1343" s="38" t="s">
        <v>128</v>
      </c>
    </row>
    <row r="1344" spans="1:10" x14ac:dyDescent="0.25">
      <c r="A1344" s="5" t="s">
        <v>2474</v>
      </c>
      <c r="C1344">
        <v>12</v>
      </c>
      <c r="D1344">
        <v>118</v>
      </c>
      <c r="E1344">
        <v>10.220000000000001</v>
      </c>
      <c r="F1344">
        <v>82.53</v>
      </c>
      <c r="G1344">
        <v>6.7169999999999996</v>
      </c>
      <c r="H1344">
        <v>-3.153</v>
      </c>
      <c r="I1344">
        <v>2.5</v>
      </c>
      <c r="J1344" s="38" t="s">
        <v>128</v>
      </c>
    </row>
    <row r="1345" spans="1:10" x14ac:dyDescent="0.25">
      <c r="A1345" s="5" t="s">
        <v>2475</v>
      </c>
      <c r="C1345">
        <v>12</v>
      </c>
      <c r="D1345">
        <v>117</v>
      </c>
      <c r="E1345">
        <v>10.34</v>
      </c>
      <c r="F1345">
        <v>81.42</v>
      </c>
      <c r="G1345">
        <v>6.7539999999999996</v>
      </c>
      <c r="H1345">
        <v>-3.0659999999999998</v>
      </c>
      <c r="I1345">
        <v>2.6</v>
      </c>
      <c r="J1345" s="38" t="s">
        <v>128</v>
      </c>
    </row>
    <row r="1346" spans="1:10" x14ac:dyDescent="0.25">
      <c r="A1346" s="5" t="s">
        <v>2476</v>
      </c>
      <c r="C1346">
        <v>12</v>
      </c>
      <c r="D1346">
        <v>116</v>
      </c>
      <c r="E1346">
        <v>10.47</v>
      </c>
      <c r="F1346">
        <v>80.33</v>
      </c>
      <c r="G1346">
        <v>6.7889999999999997</v>
      </c>
      <c r="H1346">
        <v>-2.976</v>
      </c>
      <c r="I1346">
        <v>2.6</v>
      </c>
      <c r="J1346" s="38" t="s">
        <v>128</v>
      </c>
    </row>
    <row r="1347" spans="1:10" x14ac:dyDescent="0.25">
      <c r="A1347" s="5" t="s">
        <v>2477</v>
      </c>
      <c r="C1347">
        <v>12</v>
      </c>
      <c r="D1347">
        <v>115</v>
      </c>
      <c r="E1347">
        <v>10.59</v>
      </c>
      <c r="F1347">
        <v>79.260000000000005</v>
      </c>
      <c r="G1347">
        <v>6.8230000000000004</v>
      </c>
      <c r="H1347">
        <v>-2.883</v>
      </c>
      <c r="I1347">
        <v>2.7</v>
      </c>
      <c r="J1347" s="38" t="s">
        <v>128</v>
      </c>
    </row>
    <row r="1348" spans="1:10" x14ac:dyDescent="0.25">
      <c r="A1348" s="5" t="s">
        <v>2478</v>
      </c>
      <c r="C1348">
        <v>12</v>
      </c>
      <c r="D1348">
        <v>114</v>
      </c>
      <c r="E1348">
        <v>10.71</v>
      </c>
      <c r="F1348">
        <v>78.209999999999994</v>
      </c>
      <c r="G1348">
        <v>6.8550000000000004</v>
      </c>
      <c r="H1348">
        <v>-2.7879999999999998</v>
      </c>
      <c r="I1348">
        <v>2.8</v>
      </c>
      <c r="J1348" s="38" t="s">
        <v>128</v>
      </c>
    </row>
    <row r="1349" spans="1:10" x14ac:dyDescent="0.25">
      <c r="A1349" s="5" t="s">
        <v>2479</v>
      </c>
      <c r="C1349">
        <v>12</v>
      </c>
      <c r="D1349">
        <v>113</v>
      </c>
      <c r="E1349">
        <v>10.84</v>
      </c>
      <c r="F1349">
        <v>77.19</v>
      </c>
      <c r="G1349">
        <v>6.8860000000000001</v>
      </c>
      <c r="H1349">
        <v>-2.69</v>
      </c>
      <c r="I1349">
        <v>2.9</v>
      </c>
      <c r="J1349" s="38" t="s">
        <v>128</v>
      </c>
    </row>
    <row r="1350" spans="1:10" x14ac:dyDescent="0.25">
      <c r="A1350" s="5" t="s">
        <v>2480</v>
      </c>
      <c r="C1350">
        <v>12</v>
      </c>
      <c r="D1350">
        <v>112</v>
      </c>
      <c r="E1350">
        <v>10.96</v>
      </c>
      <c r="F1350">
        <v>76.180000000000007</v>
      </c>
      <c r="G1350">
        <v>6.915</v>
      </c>
      <c r="H1350">
        <v>-2.59</v>
      </c>
      <c r="I1350">
        <v>3</v>
      </c>
      <c r="J1350" s="38" t="s">
        <v>128</v>
      </c>
    </row>
    <row r="1351" spans="1:10" x14ac:dyDescent="0.25">
      <c r="A1351" s="5" t="s">
        <v>2481</v>
      </c>
      <c r="C1351">
        <v>12</v>
      </c>
      <c r="D1351">
        <v>111</v>
      </c>
      <c r="E1351">
        <v>11.08</v>
      </c>
      <c r="F1351">
        <v>75.19</v>
      </c>
      <c r="G1351">
        <v>6.944</v>
      </c>
      <c r="H1351">
        <v>-2.488</v>
      </c>
      <c r="I1351">
        <v>3.1</v>
      </c>
      <c r="J1351" s="38" t="s">
        <v>128</v>
      </c>
    </row>
    <row r="1352" spans="1:10" x14ac:dyDescent="0.25">
      <c r="A1352" s="5" t="s">
        <v>2482</v>
      </c>
      <c r="C1352">
        <v>12</v>
      </c>
      <c r="D1352">
        <v>110</v>
      </c>
      <c r="E1352">
        <v>11.21</v>
      </c>
      <c r="F1352">
        <v>74.22</v>
      </c>
      <c r="G1352">
        <v>6.9710000000000001</v>
      </c>
      <c r="H1352">
        <v>-2.3839999999999999</v>
      </c>
      <c r="I1352">
        <v>3.2</v>
      </c>
      <c r="J1352" s="38" t="s">
        <v>128</v>
      </c>
    </row>
    <row r="1353" spans="1:10" x14ac:dyDescent="0.25">
      <c r="A1353" s="5" t="s">
        <v>2483</v>
      </c>
      <c r="C1353">
        <v>12</v>
      </c>
      <c r="D1353">
        <v>109</v>
      </c>
      <c r="E1353">
        <v>11.33</v>
      </c>
      <c r="F1353">
        <v>73.260000000000005</v>
      </c>
      <c r="G1353">
        <v>6.9960000000000004</v>
      </c>
      <c r="H1353">
        <v>-2.278</v>
      </c>
      <c r="I1353">
        <v>3.2</v>
      </c>
      <c r="J1353" s="38" t="s">
        <v>128</v>
      </c>
    </row>
    <row r="1354" spans="1:10" x14ac:dyDescent="0.25">
      <c r="A1354" s="5" t="s">
        <v>2484</v>
      </c>
      <c r="C1354">
        <v>12</v>
      </c>
      <c r="D1354">
        <v>108</v>
      </c>
      <c r="E1354">
        <v>11.46</v>
      </c>
      <c r="F1354">
        <v>72.319999999999993</v>
      </c>
      <c r="G1354">
        <v>7.0209999999999999</v>
      </c>
      <c r="H1354">
        <v>-2.17</v>
      </c>
      <c r="I1354">
        <v>3.3</v>
      </c>
      <c r="J1354" s="38" t="s">
        <v>128</v>
      </c>
    </row>
    <row r="1355" spans="1:10" x14ac:dyDescent="0.25">
      <c r="A1355" s="5" t="s">
        <v>2485</v>
      </c>
      <c r="C1355">
        <v>12</v>
      </c>
      <c r="D1355">
        <v>107</v>
      </c>
      <c r="E1355">
        <v>11.58</v>
      </c>
      <c r="F1355">
        <v>71.39</v>
      </c>
      <c r="G1355">
        <v>7.0449999999999999</v>
      </c>
      <c r="H1355">
        <v>-2.06</v>
      </c>
      <c r="I1355">
        <v>3.4</v>
      </c>
      <c r="J1355" s="38" t="s">
        <v>128</v>
      </c>
    </row>
    <row r="1356" spans="1:10" x14ac:dyDescent="0.25">
      <c r="A1356" s="5" t="s">
        <v>2486</v>
      </c>
      <c r="C1356">
        <v>12</v>
      </c>
      <c r="D1356">
        <v>106</v>
      </c>
      <c r="E1356">
        <v>11.7</v>
      </c>
      <c r="F1356">
        <v>70.48</v>
      </c>
      <c r="G1356">
        <v>7.0679999999999996</v>
      </c>
      <c r="H1356">
        <v>-1.948</v>
      </c>
      <c r="I1356">
        <v>3.5</v>
      </c>
      <c r="J1356" s="38" t="s">
        <v>128</v>
      </c>
    </row>
    <row r="1357" spans="1:10" x14ac:dyDescent="0.25">
      <c r="A1357" s="5" t="s">
        <v>2487</v>
      </c>
      <c r="C1357">
        <v>12</v>
      </c>
      <c r="D1357">
        <v>105</v>
      </c>
      <c r="E1357">
        <v>11.83</v>
      </c>
      <c r="F1357">
        <v>69.58</v>
      </c>
      <c r="G1357">
        <v>7.0890000000000004</v>
      </c>
      <c r="H1357">
        <v>-1.835</v>
      </c>
      <c r="I1357">
        <v>3.7</v>
      </c>
      <c r="J1357" s="38" t="s">
        <v>128</v>
      </c>
    </row>
    <row r="1358" spans="1:10" x14ac:dyDescent="0.25">
      <c r="A1358" s="5" t="s">
        <v>2488</v>
      </c>
      <c r="C1358">
        <v>12</v>
      </c>
      <c r="D1358">
        <v>104</v>
      </c>
      <c r="E1358">
        <v>11.95</v>
      </c>
      <c r="F1358">
        <v>68.7</v>
      </c>
      <c r="G1358">
        <v>7.11</v>
      </c>
      <c r="H1358">
        <v>-1.72</v>
      </c>
      <c r="I1358">
        <v>3.8</v>
      </c>
      <c r="J1358" s="38" t="s">
        <v>128</v>
      </c>
    </row>
    <row r="1359" spans="1:10" x14ac:dyDescent="0.25">
      <c r="A1359" s="5" t="s">
        <v>2489</v>
      </c>
      <c r="C1359">
        <v>12</v>
      </c>
      <c r="D1359">
        <v>103</v>
      </c>
      <c r="E1359">
        <v>12.07</v>
      </c>
      <c r="F1359">
        <v>67.819999999999993</v>
      </c>
      <c r="G1359">
        <v>7.13</v>
      </c>
      <c r="H1359">
        <v>-1.6040000000000001</v>
      </c>
      <c r="I1359">
        <v>3.9</v>
      </c>
      <c r="J1359" s="38" t="s">
        <v>128</v>
      </c>
    </row>
    <row r="1360" spans="1:10" x14ac:dyDescent="0.25">
      <c r="A1360" s="5" t="s">
        <v>2490</v>
      </c>
      <c r="C1360">
        <v>12</v>
      </c>
      <c r="D1360">
        <v>102</v>
      </c>
      <c r="E1360">
        <v>12.2</v>
      </c>
      <c r="F1360">
        <v>66.959999999999994</v>
      </c>
      <c r="G1360">
        <v>7.149</v>
      </c>
      <c r="H1360">
        <v>-1.486</v>
      </c>
      <c r="I1360">
        <v>4</v>
      </c>
      <c r="J1360" s="38" t="s">
        <v>128</v>
      </c>
    </row>
    <row r="1361" spans="1:10" x14ac:dyDescent="0.25">
      <c r="A1361" s="5" t="s">
        <v>2491</v>
      </c>
      <c r="C1361">
        <v>12</v>
      </c>
      <c r="D1361">
        <v>101</v>
      </c>
      <c r="E1361">
        <v>12.32</v>
      </c>
      <c r="F1361">
        <v>66.11</v>
      </c>
      <c r="G1361">
        <v>7.1669999999999998</v>
      </c>
      <c r="H1361">
        <v>-1.367</v>
      </c>
      <c r="I1361">
        <v>4.0999999999999996</v>
      </c>
      <c r="J1361" s="38" t="s">
        <v>128</v>
      </c>
    </row>
    <row r="1362" spans="1:10" x14ac:dyDescent="0.25">
      <c r="A1362" s="5" t="s">
        <v>2492</v>
      </c>
      <c r="C1362">
        <v>12</v>
      </c>
      <c r="D1362">
        <v>100</v>
      </c>
      <c r="E1362">
        <v>12.44</v>
      </c>
      <c r="F1362">
        <v>65.27</v>
      </c>
      <c r="G1362">
        <v>7.1840000000000002</v>
      </c>
      <c r="H1362">
        <v>-1.2470000000000001</v>
      </c>
      <c r="I1362">
        <v>4.3</v>
      </c>
      <c r="J1362" s="38" t="s">
        <v>128</v>
      </c>
    </row>
    <row r="1363" spans="1:10" x14ac:dyDescent="0.25">
      <c r="A1363" s="5" t="s">
        <v>2493</v>
      </c>
      <c r="C1363">
        <v>12</v>
      </c>
      <c r="D1363">
        <v>99</v>
      </c>
      <c r="E1363">
        <v>12.56</v>
      </c>
      <c r="F1363">
        <v>64.44</v>
      </c>
      <c r="G1363">
        <v>7.2</v>
      </c>
      <c r="H1363">
        <v>-1.1259999999999999</v>
      </c>
      <c r="I1363">
        <v>4.4000000000000004</v>
      </c>
      <c r="J1363" s="38" t="s">
        <v>128</v>
      </c>
    </row>
    <row r="1364" spans="1:10" x14ac:dyDescent="0.25">
      <c r="A1364" s="5" t="s">
        <v>2494</v>
      </c>
      <c r="C1364">
        <v>12</v>
      </c>
      <c r="D1364">
        <v>98</v>
      </c>
      <c r="E1364">
        <v>12.68</v>
      </c>
      <c r="F1364">
        <v>63.62</v>
      </c>
      <c r="G1364">
        <v>7.2149999999999999</v>
      </c>
      <c r="H1364">
        <v>-1.004</v>
      </c>
      <c r="I1364">
        <v>4.5</v>
      </c>
      <c r="J1364" s="38" t="s">
        <v>128</v>
      </c>
    </row>
    <row r="1365" spans="1:10" x14ac:dyDescent="0.25">
      <c r="A1365" s="5" t="s">
        <v>2495</v>
      </c>
      <c r="C1365">
        <v>12</v>
      </c>
      <c r="D1365">
        <v>97</v>
      </c>
      <c r="E1365">
        <v>12.8</v>
      </c>
      <c r="F1365">
        <v>62.81</v>
      </c>
      <c r="G1365">
        <v>7.23</v>
      </c>
      <c r="H1365">
        <v>-0.88100000000000001</v>
      </c>
      <c r="I1365">
        <v>4.7</v>
      </c>
      <c r="J1365" s="38" t="s">
        <v>128</v>
      </c>
    </row>
    <row r="1366" spans="1:10" x14ac:dyDescent="0.25">
      <c r="A1366" s="5" t="s">
        <v>2496</v>
      </c>
      <c r="C1366">
        <v>12</v>
      </c>
      <c r="D1366">
        <v>96</v>
      </c>
      <c r="E1366">
        <v>12.91</v>
      </c>
      <c r="F1366">
        <v>62.01</v>
      </c>
      <c r="G1366">
        <v>7.2439999999999998</v>
      </c>
      <c r="H1366">
        <v>-0.75700000000000001</v>
      </c>
      <c r="I1366">
        <v>4.9000000000000004</v>
      </c>
      <c r="J1366" s="38" t="s">
        <v>128</v>
      </c>
    </row>
    <row r="1367" spans="1:10" x14ac:dyDescent="0.25">
      <c r="A1367" s="5" t="s">
        <v>2497</v>
      </c>
      <c r="C1367">
        <v>12</v>
      </c>
      <c r="D1367">
        <v>95</v>
      </c>
      <c r="E1367">
        <v>13.03</v>
      </c>
      <c r="F1367">
        <v>61.21</v>
      </c>
      <c r="G1367">
        <v>7.2560000000000002</v>
      </c>
      <c r="H1367">
        <v>-0.63200000000000001</v>
      </c>
      <c r="I1367">
        <v>5.0999999999999996</v>
      </c>
      <c r="J1367" s="38" t="s">
        <v>128</v>
      </c>
    </row>
    <row r="1368" spans="1:10" x14ac:dyDescent="0.25">
      <c r="A1368" s="5" t="s">
        <v>2498</v>
      </c>
      <c r="C1368">
        <v>12</v>
      </c>
      <c r="D1368">
        <v>94</v>
      </c>
      <c r="E1368">
        <v>13.15</v>
      </c>
      <c r="F1368">
        <v>60.41</v>
      </c>
      <c r="G1368">
        <v>7.274</v>
      </c>
      <c r="H1368">
        <v>-0.50700000000000001</v>
      </c>
      <c r="I1368">
        <v>5.3</v>
      </c>
      <c r="J1368" s="38" t="s">
        <v>128</v>
      </c>
    </row>
    <row r="1369" spans="1:10" x14ac:dyDescent="0.25">
      <c r="A1369" s="5" t="s">
        <v>2499</v>
      </c>
      <c r="C1369">
        <v>12</v>
      </c>
      <c r="D1369">
        <v>93</v>
      </c>
      <c r="E1369">
        <v>13.26</v>
      </c>
      <c r="F1369">
        <v>59.63</v>
      </c>
      <c r="G1369">
        <v>7.2830000000000004</v>
      </c>
      <c r="H1369">
        <v>-0.38100000000000001</v>
      </c>
      <c r="I1369">
        <v>5.5</v>
      </c>
      <c r="J1369" s="38" t="s">
        <v>128</v>
      </c>
    </row>
    <row r="1370" spans="1:10" x14ac:dyDescent="0.25">
      <c r="A1370" s="5" t="s">
        <v>2500</v>
      </c>
      <c r="C1370">
        <v>12</v>
      </c>
      <c r="D1370">
        <v>92</v>
      </c>
      <c r="E1370">
        <v>13.38</v>
      </c>
      <c r="F1370">
        <v>58.87</v>
      </c>
      <c r="G1370">
        <v>7.2910000000000004</v>
      </c>
      <c r="H1370">
        <v>-0.254</v>
      </c>
      <c r="I1370">
        <v>5.8</v>
      </c>
      <c r="J1370" s="38" t="s">
        <v>128</v>
      </c>
    </row>
    <row r="1371" spans="1:10" x14ac:dyDescent="0.25">
      <c r="A1371" s="5" t="s">
        <v>2501</v>
      </c>
      <c r="C1371">
        <v>12</v>
      </c>
      <c r="D1371">
        <v>91</v>
      </c>
      <c r="E1371">
        <v>13.49</v>
      </c>
      <c r="F1371">
        <v>58.1</v>
      </c>
      <c r="G1371">
        <v>7.298</v>
      </c>
      <c r="H1371">
        <v>-0.127</v>
      </c>
      <c r="I1371">
        <v>6.1</v>
      </c>
      <c r="J1371" s="38" t="s">
        <v>128</v>
      </c>
    </row>
    <row r="1372" spans="1:10" x14ac:dyDescent="0.25">
      <c r="A1372" s="5" t="s">
        <v>2502</v>
      </c>
      <c r="C1372">
        <v>12</v>
      </c>
      <c r="D1372">
        <v>90</v>
      </c>
      <c r="E1372">
        <v>13.6</v>
      </c>
      <c r="F1372">
        <v>57.34</v>
      </c>
      <c r="G1372">
        <v>7.3040000000000003</v>
      </c>
      <c r="H1372">
        <v>0</v>
      </c>
      <c r="I1372">
        <v>6.5</v>
      </c>
      <c r="J1372" s="38" t="s">
        <v>128</v>
      </c>
    </row>
    <row r="1373" spans="1:10" x14ac:dyDescent="0.25">
      <c r="A1373" s="5" t="s">
        <v>2503</v>
      </c>
      <c r="C1373">
        <v>12</v>
      </c>
      <c r="D1373">
        <v>89</v>
      </c>
      <c r="E1373">
        <v>13.71</v>
      </c>
      <c r="F1373">
        <v>56.59</v>
      </c>
      <c r="G1373">
        <v>7.3090000000000002</v>
      </c>
      <c r="H1373">
        <v>0.128</v>
      </c>
      <c r="I1373">
        <v>6.9</v>
      </c>
      <c r="J1373" s="38" t="s">
        <v>128</v>
      </c>
    </row>
    <row r="1374" spans="1:10" x14ac:dyDescent="0.25">
      <c r="A1374" s="5" t="s">
        <v>2504</v>
      </c>
      <c r="C1374">
        <v>12</v>
      </c>
      <c r="D1374">
        <v>88</v>
      </c>
      <c r="E1374">
        <v>13.81</v>
      </c>
      <c r="F1374">
        <v>55.84</v>
      </c>
      <c r="G1374">
        <v>7.3129999999999997</v>
      </c>
      <c r="H1374">
        <v>0.255</v>
      </c>
      <c r="I1374">
        <v>7.3</v>
      </c>
      <c r="J1374" s="38" t="s">
        <v>128</v>
      </c>
    </row>
    <row r="1375" spans="1:10" x14ac:dyDescent="0.25">
      <c r="A1375" s="5" t="s">
        <v>2505</v>
      </c>
      <c r="C1375">
        <v>12</v>
      </c>
      <c r="D1375">
        <v>87</v>
      </c>
      <c r="E1375">
        <v>13.92</v>
      </c>
      <c r="F1375">
        <v>55.1</v>
      </c>
      <c r="G1375">
        <v>7.3159999999999998</v>
      </c>
      <c r="H1375">
        <v>0.38300000000000001</v>
      </c>
      <c r="I1375">
        <v>7.7</v>
      </c>
      <c r="J1375" s="38" t="s">
        <v>128</v>
      </c>
    </row>
    <row r="1376" spans="1:10" x14ac:dyDescent="0.25">
      <c r="A1376" s="5" t="s">
        <v>2506</v>
      </c>
      <c r="C1376">
        <v>12</v>
      </c>
      <c r="D1376">
        <v>86</v>
      </c>
      <c r="E1376">
        <v>14.02</v>
      </c>
      <c r="F1376">
        <v>54.37</v>
      </c>
      <c r="G1376">
        <v>7.3170000000000002</v>
      </c>
      <c r="H1376">
        <v>0.51</v>
      </c>
      <c r="I1376">
        <v>8.1</v>
      </c>
      <c r="J1376" s="38" t="s">
        <v>128</v>
      </c>
    </row>
    <row r="1377" spans="1:10" x14ac:dyDescent="0.25">
      <c r="A1377" s="5" t="s">
        <v>2507</v>
      </c>
      <c r="C1377">
        <v>12</v>
      </c>
      <c r="D1377">
        <v>85</v>
      </c>
      <c r="E1377">
        <v>14.13</v>
      </c>
      <c r="F1377">
        <v>53.63</v>
      </c>
      <c r="G1377">
        <v>7.3179999999999996</v>
      </c>
      <c r="H1377">
        <v>0.63800000000000001</v>
      </c>
      <c r="I1377">
        <v>8.4</v>
      </c>
      <c r="J1377" s="38" t="s">
        <v>128</v>
      </c>
    </row>
    <row r="1378" spans="1:10" x14ac:dyDescent="0.25">
      <c r="A1378" s="5" t="s">
        <v>2508</v>
      </c>
      <c r="C1378">
        <v>12</v>
      </c>
      <c r="D1378">
        <v>84</v>
      </c>
      <c r="E1378">
        <v>14.23</v>
      </c>
      <c r="F1378">
        <v>52.91</v>
      </c>
      <c r="G1378">
        <v>7.3170000000000002</v>
      </c>
      <c r="H1378">
        <v>0.76500000000000001</v>
      </c>
      <c r="I1378">
        <v>8.8000000000000007</v>
      </c>
      <c r="J1378" s="38" t="s">
        <v>128</v>
      </c>
    </row>
    <row r="1379" spans="1:10" x14ac:dyDescent="0.25">
      <c r="A1379" s="5" t="s">
        <v>2509</v>
      </c>
      <c r="C1379">
        <v>12</v>
      </c>
      <c r="D1379">
        <v>83</v>
      </c>
      <c r="E1379">
        <v>14.33</v>
      </c>
      <c r="F1379">
        <v>52.19</v>
      </c>
      <c r="G1379">
        <v>7.3159999999999998</v>
      </c>
      <c r="H1379">
        <v>0.89200000000000002</v>
      </c>
      <c r="I1379">
        <v>9.1999999999999993</v>
      </c>
      <c r="J1379" s="38" t="s">
        <v>128</v>
      </c>
    </row>
    <row r="1380" spans="1:10" x14ac:dyDescent="0.25">
      <c r="A1380" s="5" t="s">
        <v>2510</v>
      </c>
      <c r="C1380">
        <v>12</v>
      </c>
      <c r="D1380">
        <v>82</v>
      </c>
      <c r="E1380">
        <v>14.42</v>
      </c>
      <c r="F1380">
        <v>51.48</v>
      </c>
      <c r="G1380">
        <v>7.3129999999999997</v>
      </c>
      <c r="H1380">
        <v>1.018</v>
      </c>
      <c r="I1380">
        <v>9.6</v>
      </c>
      <c r="J1380" s="38" t="s">
        <v>128</v>
      </c>
    </row>
    <row r="1381" spans="1:10" x14ac:dyDescent="0.25">
      <c r="A1381" s="5" t="s">
        <v>2511</v>
      </c>
      <c r="C1381">
        <v>12</v>
      </c>
      <c r="D1381">
        <v>81</v>
      </c>
      <c r="E1381">
        <v>14.52</v>
      </c>
      <c r="F1381">
        <v>50.77</v>
      </c>
      <c r="G1381">
        <v>7.3079999999999998</v>
      </c>
      <c r="H1381">
        <v>1.143</v>
      </c>
      <c r="I1381">
        <v>9.9</v>
      </c>
      <c r="J1381" s="38" t="s">
        <v>128</v>
      </c>
    </row>
    <row r="1382" spans="1:10" x14ac:dyDescent="0.25">
      <c r="A1382" s="5" t="s">
        <v>2512</v>
      </c>
      <c r="C1382">
        <v>12</v>
      </c>
      <c r="D1382">
        <v>80</v>
      </c>
      <c r="E1382">
        <v>14.61</v>
      </c>
      <c r="F1382">
        <v>50.06</v>
      </c>
      <c r="G1382">
        <v>7.3029999999999999</v>
      </c>
      <c r="H1382">
        <v>1.268</v>
      </c>
      <c r="I1382">
        <v>10.3</v>
      </c>
      <c r="J1382" s="38" t="s">
        <v>128</v>
      </c>
    </row>
    <row r="1383" spans="1:10" x14ac:dyDescent="0.25">
      <c r="A1383" s="5" t="s">
        <v>2513</v>
      </c>
      <c r="C1383">
        <v>12</v>
      </c>
      <c r="D1383">
        <v>79</v>
      </c>
      <c r="E1383">
        <v>14.7</v>
      </c>
      <c r="F1383">
        <v>49.37</v>
      </c>
      <c r="G1383">
        <v>7.2960000000000003</v>
      </c>
      <c r="H1383">
        <v>1.3919999999999999</v>
      </c>
      <c r="I1383">
        <v>10.6</v>
      </c>
      <c r="J1383" s="38" t="s">
        <v>128</v>
      </c>
    </row>
    <row r="1384" spans="1:10" x14ac:dyDescent="0.25">
      <c r="A1384" s="5" t="s">
        <v>2514</v>
      </c>
      <c r="C1384">
        <v>12</v>
      </c>
      <c r="D1384">
        <v>78</v>
      </c>
      <c r="E1384">
        <v>14.79</v>
      </c>
      <c r="F1384">
        <v>48.68</v>
      </c>
      <c r="G1384">
        <v>7.2889999999999997</v>
      </c>
      <c r="H1384">
        <v>1.5149999999999999</v>
      </c>
      <c r="I1384">
        <v>10.9</v>
      </c>
      <c r="J1384" s="38" t="s">
        <v>128</v>
      </c>
    </row>
    <row r="1385" spans="1:10" x14ac:dyDescent="0.25">
      <c r="A1385" s="5" t="s">
        <v>2515</v>
      </c>
      <c r="C1385">
        <v>12</v>
      </c>
      <c r="D1385">
        <v>77</v>
      </c>
      <c r="E1385">
        <v>14.88</v>
      </c>
      <c r="F1385">
        <v>47.99</v>
      </c>
      <c r="G1385">
        <v>7.28</v>
      </c>
      <c r="H1385">
        <v>1.6379999999999999</v>
      </c>
      <c r="I1385">
        <v>11.2</v>
      </c>
      <c r="J1385" s="38" t="s">
        <v>128</v>
      </c>
    </row>
    <row r="1386" spans="1:10" x14ac:dyDescent="0.25">
      <c r="A1386" s="5" t="s">
        <v>2516</v>
      </c>
      <c r="C1386">
        <v>12</v>
      </c>
      <c r="D1386">
        <v>76</v>
      </c>
      <c r="E1386">
        <v>14.97</v>
      </c>
      <c r="F1386">
        <v>47.31</v>
      </c>
      <c r="G1386">
        <v>7.2690000000000001</v>
      </c>
      <c r="H1386">
        <v>1.7589999999999999</v>
      </c>
      <c r="I1386">
        <v>11.5</v>
      </c>
      <c r="J1386" s="38" t="s">
        <v>128</v>
      </c>
    </row>
    <row r="1387" spans="1:10" x14ac:dyDescent="0.25">
      <c r="A1387" s="5" t="s">
        <v>2517</v>
      </c>
      <c r="C1387">
        <v>12</v>
      </c>
      <c r="D1387">
        <v>75</v>
      </c>
      <c r="E1387">
        <v>15.05</v>
      </c>
      <c r="F1387">
        <v>46.63</v>
      </c>
      <c r="G1387">
        <v>7.258</v>
      </c>
      <c r="H1387">
        <v>1.879</v>
      </c>
      <c r="I1387">
        <v>11.8</v>
      </c>
      <c r="J1387" s="38" t="s">
        <v>128</v>
      </c>
    </row>
    <row r="1388" spans="1:10" x14ac:dyDescent="0.25">
      <c r="A1388" s="5" t="s">
        <v>2518</v>
      </c>
      <c r="C1388">
        <v>12</v>
      </c>
      <c r="D1388">
        <v>74</v>
      </c>
      <c r="E1388">
        <v>15.13</v>
      </c>
      <c r="F1388">
        <v>45.96</v>
      </c>
      <c r="G1388">
        <v>7.2460000000000004</v>
      </c>
      <c r="H1388">
        <v>1.9970000000000001</v>
      </c>
      <c r="I1388">
        <v>12.1</v>
      </c>
      <c r="J1388" s="38" t="s">
        <v>128</v>
      </c>
    </row>
    <row r="1389" spans="1:10" x14ac:dyDescent="0.25">
      <c r="A1389" s="5" t="s">
        <v>2519</v>
      </c>
      <c r="C1389">
        <v>12</v>
      </c>
      <c r="D1389">
        <v>73</v>
      </c>
      <c r="E1389">
        <v>15.21</v>
      </c>
      <c r="F1389">
        <v>45.3</v>
      </c>
      <c r="G1389">
        <v>7.2320000000000002</v>
      </c>
      <c r="H1389">
        <v>2.1139999999999999</v>
      </c>
      <c r="I1389">
        <v>12.4</v>
      </c>
      <c r="J1389" s="38" t="s">
        <v>128</v>
      </c>
    </row>
    <row r="1390" spans="1:10" x14ac:dyDescent="0.25">
      <c r="A1390" s="5" t="s">
        <v>2520</v>
      </c>
      <c r="C1390">
        <v>12</v>
      </c>
      <c r="D1390">
        <v>72</v>
      </c>
      <c r="E1390">
        <v>15.29</v>
      </c>
      <c r="F1390">
        <v>44.64</v>
      </c>
      <c r="G1390">
        <v>7.2169999999999996</v>
      </c>
      <c r="H1390">
        <v>2.23</v>
      </c>
      <c r="I1390">
        <v>12.6</v>
      </c>
      <c r="J1390" s="38" t="s">
        <v>128</v>
      </c>
    </row>
    <row r="1391" spans="1:10" x14ac:dyDescent="0.25">
      <c r="A1391" s="5" t="s">
        <v>2521</v>
      </c>
      <c r="C1391">
        <v>12</v>
      </c>
      <c r="D1391">
        <v>71</v>
      </c>
      <c r="E1391">
        <v>15.37</v>
      </c>
      <c r="F1391">
        <v>43.98</v>
      </c>
      <c r="G1391">
        <v>7.2009999999999996</v>
      </c>
      <c r="H1391">
        <v>2.3439999999999999</v>
      </c>
      <c r="I1391">
        <v>12.8</v>
      </c>
      <c r="J1391" s="38" t="s">
        <v>128</v>
      </c>
    </row>
    <row r="1392" spans="1:10" x14ac:dyDescent="0.25">
      <c r="A1392" s="5" t="s">
        <v>2522</v>
      </c>
      <c r="C1392">
        <v>12</v>
      </c>
      <c r="D1392">
        <v>70</v>
      </c>
      <c r="E1392">
        <v>15.44</v>
      </c>
      <c r="F1392">
        <v>43.34</v>
      </c>
      <c r="G1392">
        <v>7.1829999999999998</v>
      </c>
      <c r="H1392">
        <v>2.4569999999999999</v>
      </c>
      <c r="I1392">
        <v>13.1</v>
      </c>
      <c r="J1392" s="38" t="s">
        <v>128</v>
      </c>
    </row>
    <row r="1393" spans="1:10" x14ac:dyDescent="0.25">
      <c r="A1393" s="5" t="s">
        <v>2523</v>
      </c>
      <c r="C1393">
        <v>12</v>
      </c>
      <c r="D1393">
        <v>69</v>
      </c>
      <c r="E1393">
        <v>15.51</v>
      </c>
      <c r="F1393">
        <v>42.69</v>
      </c>
      <c r="G1393">
        <v>7.1639999999999997</v>
      </c>
      <c r="H1393">
        <v>2.5670000000000002</v>
      </c>
      <c r="I1393">
        <v>13.3</v>
      </c>
      <c r="J1393" s="38" t="s">
        <v>128</v>
      </c>
    </row>
    <row r="1394" spans="1:10" x14ac:dyDescent="0.25">
      <c r="A1394" s="5" t="s">
        <v>2524</v>
      </c>
      <c r="C1394">
        <v>12</v>
      </c>
      <c r="D1394">
        <v>68</v>
      </c>
      <c r="E1394">
        <v>15.58</v>
      </c>
      <c r="F1394">
        <v>42.06</v>
      </c>
      <c r="G1394">
        <v>7.1440000000000001</v>
      </c>
      <c r="H1394">
        <v>2.6760000000000002</v>
      </c>
      <c r="I1394">
        <v>13.5</v>
      </c>
      <c r="J1394" s="38" t="s">
        <v>128</v>
      </c>
    </row>
    <row r="1395" spans="1:10" x14ac:dyDescent="0.25">
      <c r="A1395" s="5" t="s">
        <v>2525</v>
      </c>
      <c r="C1395">
        <v>12</v>
      </c>
      <c r="D1395">
        <v>67</v>
      </c>
      <c r="E1395">
        <v>15.65</v>
      </c>
      <c r="F1395">
        <v>41.43</v>
      </c>
      <c r="G1395">
        <v>7.1219999999999999</v>
      </c>
      <c r="H1395">
        <v>2.7829999999999999</v>
      </c>
      <c r="I1395">
        <v>13.6</v>
      </c>
      <c r="J1395" s="38" t="s">
        <v>128</v>
      </c>
    </row>
    <row r="1396" spans="1:10" x14ac:dyDescent="0.25">
      <c r="A1396" s="5" t="s">
        <v>2526</v>
      </c>
      <c r="C1396">
        <v>12</v>
      </c>
      <c r="D1396">
        <v>66</v>
      </c>
      <c r="E1396">
        <v>15.71</v>
      </c>
      <c r="F1396">
        <v>40.799999999999997</v>
      </c>
      <c r="G1396">
        <v>7.0990000000000002</v>
      </c>
      <c r="H1396">
        <v>2.887</v>
      </c>
      <c r="I1396">
        <v>13.8</v>
      </c>
      <c r="J1396" s="38" t="s">
        <v>128</v>
      </c>
    </row>
    <row r="1397" spans="1:10" x14ac:dyDescent="0.25">
      <c r="A1397" s="5" t="s">
        <v>2527</v>
      </c>
      <c r="C1397">
        <v>12</v>
      </c>
      <c r="D1397">
        <v>65</v>
      </c>
      <c r="E1397">
        <v>15.77</v>
      </c>
      <c r="F1397">
        <v>40.18</v>
      </c>
      <c r="G1397">
        <v>7.0739999999999998</v>
      </c>
      <c r="H1397">
        <v>2.9889999999999999</v>
      </c>
      <c r="I1397">
        <v>14</v>
      </c>
      <c r="J1397" s="38" t="s">
        <v>128</v>
      </c>
    </row>
    <row r="1398" spans="1:10" x14ac:dyDescent="0.25">
      <c r="A1398" s="5" t="s">
        <v>2528</v>
      </c>
      <c r="C1398">
        <v>12</v>
      </c>
      <c r="D1398">
        <v>64</v>
      </c>
      <c r="E1398">
        <v>15.83</v>
      </c>
      <c r="F1398">
        <v>39.57</v>
      </c>
      <c r="G1398">
        <v>7.0469999999999997</v>
      </c>
      <c r="H1398">
        <v>3.089</v>
      </c>
      <c r="I1398">
        <v>14.1</v>
      </c>
      <c r="J1398" s="38" t="s">
        <v>128</v>
      </c>
    </row>
    <row r="1399" spans="1:10" x14ac:dyDescent="0.25">
      <c r="A1399" s="5" t="s">
        <v>2529</v>
      </c>
      <c r="C1399">
        <v>12</v>
      </c>
      <c r="D1399">
        <v>63</v>
      </c>
      <c r="E1399">
        <v>15.89</v>
      </c>
      <c r="F1399">
        <v>38.96</v>
      </c>
      <c r="G1399">
        <v>7.0179999999999998</v>
      </c>
      <c r="H1399">
        <v>3.1859999999999999</v>
      </c>
      <c r="I1399">
        <v>14.2</v>
      </c>
      <c r="J1399" s="38" t="s">
        <v>128</v>
      </c>
    </row>
    <row r="1400" spans="1:10" x14ac:dyDescent="0.25">
      <c r="A1400" s="5" t="s">
        <v>2530</v>
      </c>
      <c r="C1400">
        <v>12</v>
      </c>
      <c r="D1400">
        <v>62</v>
      </c>
      <c r="E1400">
        <v>15.94</v>
      </c>
      <c r="F1400">
        <v>38.36</v>
      </c>
      <c r="G1400">
        <v>6.9870000000000001</v>
      </c>
      <c r="H1400">
        <v>3.28</v>
      </c>
      <c r="I1400">
        <v>14.3</v>
      </c>
      <c r="J1400" s="38" t="s">
        <v>128</v>
      </c>
    </row>
    <row r="1401" spans="1:10" x14ac:dyDescent="0.25">
      <c r="A1401" s="5" t="s">
        <v>2531</v>
      </c>
      <c r="C1401">
        <v>12</v>
      </c>
      <c r="D1401">
        <v>61</v>
      </c>
      <c r="E1401">
        <v>15.99</v>
      </c>
      <c r="F1401">
        <v>37.76</v>
      </c>
      <c r="G1401">
        <v>6.9539999999999997</v>
      </c>
      <c r="H1401">
        <v>3.3719999999999999</v>
      </c>
      <c r="I1401">
        <v>14.4</v>
      </c>
      <c r="J1401" s="38" t="s">
        <v>128</v>
      </c>
    </row>
    <row r="1402" spans="1:10" x14ac:dyDescent="0.25">
      <c r="A1402" s="5" t="s">
        <v>2532</v>
      </c>
      <c r="C1402">
        <v>12</v>
      </c>
      <c r="D1402">
        <v>60</v>
      </c>
      <c r="E1402">
        <v>16.04</v>
      </c>
      <c r="F1402">
        <v>37.18</v>
      </c>
      <c r="G1402">
        <v>6.9189999999999996</v>
      </c>
      <c r="H1402">
        <v>3.4590000000000001</v>
      </c>
      <c r="I1402">
        <v>14.5</v>
      </c>
      <c r="J1402" s="38" t="s">
        <v>128</v>
      </c>
    </row>
    <row r="1403" spans="1:10" x14ac:dyDescent="0.25">
      <c r="A1403" s="5" t="s">
        <v>2533</v>
      </c>
      <c r="C1403">
        <v>12</v>
      </c>
      <c r="D1403">
        <v>59</v>
      </c>
      <c r="E1403">
        <v>16.079999999999998</v>
      </c>
      <c r="F1403">
        <v>36.6</v>
      </c>
      <c r="G1403">
        <v>6.88</v>
      </c>
      <c r="H1403">
        <v>3.5430000000000001</v>
      </c>
      <c r="I1403">
        <v>14.6</v>
      </c>
      <c r="J1403" s="38" t="s">
        <v>128</v>
      </c>
    </row>
    <row r="1404" spans="1:10" x14ac:dyDescent="0.25">
      <c r="A1404" s="5" t="s">
        <v>2534</v>
      </c>
      <c r="C1404">
        <v>12</v>
      </c>
      <c r="D1404">
        <v>58</v>
      </c>
      <c r="E1404">
        <v>16.12</v>
      </c>
      <c r="F1404">
        <v>36.04</v>
      </c>
      <c r="G1404">
        <v>6.8380000000000001</v>
      </c>
      <c r="H1404">
        <v>3.6230000000000002</v>
      </c>
      <c r="I1404">
        <v>14.5</v>
      </c>
      <c r="J1404" s="38" t="s">
        <v>128</v>
      </c>
    </row>
    <row r="1405" spans="1:10" x14ac:dyDescent="0.25">
      <c r="A1405" s="5" t="s">
        <v>2535</v>
      </c>
      <c r="C1405">
        <v>12</v>
      </c>
      <c r="D1405">
        <v>57</v>
      </c>
      <c r="E1405">
        <v>16.16</v>
      </c>
      <c r="F1405">
        <v>35.520000000000003</v>
      </c>
      <c r="G1405">
        <v>6.7919999999999998</v>
      </c>
      <c r="H1405">
        <v>3.6989999999999998</v>
      </c>
      <c r="I1405">
        <v>14.2</v>
      </c>
      <c r="J1405" s="38" t="s">
        <v>128</v>
      </c>
    </row>
    <row r="1406" spans="1:10" x14ac:dyDescent="0.25">
      <c r="A1406" s="5" t="s">
        <v>2536</v>
      </c>
      <c r="C1406">
        <v>12</v>
      </c>
      <c r="D1406">
        <v>56</v>
      </c>
      <c r="E1406">
        <v>16.190000000000001</v>
      </c>
      <c r="F1406">
        <v>35</v>
      </c>
      <c r="G1406">
        <v>6.742</v>
      </c>
      <c r="H1406">
        <v>3.77</v>
      </c>
      <c r="I1406">
        <v>13.9</v>
      </c>
      <c r="J1406" s="38" t="s">
        <v>128</v>
      </c>
    </row>
    <row r="1407" spans="1:10" x14ac:dyDescent="0.25">
      <c r="A1407" s="5" t="s">
        <v>2537</v>
      </c>
      <c r="C1407">
        <v>12</v>
      </c>
      <c r="D1407">
        <v>55</v>
      </c>
      <c r="E1407">
        <v>16.22</v>
      </c>
      <c r="F1407">
        <v>34.49</v>
      </c>
      <c r="G1407">
        <v>6.6879999999999997</v>
      </c>
      <c r="H1407">
        <v>3.8359999999999999</v>
      </c>
      <c r="I1407">
        <v>13.6</v>
      </c>
      <c r="J1407" s="38" t="s">
        <v>128</v>
      </c>
    </row>
    <row r="1408" spans="1:10" x14ac:dyDescent="0.25">
      <c r="A1408" s="5" t="s">
        <v>2538</v>
      </c>
      <c r="C1408">
        <v>12</v>
      </c>
      <c r="D1408">
        <v>54</v>
      </c>
      <c r="E1408">
        <v>16.239999999999998</v>
      </c>
      <c r="F1408">
        <v>33.99</v>
      </c>
      <c r="G1408">
        <v>6.6280000000000001</v>
      </c>
      <c r="H1408">
        <v>3.8959999999999999</v>
      </c>
      <c r="I1408">
        <v>13.3</v>
      </c>
      <c r="J1408" s="38" t="s">
        <v>128</v>
      </c>
    </row>
    <row r="1409" spans="1:10" x14ac:dyDescent="0.25">
      <c r="A1409" s="5" t="s">
        <v>2539</v>
      </c>
      <c r="C1409">
        <v>12</v>
      </c>
      <c r="D1409">
        <v>53</v>
      </c>
      <c r="E1409">
        <v>16.25</v>
      </c>
      <c r="F1409">
        <v>33.51</v>
      </c>
      <c r="G1409">
        <v>6.5620000000000003</v>
      </c>
      <c r="H1409">
        <v>3.9489999999999998</v>
      </c>
      <c r="I1409">
        <v>13</v>
      </c>
      <c r="J1409" s="38" t="s">
        <v>128</v>
      </c>
    </row>
    <row r="1410" spans="1:10" x14ac:dyDescent="0.25">
      <c r="A1410" s="5" t="s">
        <v>2540</v>
      </c>
      <c r="C1410">
        <v>12</v>
      </c>
      <c r="D1410">
        <v>52</v>
      </c>
      <c r="E1410">
        <v>16.260000000000002</v>
      </c>
      <c r="F1410">
        <v>33.03</v>
      </c>
      <c r="G1410">
        <v>6.4880000000000004</v>
      </c>
      <c r="H1410">
        <v>3.9950000000000001</v>
      </c>
      <c r="I1410">
        <v>12.6</v>
      </c>
      <c r="J1410" s="38" t="s">
        <v>128</v>
      </c>
    </row>
    <row r="1411" spans="1:10" x14ac:dyDescent="0.25">
      <c r="A1411" s="5" t="s">
        <v>2541</v>
      </c>
      <c r="C1411">
        <v>12</v>
      </c>
      <c r="D1411">
        <v>51</v>
      </c>
      <c r="E1411">
        <v>16.25</v>
      </c>
      <c r="F1411">
        <v>32.57</v>
      </c>
      <c r="G1411">
        <v>6.4059999999999997</v>
      </c>
      <c r="H1411">
        <v>4.0309999999999997</v>
      </c>
      <c r="I1411">
        <v>12.2</v>
      </c>
      <c r="J1411" s="38" t="s">
        <v>128</v>
      </c>
    </row>
    <row r="1412" spans="1:10" x14ac:dyDescent="0.25">
      <c r="A1412" s="5" t="s">
        <v>2542</v>
      </c>
      <c r="C1412">
        <v>12</v>
      </c>
      <c r="D1412">
        <v>50</v>
      </c>
      <c r="E1412">
        <v>16.239999999999998</v>
      </c>
      <c r="F1412">
        <v>32.130000000000003</v>
      </c>
      <c r="G1412">
        <v>6.3140000000000001</v>
      </c>
      <c r="H1412">
        <v>4.0590000000000002</v>
      </c>
      <c r="I1412">
        <v>11.7</v>
      </c>
      <c r="J1412" s="38" t="s">
        <v>128</v>
      </c>
    </row>
    <row r="1413" spans="1:10" x14ac:dyDescent="0.25">
      <c r="A1413" s="5" t="s">
        <v>2543</v>
      </c>
      <c r="C1413">
        <v>12</v>
      </c>
      <c r="D1413">
        <v>49</v>
      </c>
      <c r="E1413">
        <v>16.22</v>
      </c>
      <c r="F1413">
        <v>31.7</v>
      </c>
      <c r="G1413">
        <v>6.2140000000000004</v>
      </c>
      <c r="H1413">
        <v>4.077</v>
      </c>
      <c r="I1413">
        <v>11.1</v>
      </c>
      <c r="J1413" s="38" t="s">
        <v>128</v>
      </c>
    </row>
    <row r="1414" spans="1:10" x14ac:dyDescent="0.25">
      <c r="A1414" s="5" t="s">
        <v>2544</v>
      </c>
      <c r="C1414">
        <v>12</v>
      </c>
      <c r="D1414">
        <v>48</v>
      </c>
      <c r="E1414">
        <v>16.18</v>
      </c>
      <c r="F1414">
        <v>31.28</v>
      </c>
      <c r="G1414">
        <v>6.1050000000000004</v>
      </c>
      <c r="H1414">
        <v>4.085</v>
      </c>
      <c r="I1414">
        <v>10.6</v>
      </c>
      <c r="J1414" s="38" t="s">
        <v>128</v>
      </c>
    </row>
    <row r="1415" spans="1:10" x14ac:dyDescent="0.25">
      <c r="A1415" s="5" t="s">
        <v>2545</v>
      </c>
      <c r="C1415">
        <v>12</v>
      </c>
      <c r="D1415">
        <v>47</v>
      </c>
      <c r="E1415">
        <v>16.149999999999999</v>
      </c>
      <c r="F1415">
        <v>30.87</v>
      </c>
      <c r="G1415">
        <v>5.992</v>
      </c>
      <c r="H1415">
        <v>4.0860000000000003</v>
      </c>
      <c r="I1415">
        <v>10</v>
      </c>
      <c r="J1415" s="38" t="s">
        <v>128</v>
      </c>
    </row>
    <row r="1416" spans="1:10" x14ac:dyDescent="0.25">
      <c r="A1416" s="5" t="s">
        <v>2546</v>
      </c>
      <c r="C1416">
        <v>12</v>
      </c>
      <c r="D1416">
        <v>46</v>
      </c>
      <c r="E1416">
        <v>16.100000000000001</v>
      </c>
      <c r="F1416">
        <v>30.45</v>
      </c>
      <c r="G1416">
        <v>5.8769999999999998</v>
      </c>
      <c r="H1416">
        <v>4.0830000000000002</v>
      </c>
      <c r="I1416">
        <v>9.4</v>
      </c>
      <c r="J1416" s="38" t="s">
        <v>128</v>
      </c>
    </row>
    <row r="1417" spans="1:10" x14ac:dyDescent="0.25">
      <c r="A1417" s="5" t="s">
        <v>2547</v>
      </c>
      <c r="C1417">
        <v>12</v>
      </c>
      <c r="D1417">
        <v>45</v>
      </c>
      <c r="E1417">
        <v>16.059999999999999</v>
      </c>
      <c r="F1417">
        <v>30.01</v>
      </c>
      <c r="G1417">
        <v>5.7640000000000002</v>
      </c>
      <c r="H1417">
        <v>4.0759999999999996</v>
      </c>
      <c r="I1417">
        <v>8.8000000000000007</v>
      </c>
      <c r="J1417" s="38" t="s">
        <v>128</v>
      </c>
    </row>
    <row r="1418" spans="1:10" x14ac:dyDescent="0.25">
      <c r="A1418" s="5" t="s">
        <v>2548</v>
      </c>
      <c r="C1418">
        <v>12</v>
      </c>
      <c r="D1418">
        <v>44</v>
      </c>
      <c r="E1418">
        <v>16.02</v>
      </c>
      <c r="F1418">
        <v>29.57</v>
      </c>
      <c r="G1418">
        <v>5.649</v>
      </c>
      <c r="H1418">
        <v>4.0629999999999997</v>
      </c>
      <c r="I1418">
        <v>8.1</v>
      </c>
      <c r="J1418" s="38" t="s">
        <v>128</v>
      </c>
    </row>
    <row r="1419" spans="1:10" x14ac:dyDescent="0.25">
      <c r="A1419" s="5" t="s">
        <v>2549</v>
      </c>
      <c r="C1419">
        <v>12</v>
      </c>
      <c r="D1419">
        <v>43</v>
      </c>
      <c r="E1419">
        <v>15.96</v>
      </c>
      <c r="F1419">
        <v>29.13</v>
      </c>
      <c r="G1419">
        <v>5.5279999999999996</v>
      </c>
      <c r="H1419">
        <v>4.0430000000000001</v>
      </c>
      <c r="I1419">
        <v>7.5</v>
      </c>
      <c r="J1419" s="38" t="s">
        <v>128</v>
      </c>
    </row>
    <row r="1420" spans="1:10" x14ac:dyDescent="0.25">
      <c r="A1420" s="5" t="s">
        <v>2550</v>
      </c>
      <c r="C1420">
        <v>12</v>
      </c>
      <c r="D1420">
        <v>42</v>
      </c>
      <c r="E1420">
        <v>15.89</v>
      </c>
      <c r="F1420">
        <v>28.7</v>
      </c>
      <c r="G1420">
        <v>5.3940000000000001</v>
      </c>
      <c r="H1420">
        <v>4.0090000000000003</v>
      </c>
      <c r="I1420">
        <v>6.9</v>
      </c>
      <c r="J1420" s="38" t="s">
        <v>128</v>
      </c>
    </row>
    <row r="1421" spans="1:10" x14ac:dyDescent="0.25">
      <c r="A1421" s="5" t="s">
        <v>2551</v>
      </c>
      <c r="C1421">
        <v>12</v>
      </c>
      <c r="D1421">
        <v>41</v>
      </c>
      <c r="E1421">
        <v>15.8</v>
      </c>
      <c r="F1421">
        <v>28.3</v>
      </c>
      <c r="G1421">
        <v>5.2389999999999999</v>
      </c>
      <c r="H1421">
        <v>3.9540000000000002</v>
      </c>
      <c r="I1421">
        <v>6.2</v>
      </c>
      <c r="J1421" s="38" t="s">
        <v>128</v>
      </c>
    </row>
    <row r="1422" spans="1:10" x14ac:dyDescent="0.25">
      <c r="A1422" s="5" t="s">
        <v>2552</v>
      </c>
      <c r="C1422">
        <v>12</v>
      </c>
      <c r="D1422">
        <v>40</v>
      </c>
      <c r="E1422">
        <v>15.68</v>
      </c>
      <c r="F1422">
        <v>27.93</v>
      </c>
      <c r="G1422">
        <v>5.0519999999999996</v>
      </c>
      <c r="H1422">
        <v>3.87</v>
      </c>
      <c r="I1422">
        <v>5.7</v>
      </c>
      <c r="J1422" s="38" t="s">
        <v>128</v>
      </c>
    </row>
    <row r="1423" spans="1:10" x14ac:dyDescent="0.25">
      <c r="A1423" s="5" t="s">
        <v>2553</v>
      </c>
      <c r="C1423">
        <v>12</v>
      </c>
      <c r="D1423">
        <v>39</v>
      </c>
      <c r="E1423">
        <v>15.53</v>
      </c>
      <c r="F1423">
        <v>27.62</v>
      </c>
      <c r="G1423">
        <v>4.8280000000000003</v>
      </c>
      <c r="H1423">
        <v>3.7519999999999998</v>
      </c>
      <c r="I1423">
        <v>5.2</v>
      </c>
      <c r="J1423" s="38" t="s">
        <v>128</v>
      </c>
    </row>
    <row r="1424" spans="1:10" x14ac:dyDescent="0.25">
      <c r="A1424" s="5" t="s">
        <v>2554</v>
      </c>
      <c r="C1424">
        <v>12</v>
      </c>
      <c r="D1424">
        <v>38</v>
      </c>
      <c r="E1424">
        <v>15.34</v>
      </c>
      <c r="F1424">
        <v>27.35</v>
      </c>
      <c r="G1424">
        <v>4.57</v>
      </c>
      <c r="H1424">
        <v>3.601</v>
      </c>
      <c r="I1424">
        <v>4.8</v>
      </c>
      <c r="J1424" s="38" t="s">
        <v>128</v>
      </c>
    </row>
    <row r="1425" spans="1:10" x14ac:dyDescent="0.25">
      <c r="A1425" s="5" t="s">
        <v>2555</v>
      </c>
      <c r="C1425">
        <v>12</v>
      </c>
      <c r="D1425">
        <v>37</v>
      </c>
      <c r="E1425">
        <v>15.1</v>
      </c>
      <c r="F1425">
        <v>27.16</v>
      </c>
      <c r="G1425">
        <v>4.26</v>
      </c>
      <c r="H1425">
        <v>3.403</v>
      </c>
      <c r="I1425">
        <v>4.3</v>
      </c>
      <c r="J1425" s="38" t="s">
        <v>128</v>
      </c>
    </row>
    <row r="1426" spans="1:10" x14ac:dyDescent="0.25">
      <c r="A1426" s="5" t="s">
        <v>2556</v>
      </c>
      <c r="C1426">
        <v>12</v>
      </c>
      <c r="D1426">
        <v>36</v>
      </c>
      <c r="E1426">
        <v>14.77</v>
      </c>
      <c r="F1426">
        <v>27.13</v>
      </c>
      <c r="G1426">
        <v>3.8519999999999999</v>
      </c>
      <c r="H1426">
        <v>3.1160000000000001</v>
      </c>
      <c r="I1426">
        <v>3.8</v>
      </c>
      <c r="J1426" s="38" t="s">
        <v>128</v>
      </c>
    </row>
    <row r="1427" spans="1:10" x14ac:dyDescent="0.25">
      <c r="A1427" s="5" t="s">
        <v>2557</v>
      </c>
      <c r="C1427">
        <v>12</v>
      </c>
      <c r="D1427">
        <v>170</v>
      </c>
      <c r="E1427">
        <v>6.35</v>
      </c>
      <c r="F1427">
        <v>161.77000000000001</v>
      </c>
      <c r="G1427">
        <v>5.2750000000000004</v>
      </c>
      <c r="H1427">
        <v>-5.1950000000000003</v>
      </c>
      <c r="I1427">
        <v>0.5</v>
      </c>
      <c r="J1427" s="38" t="s">
        <v>238</v>
      </c>
    </row>
    <row r="1428" spans="1:10" x14ac:dyDescent="0.25">
      <c r="A1428" s="5" t="s">
        <v>2558</v>
      </c>
      <c r="C1428">
        <v>12</v>
      </c>
      <c r="D1428">
        <v>180</v>
      </c>
      <c r="E1428">
        <v>6.18</v>
      </c>
      <c r="F1428">
        <v>180</v>
      </c>
      <c r="G1428">
        <v>5.3319999999999999</v>
      </c>
      <c r="H1428">
        <v>-5.3319999999999999</v>
      </c>
      <c r="I1428">
        <v>-0.1</v>
      </c>
      <c r="J1428" s="38" t="s">
        <v>132</v>
      </c>
    </row>
    <row r="1429" spans="1:10" x14ac:dyDescent="0.25">
      <c r="A1429" s="5" t="s">
        <v>2559</v>
      </c>
      <c r="C1429">
        <v>12</v>
      </c>
      <c r="D1429">
        <v>179</v>
      </c>
      <c r="E1429">
        <v>6.16</v>
      </c>
      <c r="F1429">
        <v>178.13</v>
      </c>
      <c r="G1429">
        <v>5.3529999999999998</v>
      </c>
      <c r="H1429">
        <v>-5.3520000000000003</v>
      </c>
      <c r="I1429">
        <v>-0.1</v>
      </c>
      <c r="J1429" s="38" t="s">
        <v>132</v>
      </c>
    </row>
    <row r="1430" spans="1:10" x14ac:dyDescent="0.25">
      <c r="A1430" s="5" t="s">
        <v>2560</v>
      </c>
      <c r="C1430">
        <v>12</v>
      </c>
      <c r="D1430">
        <v>178</v>
      </c>
      <c r="E1430">
        <v>6.14</v>
      </c>
      <c r="F1430">
        <v>176.25</v>
      </c>
      <c r="G1430">
        <v>5.3769999999999998</v>
      </c>
      <c r="H1430">
        <v>-5.3739999999999997</v>
      </c>
      <c r="I1430">
        <v>-0.2</v>
      </c>
      <c r="J1430" s="38" t="s">
        <v>132</v>
      </c>
    </row>
    <row r="1431" spans="1:10" x14ac:dyDescent="0.25">
      <c r="A1431" s="5" t="s">
        <v>2561</v>
      </c>
      <c r="C1431">
        <v>12</v>
      </c>
      <c r="D1431">
        <v>177</v>
      </c>
      <c r="E1431">
        <v>6.12</v>
      </c>
      <c r="F1431">
        <v>174.35</v>
      </c>
      <c r="G1431">
        <v>5.4020000000000001</v>
      </c>
      <c r="H1431">
        <v>-5.3949999999999996</v>
      </c>
      <c r="I1431">
        <v>-0.2</v>
      </c>
      <c r="J1431" s="38" t="s">
        <v>132</v>
      </c>
    </row>
    <row r="1432" spans="1:10" x14ac:dyDescent="0.25">
      <c r="A1432" s="5" t="s">
        <v>2562</v>
      </c>
      <c r="C1432">
        <v>12</v>
      </c>
      <c r="D1432">
        <v>176</v>
      </c>
      <c r="E1432">
        <v>6.11</v>
      </c>
      <c r="F1432">
        <v>172.44</v>
      </c>
      <c r="G1432">
        <v>5.4279999999999999</v>
      </c>
      <c r="H1432">
        <v>-5.415</v>
      </c>
      <c r="I1432">
        <v>-0.2</v>
      </c>
      <c r="J1432" s="38" t="s">
        <v>132</v>
      </c>
    </row>
    <row r="1433" spans="1:10" x14ac:dyDescent="0.25">
      <c r="A1433" s="5" t="s">
        <v>2563</v>
      </c>
      <c r="C1433">
        <v>12</v>
      </c>
      <c r="D1433">
        <v>175</v>
      </c>
      <c r="E1433">
        <v>6.1</v>
      </c>
      <c r="F1433">
        <v>170.53</v>
      </c>
      <c r="G1433">
        <v>5.452</v>
      </c>
      <c r="H1433">
        <v>-5.4320000000000004</v>
      </c>
      <c r="I1433">
        <v>-0.2</v>
      </c>
      <c r="J1433" s="38" t="s">
        <v>132</v>
      </c>
    </row>
    <row r="1434" spans="1:10" x14ac:dyDescent="0.25">
      <c r="A1434" s="5" t="s">
        <v>2564</v>
      </c>
      <c r="C1434">
        <v>12</v>
      </c>
      <c r="D1434">
        <v>174</v>
      </c>
      <c r="E1434">
        <v>6.09</v>
      </c>
      <c r="F1434">
        <v>168.61</v>
      </c>
      <c r="G1434">
        <v>5.4749999999999996</v>
      </c>
      <c r="H1434">
        <v>-5.4450000000000003</v>
      </c>
      <c r="I1434">
        <v>-0.2</v>
      </c>
      <c r="J1434" s="38" t="s">
        <v>132</v>
      </c>
    </row>
    <row r="1435" spans="1:10" x14ac:dyDescent="0.25">
      <c r="A1435" s="5" t="s">
        <v>2565</v>
      </c>
      <c r="C1435">
        <v>12</v>
      </c>
      <c r="D1435">
        <v>173</v>
      </c>
      <c r="E1435">
        <v>6.09</v>
      </c>
      <c r="F1435">
        <v>166.69</v>
      </c>
      <c r="G1435">
        <v>5.4950000000000001</v>
      </c>
      <c r="H1435">
        <v>-5.4550000000000001</v>
      </c>
      <c r="I1435">
        <v>-0.1</v>
      </c>
      <c r="J1435" s="38" t="s">
        <v>132</v>
      </c>
    </row>
    <row r="1436" spans="1:10" x14ac:dyDescent="0.25">
      <c r="A1436" s="5" t="s">
        <v>2566</v>
      </c>
      <c r="C1436">
        <v>12</v>
      </c>
      <c r="D1436">
        <v>172</v>
      </c>
      <c r="E1436">
        <v>6.1</v>
      </c>
      <c r="F1436">
        <v>164.77</v>
      </c>
      <c r="G1436">
        <v>5.5119999999999996</v>
      </c>
      <c r="H1436">
        <v>-5.4589999999999996</v>
      </c>
      <c r="I1436">
        <v>-0.1</v>
      </c>
      <c r="J1436" s="38" t="s">
        <v>132</v>
      </c>
    </row>
    <row r="1437" spans="1:10" x14ac:dyDescent="0.25">
      <c r="A1437" s="5" t="s">
        <v>2567</v>
      </c>
      <c r="C1437">
        <v>12</v>
      </c>
      <c r="D1437">
        <v>171</v>
      </c>
      <c r="E1437">
        <v>6.12</v>
      </c>
      <c r="F1437">
        <v>162.87</v>
      </c>
      <c r="G1437">
        <v>5.5250000000000004</v>
      </c>
      <c r="H1437">
        <v>-5.4569999999999999</v>
      </c>
      <c r="I1437">
        <v>-0.1</v>
      </c>
      <c r="J1437" s="38" t="s">
        <v>132</v>
      </c>
    </row>
    <row r="1438" spans="1:10" x14ac:dyDescent="0.25">
      <c r="A1438" s="5" t="s">
        <v>2568</v>
      </c>
      <c r="C1438">
        <v>12</v>
      </c>
      <c r="D1438">
        <v>170</v>
      </c>
      <c r="E1438">
        <v>6.14</v>
      </c>
      <c r="F1438">
        <v>161</v>
      </c>
      <c r="G1438">
        <v>5.532</v>
      </c>
      <c r="H1438">
        <v>-5.4480000000000004</v>
      </c>
      <c r="I1438">
        <v>-0.1</v>
      </c>
      <c r="J1438" s="38" t="s">
        <v>132</v>
      </c>
    </row>
    <row r="1439" spans="1:10" x14ac:dyDescent="0.25">
      <c r="A1439" s="5" t="s">
        <v>2569</v>
      </c>
      <c r="C1439">
        <v>12</v>
      </c>
      <c r="D1439">
        <v>169</v>
      </c>
      <c r="E1439">
        <v>6.17</v>
      </c>
      <c r="F1439">
        <v>159.15</v>
      </c>
      <c r="G1439">
        <v>5.5330000000000004</v>
      </c>
      <c r="H1439">
        <v>-5.431</v>
      </c>
      <c r="I1439">
        <v>-0.1</v>
      </c>
      <c r="J1439" s="38" t="s">
        <v>132</v>
      </c>
    </row>
    <row r="1440" spans="1:10" x14ac:dyDescent="0.25">
      <c r="A1440" s="5" t="s">
        <v>2570</v>
      </c>
      <c r="C1440">
        <v>12</v>
      </c>
      <c r="D1440">
        <v>168</v>
      </c>
      <c r="E1440">
        <v>6.21</v>
      </c>
      <c r="F1440">
        <v>157.33000000000001</v>
      </c>
      <c r="G1440">
        <v>5.5289999999999999</v>
      </c>
      <c r="H1440">
        <v>-5.4080000000000004</v>
      </c>
      <c r="I1440">
        <v>-0.1</v>
      </c>
      <c r="J1440" s="38" t="s">
        <v>132</v>
      </c>
    </row>
    <row r="1441" spans="1:10" x14ac:dyDescent="0.25">
      <c r="A1441" s="5" t="s">
        <v>2571</v>
      </c>
      <c r="C1441">
        <v>12</v>
      </c>
      <c r="D1441">
        <v>167</v>
      </c>
      <c r="E1441">
        <v>6.25</v>
      </c>
      <c r="F1441">
        <v>155.54</v>
      </c>
      <c r="G1441">
        <v>5.5220000000000002</v>
      </c>
      <c r="H1441">
        <v>-5.3810000000000002</v>
      </c>
      <c r="I1441">
        <v>-0.1</v>
      </c>
      <c r="J1441" s="38" t="s">
        <v>132</v>
      </c>
    </row>
    <row r="1442" spans="1:10" x14ac:dyDescent="0.25">
      <c r="A1442" s="5" t="s">
        <v>2572</v>
      </c>
      <c r="C1442">
        <v>12</v>
      </c>
      <c r="D1442">
        <v>166</v>
      </c>
      <c r="E1442">
        <v>6.3</v>
      </c>
      <c r="F1442">
        <v>153.78</v>
      </c>
      <c r="G1442">
        <v>5.5149999999999997</v>
      </c>
      <c r="H1442">
        <v>-5.351</v>
      </c>
      <c r="I1442">
        <v>-0.1</v>
      </c>
      <c r="J1442" s="38" t="s">
        <v>132</v>
      </c>
    </row>
    <row r="1443" spans="1:10" x14ac:dyDescent="0.25">
      <c r="A1443" s="5" t="s">
        <v>2573</v>
      </c>
      <c r="C1443">
        <v>12</v>
      </c>
      <c r="D1443">
        <v>165</v>
      </c>
      <c r="E1443">
        <v>6.35</v>
      </c>
      <c r="F1443">
        <v>152.02000000000001</v>
      </c>
      <c r="G1443">
        <v>5.51</v>
      </c>
      <c r="H1443">
        <v>-5.3220000000000001</v>
      </c>
      <c r="I1443">
        <v>-0.1</v>
      </c>
      <c r="J1443" s="38" t="s">
        <v>132</v>
      </c>
    </row>
    <row r="1444" spans="1:10" x14ac:dyDescent="0.25">
      <c r="A1444" s="5" t="s">
        <v>2574</v>
      </c>
      <c r="C1444">
        <v>12</v>
      </c>
      <c r="D1444">
        <v>164</v>
      </c>
      <c r="E1444">
        <v>6.4</v>
      </c>
      <c r="F1444">
        <v>150.28</v>
      </c>
      <c r="G1444">
        <v>5.5069999999999997</v>
      </c>
      <c r="H1444">
        <v>-5.2930000000000001</v>
      </c>
      <c r="I1444">
        <v>-0.1</v>
      </c>
      <c r="J1444" s="38" t="s">
        <v>132</v>
      </c>
    </row>
    <row r="1445" spans="1:10" x14ac:dyDescent="0.25">
      <c r="A1445" s="5" t="s">
        <v>2575</v>
      </c>
      <c r="C1445">
        <v>12</v>
      </c>
      <c r="D1445">
        <v>163</v>
      </c>
      <c r="E1445">
        <v>6.45</v>
      </c>
      <c r="F1445">
        <v>148.54</v>
      </c>
      <c r="G1445">
        <v>5.5069999999999997</v>
      </c>
      <c r="H1445">
        <v>-5.266</v>
      </c>
      <c r="I1445">
        <v>-0.1</v>
      </c>
      <c r="J1445" s="38" t="s">
        <v>132</v>
      </c>
    </row>
    <row r="1446" spans="1:10" x14ac:dyDescent="0.25">
      <c r="A1446" s="5" t="s">
        <v>2576</v>
      </c>
      <c r="C1446">
        <v>12</v>
      </c>
      <c r="D1446">
        <v>162</v>
      </c>
      <c r="E1446">
        <v>6.5</v>
      </c>
      <c r="F1446">
        <v>146.80000000000001</v>
      </c>
      <c r="G1446">
        <v>5.5110000000000001</v>
      </c>
      <c r="H1446">
        <v>-5.2409999999999997</v>
      </c>
      <c r="I1446">
        <v>-0.1</v>
      </c>
      <c r="J1446" s="38" t="s">
        <v>132</v>
      </c>
    </row>
    <row r="1447" spans="1:10" x14ac:dyDescent="0.25">
      <c r="A1447" s="5" t="s">
        <v>2577</v>
      </c>
      <c r="C1447">
        <v>12</v>
      </c>
      <c r="D1447">
        <v>161</v>
      </c>
      <c r="E1447">
        <v>6.55</v>
      </c>
      <c r="F1447">
        <v>145.07</v>
      </c>
      <c r="G1447">
        <v>5.5170000000000003</v>
      </c>
      <c r="H1447">
        <v>-5.2160000000000002</v>
      </c>
      <c r="I1447">
        <v>0</v>
      </c>
      <c r="J1447" s="38" t="s">
        <v>132</v>
      </c>
    </row>
    <row r="1448" spans="1:10" x14ac:dyDescent="0.25">
      <c r="A1448" s="5" t="s">
        <v>2578</v>
      </c>
      <c r="C1448">
        <v>12</v>
      </c>
      <c r="D1448">
        <v>160</v>
      </c>
      <c r="E1448">
        <v>6.6</v>
      </c>
      <c r="F1448">
        <v>143.37</v>
      </c>
      <c r="G1448">
        <v>5.5209999999999999</v>
      </c>
      <c r="H1448">
        <v>-5.1879999999999997</v>
      </c>
      <c r="I1448">
        <v>0</v>
      </c>
      <c r="J1448" s="38" t="s">
        <v>132</v>
      </c>
    </row>
    <row r="1449" spans="1:10" x14ac:dyDescent="0.25">
      <c r="A1449" s="5" t="s">
        <v>2579</v>
      </c>
      <c r="C1449">
        <v>12</v>
      </c>
      <c r="D1449">
        <v>159</v>
      </c>
      <c r="E1449">
        <v>6.66</v>
      </c>
      <c r="F1449">
        <v>141.71</v>
      </c>
      <c r="G1449">
        <v>5.52</v>
      </c>
      <c r="H1449">
        <v>-5.1529999999999996</v>
      </c>
      <c r="I1449">
        <v>0.1</v>
      </c>
      <c r="J1449" s="38" t="s">
        <v>132</v>
      </c>
    </row>
    <row r="1450" spans="1:10" x14ac:dyDescent="0.25">
      <c r="A1450" s="5" t="s">
        <v>2580</v>
      </c>
      <c r="C1450">
        <v>12</v>
      </c>
      <c r="D1450">
        <v>158</v>
      </c>
      <c r="E1450">
        <v>6.72</v>
      </c>
      <c r="F1450">
        <v>140.11000000000001</v>
      </c>
      <c r="G1450">
        <v>5.5129999999999999</v>
      </c>
      <c r="H1450">
        <v>-5.1109999999999998</v>
      </c>
      <c r="I1450">
        <v>0.2</v>
      </c>
      <c r="J1450" s="38" t="s">
        <v>132</v>
      </c>
    </row>
    <row r="1451" spans="1:10" x14ac:dyDescent="0.25">
      <c r="A1451" s="5" t="s">
        <v>2581</v>
      </c>
      <c r="C1451">
        <v>12</v>
      </c>
      <c r="D1451">
        <v>157</v>
      </c>
      <c r="E1451">
        <v>6.8</v>
      </c>
      <c r="F1451">
        <v>138.57</v>
      </c>
      <c r="G1451">
        <v>5.4989999999999997</v>
      </c>
      <c r="H1451">
        <v>-5.0620000000000003</v>
      </c>
      <c r="I1451">
        <v>0.2</v>
      </c>
      <c r="J1451" s="38" t="s">
        <v>132</v>
      </c>
    </row>
    <row r="1452" spans="1:10" x14ac:dyDescent="0.25">
      <c r="A1452" s="5" t="s">
        <v>2582</v>
      </c>
      <c r="C1452">
        <v>12</v>
      </c>
      <c r="D1452">
        <v>156</v>
      </c>
      <c r="E1452">
        <v>6.88</v>
      </c>
      <c r="F1452">
        <v>137.09</v>
      </c>
      <c r="G1452">
        <v>5.4790000000000001</v>
      </c>
      <c r="H1452">
        <v>-5.0060000000000002</v>
      </c>
      <c r="I1452">
        <v>0.3</v>
      </c>
      <c r="J1452" s="38" t="s">
        <v>132</v>
      </c>
    </row>
    <row r="1453" spans="1:10" x14ac:dyDescent="0.25">
      <c r="A1453" s="5" t="s">
        <v>2583</v>
      </c>
      <c r="C1453">
        <v>12</v>
      </c>
      <c r="D1453">
        <v>155</v>
      </c>
      <c r="E1453">
        <v>6.96</v>
      </c>
      <c r="F1453">
        <v>135.65</v>
      </c>
      <c r="G1453">
        <v>5.4550000000000001</v>
      </c>
      <c r="H1453">
        <v>-4.944</v>
      </c>
      <c r="I1453">
        <v>0.4</v>
      </c>
      <c r="J1453" s="38" t="s">
        <v>132</v>
      </c>
    </row>
    <row r="1454" spans="1:10" x14ac:dyDescent="0.25">
      <c r="A1454" s="5" t="s">
        <v>2584</v>
      </c>
      <c r="C1454">
        <v>12</v>
      </c>
      <c r="D1454">
        <v>154</v>
      </c>
      <c r="E1454">
        <v>7.05</v>
      </c>
      <c r="F1454">
        <v>134.27000000000001</v>
      </c>
      <c r="G1454">
        <v>5.4269999999999996</v>
      </c>
      <c r="H1454">
        <v>-4.8780000000000001</v>
      </c>
      <c r="I1454">
        <v>0.5</v>
      </c>
      <c r="J1454" s="38" t="s">
        <v>132</v>
      </c>
    </row>
    <row r="1455" spans="1:10" x14ac:dyDescent="0.25">
      <c r="A1455" s="5" t="s">
        <v>2585</v>
      </c>
      <c r="C1455">
        <v>12</v>
      </c>
      <c r="D1455">
        <v>153</v>
      </c>
      <c r="E1455">
        <v>7.14</v>
      </c>
      <c r="F1455">
        <v>132.91999999999999</v>
      </c>
      <c r="G1455">
        <v>5.3959999999999999</v>
      </c>
      <c r="H1455">
        <v>-4.8079999999999998</v>
      </c>
      <c r="I1455">
        <v>0.5</v>
      </c>
      <c r="J1455" s="38" t="s">
        <v>132</v>
      </c>
    </row>
    <row r="1456" spans="1:10" x14ac:dyDescent="0.25">
      <c r="A1456" s="5" t="s">
        <v>2586</v>
      </c>
      <c r="C1456">
        <v>12</v>
      </c>
      <c r="D1456">
        <v>152</v>
      </c>
      <c r="E1456">
        <v>7.23</v>
      </c>
      <c r="F1456">
        <v>131.61000000000001</v>
      </c>
      <c r="G1456">
        <v>5.3639999999999999</v>
      </c>
      <c r="H1456">
        <v>-4.7359999999999998</v>
      </c>
      <c r="I1456">
        <v>0.6</v>
      </c>
      <c r="J1456" s="38" t="s">
        <v>132</v>
      </c>
    </row>
    <row r="1457" spans="1:10" x14ac:dyDescent="0.25">
      <c r="A1457" s="5" t="s">
        <v>2587</v>
      </c>
      <c r="C1457">
        <v>12</v>
      </c>
      <c r="D1457">
        <v>151</v>
      </c>
      <c r="E1457">
        <v>7.32</v>
      </c>
      <c r="F1457">
        <v>130.32</v>
      </c>
      <c r="G1457">
        <v>5.3330000000000002</v>
      </c>
      <c r="H1457">
        <v>-4.6639999999999997</v>
      </c>
      <c r="I1457">
        <v>0.7</v>
      </c>
      <c r="J1457" s="38" t="s">
        <v>132</v>
      </c>
    </row>
    <row r="1458" spans="1:10" x14ac:dyDescent="0.25">
      <c r="A1458" s="5" t="s">
        <v>2588</v>
      </c>
      <c r="C1458">
        <v>12</v>
      </c>
      <c r="D1458">
        <v>150</v>
      </c>
      <c r="E1458">
        <v>7.41</v>
      </c>
      <c r="F1458">
        <v>129.03</v>
      </c>
      <c r="G1458">
        <v>5.3029999999999999</v>
      </c>
      <c r="H1458">
        <v>-4.593</v>
      </c>
      <c r="I1458">
        <v>0.7</v>
      </c>
      <c r="J1458" s="38" t="s">
        <v>132</v>
      </c>
    </row>
    <row r="1459" spans="1:10" x14ac:dyDescent="0.25">
      <c r="A1459" s="5" t="s">
        <v>2589</v>
      </c>
      <c r="C1459">
        <v>12</v>
      </c>
      <c r="D1459">
        <v>149</v>
      </c>
      <c r="E1459">
        <v>7.5</v>
      </c>
      <c r="F1459">
        <v>127.75</v>
      </c>
      <c r="G1459">
        <v>5.2770000000000001</v>
      </c>
      <c r="H1459">
        <v>-4.5229999999999997</v>
      </c>
      <c r="I1459">
        <v>0.8</v>
      </c>
      <c r="J1459" s="38" t="s">
        <v>132</v>
      </c>
    </row>
    <row r="1460" spans="1:10" x14ac:dyDescent="0.25">
      <c r="A1460" s="5" t="s">
        <v>2590</v>
      </c>
      <c r="C1460">
        <v>12</v>
      </c>
      <c r="D1460">
        <v>148</v>
      </c>
      <c r="E1460">
        <v>7.58</v>
      </c>
      <c r="F1460">
        <v>126.46</v>
      </c>
      <c r="G1460">
        <v>5.2549999999999999</v>
      </c>
      <c r="H1460">
        <v>-4.4560000000000004</v>
      </c>
      <c r="I1460">
        <v>0.8</v>
      </c>
      <c r="J1460" s="38" t="s">
        <v>132</v>
      </c>
    </row>
    <row r="1461" spans="1:10" x14ac:dyDescent="0.25">
      <c r="A1461" s="5" t="s">
        <v>2591</v>
      </c>
      <c r="C1461">
        <v>12</v>
      </c>
      <c r="D1461">
        <v>147</v>
      </c>
      <c r="E1461">
        <v>7.67</v>
      </c>
      <c r="F1461">
        <v>125.17</v>
      </c>
      <c r="G1461">
        <v>5.2359999999999998</v>
      </c>
      <c r="H1461">
        <v>-4.391</v>
      </c>
      <c r="I1461">
        <v>0.9</v>
      </c>
      <c r="J1461" s="38" t="s">
        <v>132</v>
      </c>
    </row>
    <row r="1462" spans="1:10" x14ac:dyDescent="0.25">
      <c r="A1462" s="5" t="s">
        <v>2592</v>
      </c>
      <c r="C1462">
        <v>12</v>
      </c>
      <c r="D1462">
        <v>146</v>
      </c>
      <c r="E1462">
        <v>7.75</v>
      </c>
      <c r="F1462">
        <v>123.88</v>
      </c>
      <c r="G1462">
        <v>5.2220000000000004</v>
      </c>
      <c r="H1462">
        <v>-4.3289999999999997</v>
      </c>
      <c r="I1462">
        <v>0.9</v>
      </c>
      <c r="J1462" s="38" t="s">
        <v>132</v>
      </c>
    </row>
    <row r="1463" spans="1:10" x14ac:dyDescent="0.25">
      <c r="A1463" s="5" t="s">
        <v>2593</v>
      </c>
      <c r="C1463">
        <v>12</v>
      </c>
      <c r="D1463">
        <v>145</v>
      </c>
      <c r="E1463">
        <v>7.83</v>
      </c>
      <c r="F1463">
        <v>122.57</v>
      </c>
      <c r="G1463">
        <v>5.2130000000000001</v>
      </c>
      <c r="H1463">
        <v>-4.2699999999999996</v>
      </c>
      <c r="I1463">
        <v>1</v>
      </c>
      <c r="J1463" s="38" t="s">
        <v>132</v>
      </c>
    </row>
    <row r="1464" spans="1:10" x14ac:dyDescent="0.25">
      <c r="A1464" s="5" t="s">
        <v>2594</v>
      </c>
      <c r="C1464">
        <v>12</v>
      </c>
      <c r="D1464">
        <v>144</v>
      </c>
      <c r="E1464">
        <v>7.91</v>
      </c>
      <c r="F1464">
        <v>121.24</v>
      </c>
      <c r="G1464">
        <v>5.2089999999999996</v>
      </c>
      <c r="H1464">
        <v>-4.2140000000000004</v>
      </c>
      <c r="I1464">
        <v>1</v>
      </c>
      <c r="J1464" s="38" t="s">
        <v>132</v>
      </c>
    </row>
    <row r="1465" spans="1:10" x14ac:dyDescent="0.25">
      <c r="A1465" s="5" t="s">
        <v>2595</v>
      </c>
      <c r="C1465">
        <v>12</v>
      </c>
      <c r="D1465">
        <v>143</v>
      </c>
      <c r="E1465">
        <v>7.99</v>
      </c>
      <c r="F1465">
        <v>119.9</v>
      </c>
      <c r="G1465">
        <v>5.21</v>
      </c>
      <c r="H1465">
        <v>-4.1609999999999996</v>
      </c>
      <c r="I1465">
        <v>1</v>
      </c>
      <c r="J1465" s="38" t="s">
        <v>132</v>
      </c>
    </row>
    <row r="1466" spans="1:10" x14ac:dyDescent="0.25">
      <c r="A1466" s="5" t="s">
        <v>2596</v>
      </c>
      <c r="C1466">
        <v>12</v>
      </c>
      <c r="D1466">
        <v>142</v>
      </c>
      <c r="E1466">
        <v>8.07</v>
      </c>
      <c r="F1466">
        <v>118.54</v>
      </c>
      <c r="G1466">
        <v>5.2169999999999996</v>
      </c>
      <c r="H1466">
        <v>-4.1109999999999998</v>
      </c>
      <c r="I1466">
        <v>1.1000000000000001</v>
      </c>
      <c r="J1466" s="38" t="s">
        <v>132</v>
      </c>
    </row>
    <row r="1467" spans="1:10" x14ac:dyDescent="0.25">
      <c r="A1467" s="5" t="s">
        <v>2597</v>
      </c>
      <c r="C1467">
        <v>12</v>
      </c>
      <c r="D1467">
        <v>141</v>
      </c>
      <c r="E1467">
        <v>8.14</v>
      </c>
      <c r="F1467">
        <v>117.17</v>
      </c>
      <c r="G1467">
        <v>5.2279999999999998</v>
      </c>
      <c r="H1467">
        <v>-4.0629999999999997</v>
      </c>
      <c r="I1467">
        <v>1.1000000000000001</v>
      </c>
      <c r="J1467" s="38" t="s">
        <v>132</v>
      </c>
    </row>
    <row r="1468" spans="1:10" x14ac:dyDescent="0.25">
      <c r="A1468" s="5" t="s">
        <v>2598</v>
      </c>
      <c r="C1468">
        <v>12</v>
      </c>
      <c r="D1468">
        <v>140</v>
      </c>
      <c r="E1468">
        <v>8.2200000000000006</v>
      </c>
      <c r="F1468">
        <v>115.78</v>
      </c>
      <c r="G1468">
        <v>5.2439999999999998</v>
      </c>
      <c r="H1468">
        <v>-4.0170000000000003</v>
      </c>
      <c r="I1468">
        <v>1.1000000000000001</v>
      </c>
      <c r="J1468" s="38" t="s">
        <v>132</v>
      </c>
    </row>
    <row r="1469" spans="1:10" x14ac:dyDescent="0.25">
      <c r="A1469" s="5" t="s">
        <v>2599</v>
      </c>
      <c r="C1469">
        <v>12</v>
      </c>
      <c r="D1469">
        <v>139</v>
      </c>
      <c r="E1469">
        <v>8.2899999999999991</v>
      </c>
      <c r="F1469">
        <v>114.39</v>
      </c>
      <c r="G1469">
        <v>5.2640000000000002</v>
      </c>
      <c r="H1469">
        <v>-3.9729999999999999</v>
      </c>
      <c r="I1469">
        <v>1.1000000000000001</v>
      </c>
      <c r="J1469" s="38" t="s">
        <v>132</v>
      </c>
    </row>
    <row r="1470" spans="1:10" x14ac:dyDescent="0.25">
      <c r="A1470" s="5" t="s">
        <v>2600</v>
      </c>
      <c r="C1470">
        <v>12</v>
      </c>
      <c r="D1470">
        <v>138</v>
      </c>
      <c r="E1470">
        <v>8.3699999999999992</v>
      </c>
      <c r="F1470">
        <v>113</v>
      </c>
      <c r="G1470">
        <v>5.2859999999999996</v>
      </c>
      <c r="H1470">
        <v>-3.9279999999999999</v>
      </c>
      <c r="I1470">
        <v>1.2</v>
      </c>
      <c r="J1470" s="38" t="s">
        <v>132</v>
      </c>
    </row>
    <row r="1471" spans="1:10" x14ac:dyDescent="0.25">
      <c r="A1471" s="5" t="s">
        <v>2601</v>
      </c>
      <c r="C1471">
        <v>12</v>
      </c>
      <c r="D1471">
        <v>137</v>
      </c>
      <c r="E1471">
        <v>8.44</v>
      </c>
      <c r="F1471">
        <v>111.61</v>
      </c>
      <c r="G1471">
        <v>5.3090000000000002</v>
      </c>
      <c r="H1471">
        <v>-3.8820000000000001</v>
      </c>
      <c r="I1471">
        <v>1.2</v>
      </c>
      <c r="J1471" s="38" t="s">
        <v>132</v>
      </c>
    </row>
    <row r="1472" spans="1:10" x14ac:dyDescent="0.25">
      <c r="A1472" s="5" t="s">
        <v>2602</v>
      </c>
      <c r="C1472">
        <v>12</v>
      </c>
      <c r="D1472">
        <v>136</v>
      </c>
      <c r="E1472">
        <v>8.52</v>
      </c>
      <c r="F1472">
        <v>110.24</v>
      </c>
      <c r="G1472">
        <v>5.3319999999999999</v>
      </c>
      <c r="H1472">
        <v>-3.835</v>
      </c>
      <c r="I1472">
        <v>1.2</v>
      </c>
      <c r="J1472" s="38" t="s">
        <v>132</v>
      </c>
    </row>
    <row r="1473" spans="1:10" x14ac:dyDescent="0.25">
      <c r="A1473" s="5" t="s">
        <v>2603</v>
      </c>
      <c r="C1473">
        <v>12</v>
      </c>
      <c r="D1473">
        <v>135</v>
      </c>
      <c r="E1473">
        <v>8.6</v>
      </c>
      <c r="F1473">
        <v>108.89</v>
      </c>
      <c r="G1473">
        <v>5.3550000000000004</v>
      </c>
      <c r="H1473">
        <v>-3.786</v>
      </c>
      <c r="I1473">
        <v>1.2</v>
      </c>
      <c r="J1473" s="38" t="s">
        <v>132</v>
      </c>
    </row>
    <row r="1474" spans="1:10" x14ac:dyDescent="0.25">
      <c r="A1474" s="5" t="s">
        <v>2604</v>
      </c>
      <c r="C1474">
        <v>12</v>
      </c>
      <c r="D1474">
        <v>171.8</v>
      </c>
      <c r="E1474">
        <v>6.1</v>
      </c>
      <c r="F1474">
        <v>164.4</v>
      </c>
      <c r="G1474">
        <v>5.5149999999999997</v>
      </c>
      <c r="H1474">
        <v>-5.4589999999999996</v>
      </c>
      <c r="I1474">
        <v>-0.1</v>
      </c>
      <c r="J1474" s="38" t="s">
        <v>236</v>
      </c>
    </row>
    <row r="1475" spans="1:10" x14ac:dyDescent="0.25">
      <c r="A1475" s="5" t="s">
        <v>2605</v>
      </c>
      <c r="C1475">
        <v>12</v>
      </c>
      <c r="D1475">
        <v>47.4</v>
      </c>
      <c r="E1475">
        <v>16.16</v>
      </c>
      <c r="F1475">
        <v>31.02</v>
      </c>
      <c r="G1475">
        <v>6.0339999999999998</v>
      </c>
      <c r="H1475">
        <v>4.0869999999999997</v>
      </c>
      <c r="I1475">
        <v>10.199999999999999</v>
      </c>
      <c r="J1475" s="38" t="s">
        <v>237</v>
      </c>
    </row>
    <row r="1476" spans="1:10" x14ac:dyDescent="0.25">
      <c r="A1476" s="5" t="s">
        <v>212</v>
      </c>
    </row>
    <row r="1477" spans="1:10" x14ac:dyDescent="0.25">
      <c r="A1477" s="5" t="s">
        <v>213</v>
      </c>
      <c r="C1477" t="s">
        <v>206</v>
      </c>
      <c r="D1477" t="s">
        <v>105</v>
      </c>
      <c r="E1477" t="s">
        <v>106</v>
      </c>
      <c r="F1477" t="s">
        <v>107</v>
      </c>
      <c r="G1477" t="s">
        <v>219</v>
      </c>
      <c r="H1477" t="s">
        <v>109</v>
      </c>
      <c r="I1477" t="s">
        <v>220</v>
      </c>
      <c r="J1477" s="38" t="s">
        <v>37</v>
      </c>
    </row>
    <row r="1478" spans="1:10" x14ac:dyDescent="0.25">
      <c r="A1478" s="5" t="s">
        <v>212</v>
      </c>
    </row>
    <row r="1479" spans="1:10" x14ac:dyDescent="0.25">
      <c r="A1479" s="5" t="s">
        <v>2606</v>
      </c>
      <c r="C1479">
        <v>16</v>
      </c>
      <c r="D1479">
        <v>180</v>
      </c>
      <c r="E1479">
        <v>9.0399999999999991</v>
      </c>
      <c r="F1479">
        <v>180</v>
      </c>
      <c r="G1479">
        <v>6.758</v>
      </c>
      <c r="H1479">
        <v>-6.758</v>
      </c>
      <c r="I1479">
        <v>0.2</v>
      </c>
      <c r="J1479" s="38" t="s">
        <v>287</v>
      </c>
    </row>
    <row r="1480" spans="1:10" x14ac:dyDescent="0.25">
      <c r="A1480" s="5" t="s">
        <v>2607</v>
      </c>
      <c r="C1480">
        <v>16</v>
      </c>
      <c r="D1480">
        <v>179</v>
      </c>
      <c r="E1480">
        <v>9.0399999999999991</v>
      </c>
      <c r="F1480">
        <v>178.25</v>
      </c>
      <c r="G1480">
        <v>6.7610000000000001</v>
      </c>
      <c r="H1480">
        <v>-6.76</v>
      </c>
      <c r="I1480">
        <v>0.2</v>
      </c>
      <c r="J1480" s="38" t="s">
        <v>287</v>
      </c>
    </row>
    <row r="1481" spans="1:10" x14ac:dyDescent="0.25">
      <c r="A1481" s="5" t="s">
        <v>2608</v>
      </c>
      <c r="C1481">
        <v>16</v>
      </c>
      <c r="D1481">
        <v>178</v>
      </c>
      <c r="E1481">
        <v>9.0399999999999991</v>
      </c>
      <c r="F1481">
        <v>176.5</v>
      </c>
      <c r="G1481">
        <v>6.7670000000000003</v>
      </c>
      <c r="H1481">
        <v>-6.7619999999999996</v>
      </c>
      <c r="I1481">
        <v>0.2</v>
      </c>
      <c r="J1481" s="38" t="s">
        <v>287</v>
      </c>
    </row>
    <row r="1482" spans="1:10" x14ac:dyDescent="0.25">
      <c r="A1482" s="5" t="s">
        <v>2609</v>
      </c>
      <c r="C1482">
        <v>16</v>
      </c>
      <c r="D1482">
        <v>177</v>
      </c>
      <c r="E1482">
        <v>9.0399999999999991</v>
      </c>
      <c r="F1482">
        <v>174.75</v>
      </c>
      <c r="G1482">
        <v>6.7729999999999997</v>
      </c>
      <c r="H1482">
        <v>-6.7640000000000002</v>
      </c>
      <c r="I1482">
        <v>0.3</v>
      </c>
      <c r="J1482" s="38" t="s">
        <v>287</v>
      </c>
    </row>
    <row r="1483" spans="1:10" x14ac:dyDescent="0.25">
      <c r="A1483" s="5" t="s">
        <v>2610</v>
      </c>
      <c r="C1483">
        <v>16</v>
      </c>
      <c r="D1483">
        <v>176</v>
      </c>
      <c r="E1483">
        <v>9.0399999999999991</v>
      </c>
      <c r="F1483">
        <v>173</v>
      </c>
      <c r="G1483">
        <v>6.7809999999999997</v>
      </c>
      <c r="H1483">
        <v>-6.7649999999999997</v>
      </c>
      <c r="I1483">
        <v>0.3</v>
      </c>
      <c r="J1483" s="38" t="s">
        <v>287</v>
      </c>
    </row>
    <row r="1484" spans="1:10" x14ac:dyDescent="0.25">
      <c r="A1484" s="5" t="s">
        <v>2611</v>
      </c>
      <c r="C1484">
        <v>16</v>
      </c>
      <c r="D1484">
        <v>175</v>
      </c>
      <c r="E1484">
        <v>9.0500000000000007</v>
      </c>
      <c r="F1484">
        <v>171.25</v>
      </c>
      <c r="G1484">
        <v>6.7910000000000004</v>
      </c>
      <c r="H1484">
        <v>-6.7649999999999997</v>
      </c>
      <c r="I1484">
        <v>0.4</v>
      </c>
      <c r="J1484" s="38" t="s">
        <v>287</v>
      </c>
    </row>
    <row r="1485" spans="1:10" x14ac:dyDescent="0.25">
      <c r="A1485" s="5" t="s">
        <v>2612</v>
      </c>
      <c r="C1485">
        <v>16</v>
      </c>
      <c r="D1485">
        <v>174</v>
      </c>
      <c r="E1485">
        <v>9.06</v>
      </c>
      <c r="F1485">
        <v>169.5</v>
      </c>
      <c r="G1485">
        <v>6.8019999999999996</v>
      </c>
      <c r="H1485">
        <v>-6.7640000000000002</v>
      </c>
      <c r="I1485">
        <v>0.4</v>
      </c>
      <c r="J1485" s="38" t="s">
        <v>287</v>
      </c>
    </row>
    <row r="1486" spans="1:10" x14ac:dyDescent="0.25">
      <c r="A1486" s="5" t="s">
        <v>2613</v>
      </c>
      <c r="C1486">
        <v>16</v>
      </c>
      <c r="D1486">
        <v>173</v>
      </c>
      <c r="E1486">
        <v>9.07</v>
      </c>
      <c r="F1486">
        <v>167.75</v>
      </c>
      <c r="G1486">
        <v>6.8140000000000001</v>
      </c>
      <c r="H1486">
        <v>-6.7629999999999999</v>
      </c>
      <c r="I1486">
        <v>0.5</v>
      </c>
      <c r="J1486" s="38" t="s">
        <v>287</v>
      </c>
    </row>
    <row r="1487" spans="1:10" x14ac:dyDescent="0.25">
      <c r="A1487" s="5" t="s">
        <v>2614</v>
      </c>
      <c r="C1487">
        <v>16</v>
      </c>
      <c r="D1487">
        <v>172</v>
      </c>
      <c r="E1487">
        <v>9.08</v>
      </c>
      <c r="F1487">
        <v>166</v>
      </c>
      <c r="G1487">
        <v>6.827</v>
      </c>
      <c r="H1487">
        <v>-6.7610000000000001</v>
      </c>
      <c r="I1487">
        <v>0.5</v>
      </c>
      <c r="J1487" s="38" t="s">
        <v>287</v>
      </c>
    </row>
    <row r="1488" spans="1:10" x14ac:dyDescent="0.25">
      <c r="A1488" s="5" t="s">
        <v>2615</v>
      </c>
      <c r="C1488">
        <v>16</v>
      </c>
      <c r="D1488">
        <v>171</v>
      </c>
      <c r="E1488">
        <v>9.1</v>
      </c>
      <c r="F1488">
        <v>164.25</v>
      </c>
      <c r="G1488">
        <v>6.8419999999999996</v>
      </c>
      <c r="H1488">
        <v>-6.7569999999999997</v>
      </c>
      <c r="I1488">
        <v>0.5</v>
      </c>
      <c r="J1488" s="38" t="s">
        <v>287</v>
      </c>
    </row>
    <row r="1489" spans="1:10" x14ac:dyDescent="0.25">
      <c r="A1489" s="5" t="s">
        <v>2616</v>
      </c>
      <c r="C1489">
        <v>16</v>
      </c>
      <c r="D1489">
        <v>170</v>
      </c>
      <c r="E1489">
        <v>9.1199999999999992</v>
      </c>
      <c r="F1489">
        <v>162.5</v>
      </c>
      <c r="G1489">
        <v>6.8570000000000002</v>
      </c>
      <c r="H1489">
        <v>-6.7530000000000001</v>
      </c>
      <c r="I1489">
        <v>0.6</v>
      </c>
      <c r="J1489" s="38" t="s">
        <v>287</v>
      </c>
    </row>
    <row r="1490" spans="1:10" x14ac:dyDescent="0.25">
      <c r="A1490" s="5" t="s">
        <v>2617</v>
      </c>
      <c r="C1490">
        <v>16</v>
      </c>
      <c r="D1490">
        <v>169</v>
      </c>
      <c r="E1490">
        <v>9.14</v>
      </c>
      <c r="F1490">
        <v>160.75</v>
      </c>
      <c r="G1490">
        <v>6.8739999999999997</v>
      </c>
      <c r="H1490">
        <v>-6.7469999999999999</v>
      </c>
      <c r="I1490">
        <v>0.6</v>
      </c>
      <c r="J1490" s="38" t="s">
        <v>287</v>
      </c>
    </row>
    <row r="1491" spans="1:10" x14ac:dyDescent="0.25">
      <c r="A1491" s="5" t="s">
        <v>2618</v>
      </c>
      <c r="C1491">
        <v>16</v>
      </c>
      <c r="D1491">
        <v>168</v>
      </c>
      <c r="E1491">
        <v>9.17</v>
      </c>
      <c r="F1491">
        <v>159.01</v>
      </c>
      <c r="G1491">
        <v>6.891</v>
      </c>
      <c r="H1491">
        <v>-6.7409999999999997</v>
      </c>
      <c r="I1491">
        <v>0.7</v>
      </c>
      <c r="J1491" s="38" t="s">
        <v>287</v>
      </c>
    </row>
    <row r="1492" spans="1:10" x14ac:dyDescent="0.25">
      <c r="A1492" s="5" t="s">
        <v>2619</v>
      </c>
      <c r="C1492">
        <v>16</v>
      </c>
      <c r="D1492">
        <v>167</v>
      </c>
      <c r="E1492">
        <v>9.19</v>
      </c>
      <c r="F1492">
        <v>157.27000000000001</v>
      </c>
      <c r="G1492">
        <v>6.91</v>
      </c>
      <c r="H1492">
        <v>-6.7320000000000002</v>
      </c>
      <c r="I1492">
        <v>0.7</v>
      </c>
      <c r="J1492" s="38" t="s">
        <v>287</v>
      </c>
    </row>
    <row r="1493" spans="1:10" x14ac:dyDescent="0.25">
      <c r="A1493" s="5" t="s">
        <v>2620</v>
      </c>
      <c r="C1493">
        <v>16</v>
      </c>
      <c r="D1493">
        <v>166</v>
      </c>
      <c r="E1493">
        <v>9.23</v>
      </c>
      <c r="F1493">
        <v>155.53</v>
      </c>
      <c r="G1493">
        <v>6.9290000000000003</v>
      </c>
      <c r="H1493">
        <v>-6.7229999999999999</v>
      </c>
      <c r="I1493">
        <v>0.8</v>
      </c>
      <c r="J1493" s="38" t="s">
        <v>287</v>
      </c>
    </row>
    <row r="1494" spans="1:10" x14ac:dyDescent="0.25">
      <c r="A1494" s="5" t="s">
        <v>2621</v>
      </c>
      <c r="C1494">
        <v>16</v>
      </c>
      <c r="D1494">
        <v>165</v>
      </c>
      <c r="E1494">
        <v>9.26</v>
      </c>
      <c r="F1494">
        <v>153.80000000000001</v>
      </c>
      <c r="G1494">
        <v>6.9489999999999998</v>
      </c>
      <c r="H1494">
        <v>-6.7119999999999997</v>
      </c>
      <c r="I1494">
        <v>0.8</v>
      </c>
      <c r="J1494" s="38" t="s">
        <v>287</v>
      </c>
    </row>
    <row r="1495" spans="1:10" x14ac:dyDescent="0.25">
      <c r="A1495" s="5" t="s">
        <v>2622</v>
      </c>
      <c r="C1495">
        <v>16</v>
      </c>
      <c r="D1495">
        <v>164</v>
      </c>
      <c r="E1495">
        <v>9.3000000000000007</v>
      </c>
      <c r="F1495">
        <v>152.07</v>
      </c>
      <c r="G1495">
        <v>6.9690000000000003</v>
      </c>
      <c r="H1495">
        <v>-6.6989999999999998</v>
      </c>
      <c r="I1495">
        <v>0.9</v>
      </c>
      <c r="J1495" s="38" t="s">
        <v>287</v>
      </c>
    </row>
    <row r="1496" spans="1:10" x14ac:dyDescent="0.25">
      <c r="A1496" s="5" t="s">
        <v>2623</v>
      </c>
      <c r="C1496">
        <v>16</v>
      </c>
      <c r="D1496">
        <v>163</v>
      </c>
      <c r="E1496">
        <v>9.34</v>
      </c>
      <c r="F1496">
        <v>150.36000000000001</v>
      </c>
      <c r="G1496">
        <v>6.9909999999999997</v>
      </c>
      <c r="H1496">
        <v>-6.6849999999999996</v>
      </c>
      <c r="I1496">
        <v>0.9</v>
      </c>
      <c r="J1496" s="38" t="s">
        <v>287</v>
      </c>
    </row>
    <row r="1497" spans="1:10" x14ac:dyDescent="0.25">
      <c r="A1497" s="5" t="s">
        <v>2624</v>
      </c>
      <c r="C1497">
        <v>16</v>
      </c>
      <c r="D1497">
        <v>162</v>
      </c>
      <c r="E1497">
        <v>9.3800000000000008</v>
      </c>
      <c r="F1497">
        <v>148.63999999999999</v>
      </c>
      <c r="G1497">
        <v>7.0129999999999999</v>
      </c>
      <c r="H1497">
        <v>-6.67</v>
      </c>
      <c r="I1497">
        <v>1</v>
      </c>
      <c r="J1497" s="38" t="s">
        <v>287</v>
      </c>
    </row>
    <row r="1498" spans="1:10" x14ac:dyDescent="0.25">
      <c r="A1498" s="5" t="s">
        <v>2625</v>
      </c>
      <c r="C1498">
        <v>16</v>
      </c>
      <c r="D1498">
        <v>161</v>
      </c>
      <c r="E1498">
        <v>9.43</v>
      </c>
      <c r="F1498">
        <v>146.94</v>
      </c>
      <c r="G1498">
        <v>7.0350000000000001</v>
      </c>
      <c r="H1498">
        <v>-6.6520000000000001</v>
      </c>
      <c r="I1498">
        <v>1</v>
      </c>
      <c r="J1498" s="38" t="s">
        <v>287</v>
      </c>
    </row>
    <row r="1499" spans="1:10" x14ac:dyDescent="0.25">
      <c r="A1499" s="5" t="s">
        <v>2626</v>
      </c>
      <c r="C1499">
        <v>16</v>
      </c>
      <c r="D1499">
        <v>160</v>
      </c>
      <c r="E1499">
        <v>9.4700000000000006</v>
      </c>
      <c r="F1499">
        <v>145.24</v>
      </c>
      <c r="G1499">
        <v>7.0590000000000002</v>
      </c>
      <c r="H1499">
        <v>-6.633</v>
      </c>
      <c r="I1499">
        <v>1.1000000000000001</v>
      </c>
      <c r="J1499" s="38" t="s">
        <v>287</v>
      </c>
    </row>
    <row r="1500" spans="1:10" x14ac:dyDescent="0.25">
      <c r="A1500" s="5" t="s">
        <v>2627</v>
      </c>
      <c r="C1500">
        <v>16</v>
      </c>
      <c r="D1500">
        <v>159</v>
      </c>
      <c r="E1500">
        <v>9.5299999999999994</v>
      </c>
      <c r="F1500">
        <v>143.55000000000001</v>
      </c>
      <c r="G1500">
        <v>7.0819999999999999</v>
      </c>
      <c r="H1500">
        <v>-6.6120000000000001</v>
      </c>
      <c r="I1500">
        <v>1.2</v>
      </c>
      <c r="J1500" s="38" t="s">
        <v>287</v>
      </c>
    </row>
    <row r="1501" spans="1:10" x14ac:dyDescent="0.25">
      <c r="A1501" s="5" t="s">
        <v>2628</v>
      </c>
      <c r="C1501">
        <v>16</v>
      </c>
      <c r="D1501">
        <v>158</v>
      </c>
      <c r="E1501">
        <v>9.58</v>
      </c>
      <c r="F1501">
        <v>141.88</v>
      </c>
      <c r="G1501">
        <v>7.1059999999999999</v>
      </c>
      <c r="H1501">
        <v>-6.5890000000000004</v>
      </c>
      <c r="I1501">
        <v>1.2</v>
      </c>
      <c r="J1501" s="38" t="s">
        <v>287</v>
      </c>
    </row>
    <row r="1502" spans="1:10" x14ac:dyDescent="0.25">
      <c r="A1502" s="5" t="s">
        <v>2629</v>
      </c>
      <c r="C1502">
        <v>16</v>
      </c>
      <c r="D1502">
        <v>157</v>
      </c>
      <c r="E1502">
        <v>9.64</v>
      </c>
      <c r="F1502">
        <v>140.21</v>
      </c>
      <c r="G1502">
        <v>7.13</v>
      </c>
      <c r="H1502">
        <v>-6.5640000000000001</v>
      </c>
      <c r="I1502">
        <v>1.3</v>
      </c>
      <c r="J1502" s="38" t="s">
        <v>287</v>
      </c>
    </row>
    <row r="1503" spans="1:10" x14ac:dyDescent="0.25">
      <c r="A1503" s="5" t="s">
        <v>2630</v>
      </c>
      <c r="C1503">
        <v>16</v>
      </c>
      <c r="D1503">
        <v>156</v>
      </c>
      <c r="E1503">
        <v>9.6999999999999993</v>
      </c>
      <c r="F1503">
        <v>138.56</v>
      </c>
      <c r="G1503">
        <v>7.1550000000000002</v>
      </c>
      <c r="H1503">
        <v>-6.5359999999999996</v>
      </c>
      <c r="I1503">
        <v>1.3</v>
      </c>
      <c r="J1503" s="38" t="s">
        <v>287</v>
      </c>
    </row>
    <row r="1504" spans="1:10" x14ac:dyDescent="0.25">
      <c r="A1504" s="5" t="s">
        <v>2631</v>
      </c>
      <c r="C1504">
        <v>16</v>
      </c>
      <c r="D1504">
        <v>155</v>
      </c>
      <c r="E1504">
        <v>9.77</v>
      </c>
      <c r="F1504">
        <v>136.91</v>
      </c>
      <c r="G1504">
        <v>7.18</v>
      </c>
      <c r="H1504">
        <v>-6.5069999999999997</v>
      </c>
      <c r="I1504">
        <v>1.4</v>
      </c>
      <c r="J1504" s="38" t="s">
        <v>287</v>
      </c>
    </row>
    <row r="1505" spans="1:10" x14ac:dyDescent="0.25">
      <c r="A1505" s="5" t="s">
        <v>2632</v>
      </c>
      <c r="C1505">
        <v>16</v>
      </c>
      <c r="D1505">
        <v>154</v>
      </c>
      <c r="E1505">
        <v>9.84</v>
      </c>
      <c r="F1505">
        <v>135.28</v>
      </c>
      <c r="G1505">
        <v>7.2050000000000001</v>
      </c>
      <c r="H1505">
        <v>-6.476</v>
      </c>
      <c r="I1505">
        <v>1.5</v>
      </c>
      <c r="J1505" s="38" t="s">
        <v>287</v>
      </c>
    </row>
    <row r="1506" spans="1:10" x14ac:dyDescent="0.25">
      <c r="A1506" s="5" t="s">
        <v>2633</v>
      </c>
      <c r="C1506">
        <v>16</v>
      </c>
      <c r="D1506">
        <v>153</v>
      </c>
      <c r="E1506">
        <v>9.91</v>
      </c>
      <c r="F1506">
        <v>133.66999999999999</v>
      </c>
      <c r="G1506">
        <v>7.23</v>
      </c>
      <c r="H1506">
        <v>-6.4420000000000002</v>
      </c>
      <c r="I1506">
        <v>1.6</v>
      </c>
      <c r="J1506" s="38" t="s">
        <v>287</v>
      </c>
    </row>
    <row r="1507" spans="1:10" x14ac:dyDescent="0.25">
      <c r="A1507" s="5" t="s">
        <v>2634</v>
      </c>
      <c r="C1507">
        <v>16</v>
      </c>
      <c r="D1507">
        <v>152</v>
      </c>
      <c r="E1507">
        <v>9.99</v>
      </c>
      <c r="F1507">
        <v>132.07</v>
      </c>
      <c r="G1507">
        <v>7.2560000000000002</v>
      </c>
      <c r="H1507">
        <v>-6.4059999999999997</v>
      </c>
      <c r="I1507">
        <v>1.6</v>
      </c>
      <c r="J1507" s="38" t="s">
        <v>287</v>
      </c>
    </row>
    <row r="1508" spans="1:10" x14ac:dyDescent="0.25">
      <c r="A1508" s="5" t="s">
        <v>2635</v>
      </c>
      <c r="C1508">
        <v>16</v>
      </c>
      <c r="D1508">
        <v>151</v>
      </c>
      <c r="E1508">
        <v>10.07</v>
      </c>
      <c r="F1508">
        <v>130.47999999999999</v>
      </c>
      <c r="G1508">
        <v>7.2809999999999997</v>
      </c>
      <c r="H1508">
        <v>-6.3680000000000003</v>
      </c>
      <c r="I1508">
        <v>1.7</v>
      </c>
      <c r="J1508" s="38" t="s">
        <v>287</v>
      </c>
    </row>
    <row r="1509" spans="1:10" x14ac:dyDescent="0.25">
      <c r="A1509" s="5" t="s">
        <v>2636</v>
      </c>
      <c r="C1509">
        <v>16</v>
      </c>
      <c r="D1509">
        <v>150</v>
      </c>
      <c r="E1509">
        <v>10.15</v>
      </c>
      <c r="F1509">
        <v>128.91</v>
      </c>
      <c r="G1509">
        <v>7.306</v>
      </c>
      <c r="H1509">
        <v>-6.327</v>
      </c>
      <c r="I1509">
        <v>1.8</v>
      </c>
      <c r="J1509" s="38" t="s">
        <v>287</v>
      </c>
    </row>
    <row r="1510" spans="1:10" x14ac:dyDescent="0.25">
      <c r="A1510" s="5" t="s">
        <v>2637</v>
      </c>
      <c r="C1510">
        <v>16</v>
      </c>
      <c r="D1510">
        <v>149</v>
      </c>
      <c r="E1510">
        <v>10.23</v>
      </c>
      <c r="F1510">
        <v>127.35</v>
      </c>
      <c r="G1510">
        <v>7.3319999999999999</v>
      </c>
      <c r="H1510">
        <v>-6.2850000000000001</v>
      </c>
      <c r="I1510">
        <v>1.9</v>
      </c>
      <c r="J1510" s="38" t="s">
        <v>287</v>
      </c>
    </row>
    <row r="1511" spans="1:10" x14ac:dyDescent="0.25">
      <c r="A1511" s="5" t="s">
        <v>2638</v>
      </c>
      <c r="C1511">
        <v>16</v>
      </c>
      <c r="D1511">
        <v>148</v>
      </c>
      <c r="E1511">
        <v>10.32</v>
      </c>
      <c r="F1511">
        <v>125.82</v>
      </c>
      <c r="G1511">
        <v>7.3570000000000002</v>
      </c>
      <c r="H1511">
        <v>-6.2389999999999999</v>
      </c>
      <c r="I1511">
        <v>2</v>
      </c>
      <c r="J1511" s="38" t="s">
        <v>287</v>
      </c>
    </row>
    <row r="1512" spans="1:10" x14ac:dyDescent="0.25">
      <c r="A1512" s="5" t="s">
        <v>2639</v>
      </c>
      <c r="C1512">
        <v>16</v>
      </c>
      <c r="D1512">
        <v>147</v>
      </c>
      <c r="E1512">
        <v>10.41</v>
      </c>
      <c r="F1512">
        <v>124.29</v>
      </c>
      <c r="G1512">
        <v>7.3819999999999997</v>
      </c>
      <c r="H1512">
        <v>-6.1909999999999998</v>
      </c>
      <c r="I1512">
        <v>2</v>
      </c>
      <c r="J1512" s="38" t="s">
        <v>287</v>
      </c>
    </row>
    <row r="1513" spans="1:10" x14ac:dyDescent="0.25">
      <c r="A1513" s="5" t="s">
        <v>2640</v>
      </c>
      <c r="C1513">
        <v>16</v>
      </c>
      <c r="D1513">
        <v>146</v>
      </c>
      <c r="E1513">
        <v>10.5</v>
      </c>
      <c r="F1513">
        <v>122.79</v>
      </c>
      <c r="G1513">
        <v>7.407</v>
      </c>
      <c r="H1513">
        <v>-6.141</v>
      </c>
      <c r="I1513">
        <v>2.1</v>
      </c>
      <c r="J1513" s="38" t="s">
        <v>287</v>
      </c>
    </row>
    <row r="1514" spans="1:10" x14ac:dyDescent="0.25">
      <c r="A1514" s="5" t="s">
        <v>2641</v>
      </c>
      <c r="C1514">
        <v>16</v>
      </c>
      <c r="D1514">
        <v>145</v>
      </c>
      <c r="E1514">
        <v>10.6</v>
      </c>
      <c r="F1514">
        <v>121.31</v>
      </c>
      <c r="G1514">
        <v>7.4320000000000004</v>
      </c>
      <c r="H1514">
        <v>-6.0880000000000001</v>
      </c>
      <c r="I1514">
        <v>2.2000000000000002</v>
      </c>
      <c r="J1514" s="38" t="s">
        <v>287</v>
      </c>
    </row>
    <row r="1515" spans="1:10" x14ac:dyDescent="0.25">
      <c r="A1515" s="5" t="s">
        <v>2642</v>
      </c>
      <c r="C1515">
        <v>16</v>
      </c>
      <c r="D1515">
        <v>144</v>
      </c>
      <c r="E1515">
        <v>10.7</v>
      </c>
      <c r="F1515">
        <v>119.84</v>
      </c>
      <c r="G1515">
        <v>7.4569999999999999</v>
      </c>
      <c r="H1515">
        <v>-6.032</v>
      </c>
      <c r="I1515">
        <v>2.2999999999999998</v>
      </c>
      <c r="J1515" s="38" t="s">
        <v>287</v>
      </c>
    </row>
    <row r="1516" spans="1:10" x14ac:dyDescent="0.25">
      <c r="A1516" s="5" t="s">
        <v>2643</v>
      </c>
      <c r="C1516">
        <v>16</v>
      </c>
      <c r="D1516">
        <v>143</v>
      </c>
      <c r="E1516">
        <v>10.8</v>
      </c>
      <c r="F1516">
        <v>118.39</v>
      </c>
      <c r="G1516">
        <v>7.4809999999999999</v>
      </c>
      <c r="H1516">
        <v>-5.9740000000000002</v>
      </c>
      <c r="I1516">
        <v>2.4</v>
      </c>
      <c r="J1516" s="38" t="s">
        <v>287</v>
      </c>
    </row>
    <row r="1517" spans="1:10" x14ac:dyDescent="0.25">
      <c r="A1517" s="5" t="s">
        <v>2644</v>
      </c>
      <c r="C1517">
        <v>16</v>
      </c>
      <c r="D1517">
        <v>142</v>
      </c>
      <c r="E1517">
        <v>10.91</v>
      </c>
      <c r="F1517">
        <v>116.96</v>
      </c>
      <c r="G1517">
        <v>7.5039999999999996</v>
      </c>
      <c r="H1517">
        <v>-5.9130000000000003</v>
      </c>
      <c r="I1517">
        <v>2.5</v>
      </c>
      <c r="J1517" s="38" t="s">
        <v>287</v>
      </c>
    </row>
    <row r="1518" spans="1:10" x14ac:dyDescent="0.25">
      <c r="A1518" s="5" t="s">
        <v>2645</v>
      </c>
      <c r="C1518">
        <v>16</v>
      </c>
      <c r="D1518">
        <v>141</v>
      </c>
      <c r="E1518">
        <v>11.01</v>
      </c>
      <c r="F1518">
        <v>115.54</v>
      </c>
      <c r="G1518">
        <v>7.5279999999999996</v>
      </c>
      <c r="H1518">
        <v>-5.85</v>
      </c>
      <c r="I1518">
        <v>2.6</v>
      </c>
      <c r="J1518" s="38" t="s">
        <v>287</v>
      </c>
    </row>
    <row r="1519" spans="1:10" x14ac:dyDescent="0.25">
      <c r="A1519" s="5" t="s">
        <v>2646</v>
      </c>
      <c r="C1519">
        <v>16</v>
      </c>
      <c r="D1519">
        <v>140</v>
      </c>
      <c r="E1519">
        <v>11.12</v>
      </c>
      <c r="F1519">
        <v>114.15</v>
      </c>
      <c r="G1519">
        <v>7.5510000000000002</v>
      </c>
      <c r="H1519">
        <v>-5.7839999999999998</v>
      </c>
      <c r="I1519">
        <v>2.7</v>
      </c>
      <c r="J1519" s="38" t="s">
        <v>287</v>
      </c>
    </row>
    <row r="1520" spans="1:10" x14ac:dyDescent="0.25">
      <c r="A1520" s="5" t="s">
        <v>2647</v>
      </c>
      <c r="C1520">
        <v>16</v>
      </c>
      <c r="D1520">
        <v>139</v>
      </c>
      <c r="E1520">
        <v>11.23</v>
      </c>
      <c r="F1520">
        <v>112.77</v>
      </c>
      <c r="G1520">
        <v>7.5739999999999998</v>
      </c>
      <c r="H1520">
        <v>-5.7160000000000002</v>
      </c>
      <c r="I1520">
        <v>2.8</v>
      </c>
      <c r="J1520" s="38" t="s">
        <v>287</v>
      </c>
    </row>
    <row r="1521" spans="1:10" x14ac:dyDescent="0.25">
      <c r="A1521" s="5" t="s">
        <v>2648</v>
      </c>
      <c r="C1521">
        <v>16</v>
      </c>
      <c r="D1521">
        <v>138</v>
      </c>
      <c r="E1521">
        <v>11.35</v>
      </c>
      <c r="F1521">
        <v>111.42</v>
      </c>
      <c r="G1521">
        <v>7.5960000000000001</v>
      </c>
      <c r="H1521">
        <v>-5.6449999999999996</v>
      </c>
      <c r="I1521">
        <v>2.9</v>
      </c>
      <c r="J1521" s="38" t="s">
        <v>287</v>
      </c>
    </row>
    <row r="1522" spans="1:10" x14ac:dyDescent="0.25">
      <c r="A1522" s="5" t="s">
        <v>2649</v>
      </c>
      <c r="C1522">
        <v>16</v>
      </c>
      <c r="D1522">
        <v>137</v>
      </c>
      <c r="E1522">
        <v>11.46</v>
      </c>
      <c r="F1522">
        <v>110.08</v>
      </c>
      <c r="G1522">
        <v>7.6189999999999998</v>
      </c>
      <c r="H1522">
        <v>-5.5720000000000001</v>
      </c>
      <c r="I1522">
        <v>3</v>
      </c>
      <c r="J1522" s="38" t="s">
        <v>287</v>
      </c>
    </row>
    <row r="1523" spans="1:10" x14ac:dyDescent="0.25">
      <c r="A1523" s="5" t="s">
        <v>2650</v>
      </c>
      <c r="C1523">
        <v>16</v>
      </c>
      <c r="D1523">
        <v>136</v>
      </c>
      <c r="E1523">
        <v>11.58</v>
      </c>
      <c r="F1523">
        <v>108.75</v>
      </c>
      <c r="G1523">
        <v>7.641</v>
      </c>
      <c r="H1523">
        <v>-5.4960000000000004</v>
      </c>
      <c r="I1523">
        <v>3.2</v>
      </c>
      <c r="J1523" s="38" t="s">
        <v>287</v>
      </c>
    </row>
    <row r="1524" spans="1:10" x14ac:dyDescent="0.25">
      <c r="A1524" s="5" t="s">
        <v>2651</v>
      </c>
      <c r="C1524">
        <v>16</v>
      </c>
      <c r="D1524">
        <v>135</v>
      </c>
      <c r="E1524">
        <v>11.7</v>
      </c>
      <c r="F1524">
        <v>107.45</v>
      </c>
      <c r="G1524">
        <v>7.6619999999999999</v>
      </c>
      <c r="H1524">
        <v>-5.4180000000000001</v>
      </c>
      <c r="I1524">
        <v>3.3</v>
      </c>
      <c r="J1524" s="38" t="s">
        <v>287</v>
      </c>
    </row>
    <row r="1525" spans="1:10" x14ac:dyDescent="0.25">
      <c r="A1525" s="5" t="s">
        <v>2652</v>
      </c>
      <c r="C1525">
        <v>16</v>
      </c>
      <c r="D1525">
        <v>134</v>
      </c>
      <c r="E1525">
        <v>11.82</v>
      </c>
      <c r="F1525">
        <v>106.16</v>
      </c>
      <c r="G1525">
        <v>7.6840000000000002</v>
      </c>
      <c r="H1525">
        <v>-5.3380000000000001</v>
      </c>
      <c r="I1525">
        <v>3.4</v>
      </c>
      <c r="J1525" s="38" t="s">
        <v>287</v>
      </c>
    </row>
    <row r="1526" spans="1:10" x14ac:dyDescent="0.25">
      <c r="A1526" s="5" t="s">
        <v>2653</v>
      </c>
      <c r="C1526">
        <v>16</v>
      </c>
      <c r="D1526">
        <v>133</v>
      </c>
      <c r="E1526">
        <v>11.95</v>
      </c>
      <c r="F1526">
        <v>104.89</v>
      </c>
      <c r="G1526">
        <v>7.7050000000000001</v>
      </c>
      <c r="H1526">
        <v>-5.2549999999999999</v>
      </c>
      <c r="I1526">
        <v>3.5</v>
      </c>
      <c r="J1526" s="38" t="s">
        <v>287</v>
      </c>
    </row>
    <row r="1527" spans="1:10" x14ac:dyDescent="0.25">
      <c r="A1527" s="5" t="s">
        <v>2654</v>
      </c>
      <c r="C1527">
        <v>16</v>
      </c>
      <c r="D1527">
        <v>132</v>
      </c>
      <c r="E1527">
        <v>12.07</v>
      </c>
      <c r="F1527">
        <v>103.63</v>
      </c>
      <c r="G1527">
        <v>7.726</v>
      </c>
      <c r="H1527">
        <v>-5.17</v>
      </c>
      <c r="I1527">
        <v>3.7</v>
      </c>
      <c r="J1527" s="38" t="s">
        <v>287</v>
      </c>
    </row>
    <row r="1528" spans="1:10" x14ac:dyDescent="0.25">
      <c r="A1528" s="5" t="s">
        <v>2655</v>
      </c>
      <c r="C1528">
        <v>16</v>
      </c>
      <c r="D1528">
        <v>131</v>
      </c>
      <c r="E1528">
        <v>12.2</v>
      </c>
      <c r="F1528">
        <v>102.39</v>
      </c>
      <c r="G1528">
        <v>7.7460000000000004</v>
      </c>
      <c r="H1528">
        <v>-5.0819999999999999</v>
      </c>
      <c r="I1528">
        <v>3.8</v>
      </c>
      <c r="J1528" s="38" t="s">
        <v>287</v>
      </c>
    </row>
    <row r="1529" spans="1:10" x14ac:dyDescent="0.25">
      <c r="A1529" s="5" t="s">
        <v>2656</v>
      </c>
      <c r="C1529">
        <v>16</v>
      </c>
      <c r="D1529">
        <v>130</v>
      </c>
      <c r="E1529">
        <v>12.33</v>
      </c>
      <c r="F1529">
        <v>101.17</v>
      </c>
      <c r="G1529">
        <v>7.7670000000000003</v>
      </c>
      <c r="H1529">
        <v>-4.992</v>
      </c>
      <c r="I1529">
        <v>3.9</v>
      </c>
      <c r="J1529" s="38" t="s">
        <v>287</v>
      </c>
    </row>
    <row r="1530" spans="1:10" x14ac:dyDescent="0.25">
      <c r="A1530" s="5" t="s">
        <v>2657</v>
      </c>
      <c r="C1530">
        <v>16</v>
      </c>
      <c r="D1530">
        <v>129</v>
      </c>
      <c r="E1530">
        <v>12.46</v>
      </c>
      <c r="F1530">
        <v>99.96</v>
      </c>
      <c r="G1530">
        <v>7.7869999999999999</v>
      </c>
      <c r="H1530">
        <v>-4.9000000000000004</v>
      </c>
      <c r="I1530">
        <v>4.0999999999999996</v>
      </c>
      <c r="J1530" s="38" t="s">
        <v>287</v>
      </c>
    </row>
    <row r="1531" spans="1:10" x14ac:dyDescent="0.25">
      <c r="A1531" s="5" t="s">
        <v>2658</v>
      </c>
      <c r="C1531">
        <v>16</v>
      </c>
      <c r="D1531">
        <v>128</v>
      </c>
      <c r="E1531">
        <v>12.59</v>
      </c>
      <c r="F1531">
        <v>98.77</v>
      </c>
      <c r="G1531">
        <v>7.806</v>
      </c>
      <c r="H1531">
        <v>-4.806</v>
      </c>
      <c r="I1531">
        <v>4.2</v>
      </c>
      <c r="J1531" s="38" t="s">
        <v>287</v>
      </c>
    </row>
    <row r="1532" spans="1:10" x14ac:dyDescent="0.25">
      <c r="A1532" s="5" t="s">
        <v>2659</v>
      </c>
      <c r="C1532">
        <v>16</v>
      </c>
      <c r="D1532">
        <v>127</v>
      </c>
      <c r="E1532">
        <v>12.72</v>
      </c>
      <c r="F1532">
        <v>97.59</v>
      </c>
      <c r="G1532">
        <v>7.8259999999999996</v>
      </c>
      <c r="H1532">
        <v>-4.7089999999999996</v>
      </c>
      <c r="I1532">
        <v>4.4000000000000004</v>
      </c>
      <c r="J1532" s="38" t="s">
        <v>287</v>
      </c>
    </row>
    <row r="1533" spans="1:10" x14ac:dyDescent="0.25">
      <c r="A1533" s="5" t="s">
        <v>2660</v>
      </c>
      <c r="C1533">
        <v>16</v>
      </c>
      <c r="D1533">
        <v>126</v>
      </c>
      <c r="E1533">
        <v>12.85</v>
      </c>
      <c r="F1533">
        <v>96.43</v>
      </c>
      <c r="G1533">
        <v>7.8440000000000003</v>
      </c>
      <c r="H1533">
        <v>-4.6109999999999998</v>
      </c>
      <c r="I1533">
        <v>4.5999999999999996</v>
      </c>
      <c r="J1533" s="38" t="s">
        <v>287</v>
      </c>
    </row>
    <row r="1534" spans="1:10" x14ac:dyDescent="0.25">
      <c r="A1534" s="5" t="s">
        <v>2661</v>
      </c>
      <c r="C1534">
        <v>16</v>
      </c>
      <c r="D1534">
        <v>125</v>
      </c>
      <c r="E1534">
        <v>12.99</v>
      </c>
      <c r="F1534">
        <v>95.28</v>
      </c>
      <c r="G1534">
        <v>7.8630000000000004</v>
      </c>
      <c r="H1534">
        <v>-4.51</v>
      </c>
      <c r="I1534">
        <v>4.8</v>
      </c>
      <c r="J1534" s="38" t="s">
        <v>287</v>
      </c>
    </row>
    <row r="1535" spans="1:10" x14ac:dyDescent="0.25">
      <c r="A1535" s="5" t="s">
        <v>2662</v>
      </c>
      <c r="C1535">
        <v>16</v>
      </c>
      <c r="D1535">
        <v>124</v>
      </c>
      <c r="E1535">
        <v>13.12</v>
      </c>
      <c r="F1535">
        <v>94.15</v>
      </c>
      <c r="G1535">
        <v>7.8810000000000002</v>
      </c>
      <c r="H1535">
        <v>-4.407</v>
      </c>
      <c r="I1535">
        <v>5</v>
      </c>
      <c r="J1535" s="38" t="s">
        <v>287</v>
      </c>
    </row>
    <row r="1536" spans="1:10" x14ac:dyDescent="0.25">
      <c r="A1536" s="5" t="s">
        <v>2663</v>
      </c>
      <c r="C1536">
        <v>16</v>
      </c>
      <c r="D1536">
        <v>123</v>
      </c>
      <c r="E1536">
        <v>13.26</v>
      </c>
      <c r="F1536">
        <v>93.03</v>
      </c>
      <c r="G1536">
        <v>7.899</v>
      </c>
      <c r="H1536">
        <v>-4.3019999999999996</v>
      </c>
      <c r="I1536">
        <v>5.3</v>
      </c>
      <c r="J1536" s="38" t="s">
        <v>287</v>
      </c>
    </row>
    <row r="1537" spans="1:10" x14ac:dyDescent="0.25">
      <c r="A1537" s="5" t="s">
        <v>2664</v>
      </c>
      <c r="C1537">
        <v>16</v>
      </c>
      <c r="D1537">
        <v>122</v>
      </c>
      <c r="E1537">
        <v>13.39</v>
      </c>
      <c r="F1537">
        <v>91.92</v>
      </c>
      <c r="G1537">
        <v>7.9169999999999998</v>
      </c>
      <c r="H1537">
        <v>-4.1950000000000003</v>
      </c>
      <c r="I1537">
        <v>5.6</v>
      </c>
      <c r="J1537" s="38" t="s">
        <v>287</v>
      </c>
    </row>
    <row r="1538" spans="1:10" x14ac:dyDescent="0.25">
      <c r="A1538" s="5" t="s">
        <v>2665</v>
      </c>
      <c r="C1538">
        <v>16</v>
      </c>
      <c r="D1538">
        <v>121</v>
      </c>
      <c r="E1538">
        <v>13.53</v>
      </c>
      <c r="F1538">
        <v>90.83</v>
      </c>
      <c r="G1538">
        <v>7.9340000000000002</v>
      </c>
      <c r="H1538">
        <v>-4.0860000000000003</v>
      </c>
      <c r="I1538">
        <v>6</v>
      </c>
      <c r="J1538" s="38" t="s">
        <v>287</v>
      </c>
    </row>
    <row r="1539" spans="1:10" x14ac:dyDescent="0.25">
      <c r="A1539" s="5" t="s">
        <v>2666</v>
      </c>
      <c r="C1539">
        <v>16</v>
      </c>
      <c r="D1539">
        <v>120</v>
      </c>
      <c r="E1539">
        <v>13.67</v>
      </c>
      <c r="F1539">
        <v>89.75</v>
      </c>
      <c r="G1539">
        <v>7.95</v>
      </c>
      <c r="H1539">
        <v>-3.9750000000000001</v>
      </c>
      <c r="I1539">
        <v>6.4</v>
      </c>
      <c r="J1539" s="38" t="s">
        <v>287</v>
      </c>
    </row>
    <row r="1540" spans="1:10" x14ac:dyDescent="0.25">
      <c r="A1540" s="5" t="s">
        <v>2667</v>
      </c>
      <c r="C1540">
        <v>16</v>
      </c>
      <c r="D1540">
        <v>119</v>
      </c>
      <c r="E1540">
        <v>13.8</v>
      </c>
      <c r="F1540">
        <v>88.67</v>
      </c>
      <c r="G1540">
        <v>7.9660000000000002</v>
      </c>
      <c r="H1540">
        <v>-3.8620000000000001</v>
      </c>
      <c r="I1540">
        <v>7</v>
      </c>
      <c r="J1540" s="38" t="s">
        <v>287</v>
      </c>
    </row>
    <row r="1541" spans="1:10" x14ac:dyDescent="0.25">
      <c r="A1541" s="5" t="s">
        <v>2668</v>
      </c>
      <c r="C1541">
        <v>16</v>
      </c>
      <c r="D1541">
        <v>118</v>
      </c>
      <c r="E1541">
        <v>13.94</v>
      </c>
      <c r="F1541">
        <v>87.61</v>
      </c>
      <c r="G1541">
        <v>7.9809999999999999</v>
      </c>
      <c r="H1541">
        <v>-3.7469999999999999</v>
      </c>
      <c r="I1541">
        <v>7.5</v>
      </c>
      <c r="J1541" s="38" t="s">
        <v>287</v>
      </c>
    </row>
    <row r="1542" spans="1:10" x14ac:dyDescent="0.25">
      <c r="A1542" s="5" t="s">
        <v>2669</v>
      </c>
      <c r="C1542">
        <v>16</v>
      </c>
      <c r="D1542">
        <v>117</v>
      </c>
      <c r="E1542">
        <v>14.08</v>
      </c>
      <c r="F1542">
        <v>86.56</v>
      </c>
      <c r="G1542">
        <v>7.9960000000000004</v>
      </c>
      <c r="H1542">
        <v>-3.63</v>
      </c>
      <c r="I1542">
        <v>8</v>
      </c>
      <c r="J1542" s="38" t="s">
        <v>287</v>
      </c>
    </row>
    <row r="1543" spans="1:10" x14ac:dyDescent="0.25">
      <c r="A1543" s="5" t="s">
        <v>2670</v>
      </c>
      <c r="C1543">
        <v>16</v>
      </c>
      <c r="D1543">
        <v>116</v>
      </c>
      <c r="E1543">
        <v>14.21</v>
      </c>
      <c r="F1543">
        <v>85.52</v>
      </c>
      <c r="G1543">
        <v>8.0109999999999992</v>
      </c>
      <c r="H1543">
        <v>-3.512</v>
      </c>
      <c r="I1543">
        <v>8.6</v>
      </c>
      <c r="J1543" s="38" t="s">
        <v>287</v>
      </c>
    </row>
    <row r="1544" spans="1:10" x14ac:dyDescent="0.25">
      <c r="A1544" s="5" t="s">
        <v>2671</v>
      </c>
      <c r="C1544">
        <v>16</v>
      </c>
      <c r="D1544">
        <v>115</v>
      </c>
      <c r="E1544">
        <v>14.35</v>
      </c>
      <c r="F1544">
        <v>84.48</v>
      </c>
      <c r="G1544">
        <v>8.0250000000000004</v>
      </c>
      <c r="H1544">
        <v>-3.391</v>
      </c>
      <c r="I1544">
        <v>9.1999999999999993</v>
      </c>
      <c r="J1544" s="38" t="s">
        <v>287</v>
      </c>
    </row>
    <row r="1545" spans="1:10" x14ac:dyDescent="0.25">
      <c r="A1545" s="5" t="s">
        <v>2672</v>
      </c>
      <c r="C1545">
        <v>16</v>
      </c>
      <c r="D1545">
        <v>114</v>
      </c>
      <c r="E1545">
        <v>14.49</v>
      </c>
      <c r="F1545">
        <v>83.45</v>
      </c>
      <c r="G1545">
        <v>8.0380000000000003</v>
      </c>
      <c r="H1545">
        <v>-3.2690000000000001</v>
      </c>
      <c r="I1545">
        <v>9.8000000000000007</v>
      </c>
      <c r="J1545" s="38" t="s">
        <v>287</v>
      </c>
    </row>
    <row r="1546" spans="1:10" x14ac:dyDescent="0.25">
      <c r="A1546" s="5" t="s">
        <v>2673</v>
      </c>
      <c r="C1546">
        <v>16</v>
      </c>
      <c r="D1546">
        <v>113</v>
      </c>
      <c r="E1546">
        <v>14.62</v>
      </c>
      <c r="F1546">
        <v>82.43</v>
      </c>
      <c r="G1546">
        <v>8.0510000000000002</v>
      </c>
      <c r="H1546">
        <v>-3.1459999999999999</v>
      </c>
      <c r="I1546">
        <v>10.4</v>
      </c>
      <c r="J1546" s="38" t="s">
        <v>287</v>
      </c>
    </row>
    <row r="1547" spans="1:10" x14ac:dyDescent="0.25">
      <c r="A1547" s="5" t="s">
        <v>2674</v>
      </c>
      <c r="C1547">
        <v>16</v>
      </c>
      <c r="D1547">
        <v>112</v>
      </c>
      <c r="E1547">
        <v>14.76</v>
      </c>
      <c r="F1547">
        <v>81.42</v>
      </c>
      <c r="G1547">
        <v>8.0630000000000006</v>
      </c>
      <c r="H1547">
        <v>-3.02</v>
      </c>
      <c r="I1547">
        <v>11</v>
      </c>
      <c r="J1547" s="38" t="s">
        <v>287</v>
      </c>
    </row>
    <row r="1548" spans="1:10" x14ac:dyDescent="0.25">
      <c r="A1548" s="5" t="s">
        <v>2675</v>
      </c>
      <c r="C1548">
        <v>16</v>
      </c>
      <c r="D1548">
        <v>111</v>
      </c>
      <c r="E1548">
        <v>14.89</v>
      </c>
      <c r="F1548">
        <v>80.41</v>
      </c>
      <c r="G1548">
        <v>8.0739999999999998</v>
      </c>
      <c r="H1548">
        <v>-2.8929999999999998</v>
      </c>
      <c r="I1548">
        <v>11.7</v>
      </c>
      <c r="J1548" s="38" t="s">
        <v>287</v>
      </c>
    </row>
    <row r="1549" spans="1:10" x14ac:dyDescent="0.25">
      <c r="A1549" s="5" t="s">
        <v>2676</v>
      </c>
      <c r="C1549">
        <v>16</v>
      </c>
      <c r="D1549">
        <v>110</v>
      </c>
      <c r="E1549">
        <v>15.03</v>
      </c>
      <c r="F1549">
        <v>79.41</v>
      </c>
      <c r="G1549">
        <v>8.0850000000000009</v>
      </c>
      <c r="H1549">
        <v>-2.7650000000000001</v>
      </c>
      <c r="I1549">
        <v>12.4</v>
      </c>
      <c r="J1549" s="38" t="s">
        <v>287</v>
      </c>
    </row>
    <row r="1550" spans="1:10" x14ac:dyDescent="0.25">
      <c r="A1550" s="5" t="s">
        <v>2677</v>
      </c>
      <c r="C1550">
        <v>16</v>
      </c>
      <c r="D1550">
        <v>109</v>
      </c>
      <c r="E1550">
        <v>15.16</v>
      </c>
      <c r="F1550">
        <v>78.41</v>
      </c>
      <c r="G1550">
        <v>8.0939999999999994</v>
      </c>
      <c r="H1550">
        <v>-2.6349999999999998</v>
      </c>
      <c r="I1550">
        <v>13.1</v>
      </c>
      <c r="J1550" s="38" t="s">
        <v>287</v>
      </c>
    </row>
    <row r="1551" spans="1:10" x14ac:dyDescent="0.25">
      <c r="A1551" s="5" t="s">
        <v>2678</v>
      </c>
      <c r="C1551">
        <v>16</v>
      </c>
      <c r="D1551">
        <v>108</v>
      </c>
      <c r="E1551">
        <v>15.29</v>
      </c>
      <c r="F1551">
        <v>77.41</v>
      </c>
      <c r="G1551">
        <v>8.1029999999999998</v>
      </c>
      <c r="H1551">
        <v>-2.504</v>
      </c>
      <c r="I1551">
        <v>13.8</v>
      </c>
      <c r="J1551" s="38" t="s">
        <v>287</v>
      </c>
    </row>
    <row r="1552" spans="1:10" x14ac:dyDescent="0.25">
      <c r="A1552" s="5" t="s">
        <v>2679</v>
      </c>
      <c r="C1552">
        <v>16</v>
      </c>
      <c r="D1552">
        <v>107</v>
      </c>
      <c r="E1552">
        <v>15.42</v>
      </c>
      <c r="F1552">
        <v>76.42</v>
      </c>
      <c r="G1552">
        <v>8.11</v>
      </c>
      <c r="H1552">
        <v>-2.371</v>
      </c>
      <c r="I1552">
        <v>14.5</v>
      </c>
      <c r="J1552" s="38" t="s">
        <v>287</v>
      </c>
    </row>
    <row r="1553" spans="1:10" x14ac:dyDescent="0.25">
      <c r="A1553" s="5" t="s">
        <v>2680</v>
      </c>
      <c r="C1553">
        <v>16</v>
      </c>
      <c r="D1553">
        <v>106</v>
      </c>
      <c r="E1553">
        <v>15.55</v>
      </c>
      <c r="F1553">
        <v>75.430000000000007</v>
      </c>
      <c r="G1553">
        <v>8.1170000000000009</v>
      </c>
      <c r="H1553">
        <v>-2.2370000000000001</v>
      </c>
      <c r="I1553">
        <v>15.3</v>
      </c>
      <c r="J1553" s="38" t="s">
        <v>287</v>
      </c>
    </row>
    <row r="1554" spans="1:10" x14ac:dyDescent="0.25">
      <c r="A1554" s="5" t="s">
        <v>2681</v>
      </c>
      <c r="C1554">
        <v>16</v>
      </c>
      <c r="D1554">
        <v>105</v>
      </c>
      <c r="E1554">
        <v>15.68</v>
      </c>
      <c r="F1554">
        <v>74.44</v>
      </c>
      <c r="G1554">
        <v>8.1219999999999999</v>
      </c>
      <c r="H1554">
        <v>-2.1019999999999999</v>
      </c>
      <c r="I1554">
        <v>16</v>
      </c>
      <c r="J1554" s="38" t="s">
        <v>287</v>
      </c>
    </row>
    <row r="1555" spans="1:10" x14ac:dyDescent="0.25">
      <c r="A1555" s="5" t="s">
        <v>2682</v>
      </c>
      <c r="C1555">
        <v>16</v>
      </c>
      <c r="D1555">
        <v>104</v>
      </c>
      <c r="E1555">
        <v>15.81</v>
      </c>
      <c r="F1555">
        <v>73.459999999999994</v>
      </c>
      <c r="G1555">
        <v>8.125</v>
      </c>
      <c r="H1555">
        <v>-1.966</v>
      </c>
      <c r="I1555">
        <v>16.8</v>
      </c>
      <c r="J1555" s="38" t="s">
        <v>287</v>
      </c>
    </row>
    <row r="1556" spans="1:10" x14ac:dyDescent="0.25">
      <c r="A1556" s="5" t="s">
        <v>2683</v>
      </c>
      <c r="C1556">
        <v>16</v>
      </c>
      <c r="D1556">
        <v>103</v>
      </c>
      <c r="E1556">
        <v>15.93</v>
      </c>
      <c r="F1556">
        <v>72.47</v>
      </c>
      <c r="G1556">
        <v>8.1270000000000007</v>
      </c>
      <c r="H1556">
        <v>-1.8280000000000001</v>
      </c>
      <c r="I1556">
        <v>17.7</v>
      </c>
      <c r="J1556" s="38" t="s">
        <v>287</v>
      </c>
    </row>
    <row r="1557" spans="1:10" x14ac:dyDescent="0.25">
      <c r="A1557" s="5" t="s">
        <v>2684</v>
      </c>
      <c r="C1557">
        <v>16</v>
      </c>
      <c r="D1557">
        <v>102</v>
      </c>
      <c r="E1557">
        <v>16.05</v>
      </c>
      <c r="F1557">
        <v>71.48</v>
      </c>
      <c r="G1557">
        <v>8.1270000000000007</v>
      </c>
      <c r="H1557">
        <v>-1.69</v>
      </c>
      <c r="I1557">
        <v>18.5</v>
      </c>
      <c r="J1557" s="38" t="s">
        <v>287</v>
      </c>
    </row>
    <row r="1558" spans="1:10" x14ac:dyDescent="0.25">
      <c r="A1558" s="5" t="s">
        <v>2685</v>
      </c>
      <c r="C1558">
        <v>16</v>
      </c>
      <c r="D1558">
        <v>101</v>
      </c>
      <c r="E1558">
        <v>16.170000000000002</v>
      </c>
      <c r="F1558">
        <v>70.5</v>
      </c>
      <c r="G1558">
        <v>8.1240000000000006</v>
      </c>
      <c r="H1558">
        <v>-1.55</v>
      </c>
      <c r="I1558">
        <v>19.3</v>
      </c>
      <c r="J1558" s="38" t="s">
        <v>287</v>
      </c>
    </row>
    <row r="1559" spans="1:10" x14ac:dyDescent="0.25">
      <c r="A1559" s="5" t="s">
        <v>2686</v>
      </c>
      <c r="C1559">
        <v>16</v>
      </c>
      <c r="D1559">
        <v>100</v>
      </c>
      <c r="E1559">
        <v>16.28</v>
      </c>
      <c r="F1559">
        <v>69.510000000000005</v>
      </c>
      <c r="G1559">
        <v>8.1199999999999992</v>
      </c>
      <c r="H1559">
        <v>-1.41</v>
      </c>
      <c r="I1559">
        <v>20.2</v>
      </c>
      <c r="J1559" s="38" t="s">
        <v>287</v>
      </c>
    </row>
    <row r="1560" spans="1:10" x14ac:dyDescent="0.25">
      <c r="A1560" s="5" t="s">
        <v>2687</v>
      </c>
      <c r="C1560">
        <v>16</v>
      </c>
      <c r="D1560">
        <v>99</v>
      </c>
      <c r="E1560">
        <v>16.39</v>
      </c>
      <c r="F1560">
        <v>68.53</v>
      </c>
      <c r="G1560">
        <v>8.1110000000000007</v>
      </c>
      <c r="H1560">
        <v>-1.2689999999999999</v>
      </c>
      <c r="I1560">
        <v>21.1</v>
      </c>
      <c r="J1560" s="38" t="s">
        <v>287</v>
      </c>
    </row>
    <row r="1561" spans="1:10" x14ac:dyDescent="0.25">
      <c r="A1561" s="5" t="s">
        <v>2688</v>
      </c>
      <c r="C1561">
        <v>16</v>
      </c>
      <c r="D1561">
        <v>98</v>
      </c>
      <c r="E1561">
        <v>16.510000000000002</v>
      </c>
      <c r="F1561">
        <v>67.63</v>
      </c>
      <c r="G1561">
        <v>8.0969999999999995</v>
      </c>
      <c r="H1561">
        <v>-1.127</v>
      </c>
      <c r="I1561">
        <v>21.6</v>
      </c>
      <c r="J1561" s="38" t="s">
        <v>287</v>
      </c>
    </row>
    <row r="1562" spans="1:10" x14ac:dyDescent="0.25">
      <c r="A1562" s="5" t="s">
        <v>2689</v>
      </c>
      <c r="C1562">
        <v>16</v>
      </c>
      <c r="D1562">
        <v>97</v>
      </c>
      <c r="E1562">
        <v>16.64</v>
      </c>
      <c r="F1562">
        <v>66.81</v>
      </c>
      <c r="G1562">
        <v>8.0820000000000007</v>
      </c>
      <c r="H1562">
        <v>-0.98499999999999999</v>
      </c>
      <c r="I1562">
        <v>21.6</v>
      </c>
      <c r="J1562" s="38" t="s">
        <v>287</v>
      </c>
    </row>
    <row r="1563" spans="1:10" x14ac:dyDescent="0.25">
      <c r="A1563" s="5" t="s">
        <v>2690</v>
      </c>
      <c r="C1563">
        <v>16</v>
      </c>
      <c r="D1563">
        <v>96</v>
      </c>
      <c r="E1563">
        <v>16.760000000000002</v>
      </c>
      <c r="F1563">
        <v>66</v>
      </c>
      <c r="G1563">
        <v>8.0670000000000002</v>
      </c>
      <c r="H1563">
        <v>-0.84299999999999997</v>
      </c>
      <c r="I1563">
        <v>21.6</v>
      </c>
      <c r="J1563" s="38" t="s">
        <v>287</v>
      </c>
    </row>
    <row r="1564" spans="1:10" x14ac:dyDescent="0.25">
      <c r="A1564" s="5" t="s">
        <v>2691</v>
      </c>
      <c r="C1564">
        <v>16</v>
      </c>
      <c r="D1564">
        <v>95</v>
      </c>
      <c r="E1564">
        <v>16.89</v>
      </c>
      <c r="F1564">
        <v>65.2</v>
      </c>
      <c r="G1564">
        <v>8.0519999999999996</v>
      </c>
      <c r="H1564">
        <v>-0.70199999999999996</v>
      </c>
      <c r="I1564">
        <v>21.6</v>
      </c>
      <c r="J1564" s="38" t="s">
        <v>287</v>
      </c>
    </row>
    <row r="1565" spans="1:10" x14ac:dyDescent="0.25">
      <c r="A1565" s="5" t="s">
        <v>2692</v>
      </c>
      <c r="C1565">
        <v>16</v>
      </c>
      <c r="D1565">
        <v>94</v>
      </c>
      <c r="E1565">
        <v>17.010000000000002</v>
      </c>
      <c r="F1565">
        <v>64.39</v>
      </c>
      <c r="G1565">
        <v>8.0389999999999997</v>
      </c>
      <c r="H1565">
        <v>-0.56100000000000005</v>
      </c>
      <c r="I1565">
        <v>21.6</v>
      </c>
      <c r="J1565" s="38" t="s">
        <v>287</v>
      </c>
    </row>
    <row r="1566" spans="1:10" x14ac:dyDescent="0.25">
      <c r="A1566" s="5" t="s">
        <v>2693</v>
      </c>
      <c r="C1566">
        <v>16</v>
      </c>
      <c r="D1566">
        <v>93</v>
      </c>
      <c r="E1566">
        <v>17.13</v>
      </c>
      <c r="F1566">
        <v>63.6</v>
      </c>
      <c r="G1566">
        <v>8.0220000000000002</v>
      </c>
      <c r="H1566">
        <v>-0.42</v>
      </c>
      <c r="I1566">
        <v>21.6</v>
      </c>
      <c r="J1566" s="38" t="s">
        <v>287</v>
      </c>
    </row>
    <row r="1567" spans="1:10" x14ac:dyDescent="0.25">
      <c r="A1567" s="5" t="s">
        <v>2694</v>
      </c>
      <c r="C1567">
        <v>16</v>
      </c>
      <c r="D1567">
        <v>92</v>
      </c>
      <c r="E1567">
        <v>17.25</v>
      </c>
      <c r="F1567">
        <v>62.81</v>
      </c>
      <c r="G1567">
        <v>8.0050000000000008</v>
      </c>
      <c r="H1567">
        <v>-0.27900000000000003</v>
      </c>
      <c r="I1567">
        <v>21.6</v>
      </c>
      <c r="J1567" s="38" t="s">
        <v>287</v>
      </c>
    </row>
    <row r="1568" spans="1:10" x14ac:dyDescent="0.25">
      <c r="A1568" s="5" t="s">
        <v>2695</v>
      </c>
      <c r="C1568">
        <v>16</v>
      </c>
      <c r="D1568">
        <v>91</v>
      </c>
      <c r="E1568">
        <v>17.37</v>
      </c>
      <c r="F1568">
        <v>62.03</v>
      </c>
      <c r="G1568">
        <v>7.9880000000000004</v>
      </c>
      <c r="H1568">
        <v>-0.13900000000000001</v>
      </c>
      <c r="I1568">
        <v>21.6</v>
      </c>
      <c r="J1568" s="38" t="s">
        <v>287</v>
      </c>
    </row>
    <row r="1569" spans="1:10" x14ac:dyDescent="0.25">
      <c r="A1569" s="5" t="s">
        <v>2696</v>
      </c>
      <c r="C1569">
        <v>16</v>
      </c>
      <c r="D1569">
        <v>90</v>
      </c>
      <c r="E1569">
        <v>17.48</v>
      </c>
      <c r="F1569">
        <v>61.25</v>
      </c>
      <c r="G1569">
        <v>7.9710000000000001</v>
      </c>
      <c r="H1569">
        <v>0</v>
      </c>
      <c r="I1569">
        <v>21.6</v>
      </c>
      <c r="J1569" s="38" t="s">
        <v>287</v>
      </c>
    </row>
    <row r="1570" spans="1:10" x14ac:dyDescent="0.25">
      <c r="A1570" s="5" t="s">
        <v>2697</v>
      </c>
      <c r="C1570">
        <v>16</v>
      </c>
      <c r="D1570">
        <v>89</v>
      </c>
      <c r="E1570">
        <v>17.600000000000001</v>
      </c>
      <c r="F1570">
        <v>60.48</v>
      </c>
      <c r="G1570">
        <v>7.9530000000000003</v>
      </c>
      <c r="H1570">
        <v>0.13900000000000001</v>
      </c>
      <c r="I1570">
        <v>21.6</v>
      </c>
      <c r="J1570" s="38" t="s">
        <v>287</v>
      </c>
    </row>
    <row r="1571" spans="1:10" x14ac:dyDescent="0.25">
      <c r="A1571" s="5" t="s">
        <v>2698</v>
      </c>
      <c r="C1571">
        <v>16</v>
      </c>
      <c r="D1571">
        <v>88</v>
      </c>
      <c r="E1571">
        <v>17.71</v>
      </c>
      <c r="F1571">
        <v>59.71</v>
      </c>
      <c r="G1571">
        <v>7.9349999999999996</v>
      </c>
      <c r="H1571">
        <v>0.27700000000000002</v>
      </c>
      <c r="I1571">
        <v>21.6</v>
      </c>
      <c r="J1571" s="38" t="s">
        <v>287</v>
      </c>
    </row>
    <row r="1572" spans="1:10" x14ac:dyDescent="0.25">
      <c r="A1572" s="5" t="s">
        <v>2699</v>
      </c>
      <c r="C1572">
        <v>16</v>
      </c>
      <c r="D1572">
        <v>87</v>
      </c>
      <c r="E1572">
        <v>17.829999999999998</v>
      </c>
      <c r="F1572">
        <v>58.95</v>
      </c>
      <c r="G1572">
        <v>7.9160000000000004</v>
      </c>
      <c r="H1572">
        <v>0.41399999999999998</v>
      </c>
      <c r="I1572">
        <v>21.6</v>
      </c>
      <c r="J1572" s="38" t="s">
        <v>287</v>
      </c>
    </row>
    <row r="1573" spans="1:10" x14ac:dyDescent="0.25">
      <c r="A1573" s="5" t="s">
        <v>2700</v>
      </c>
      <c r="C1573">
        <v>16</v>
      </c>
      <c r="D1573">
        <v>86</v>
      </c>
      <c r="E1573">
        <v>17.940000000000001</v>
      </c>
      <c r="F1573">
        <v>58.2</v>
      </c>
      <c r="G1573">
        <v>7.8970000000000002</v>
      </c>
      <c r="H1573">
        <v>0.55100000000000005</v>
      </c>
      <c r="I1573">
        <v>21.6</v>
      </c>
      <c r="J1573" s="38" t="s">
        <v>287</v>
      </c>
    </row>
    <row r="1574" spans="1:10" x14ac:dyDescent="0.25">
      <c r="A1574" s="5" t="s">
        <v>2701</v>
      </c>
      <c r="C1574">
        <v>16</v>
      </c>
      <c r="D1574">
        <v>85</v>
      </c>
      <c r="E1574">
        <v>18.05</v>
      </c>
      <c r="F1574">
        <v>57.44</v>
      </c>
      <c r="G1574">
        <v>7.8780000000000001</v>
      </c>
      <c r="H1574">
        <v>0.68700000000000006</v>
      </c>
      <c r="I1574">
        <v>21.6</v>
      </c>
      <c r="J1574" s="38" t="s">
        <v>287</v>
      </c>
    </row>
    <row r="1575" spans="1:10" x14ac:dyDescent="0.25">
      <c r="A1575" s="5" t="s">
        <v>2702</v>
      </c>
      <c r="C1575">
        <v>16</v>
      </c>
      <c r="D1575">
        <v>84</v>
      </c>
      <c r="E1575">
        <v>18.16</v>
      </c>
      <c r="F1575">
        <v>56.7</v>
      </c>
      <c r="G1575">
        <v>7.859</v>
      </c>
      <c r="H1575">
        <v>0.82199999999999995</v>
      </c>
      <c r="I1575">
        <v>21.6</v>
      </c>
      <c r="J1575" s="38" t="s">
        <v>287</v>
      </c>
    </row>
    <row r="1576" spans="1:10" x14ac:dyDescent="0.25">
      <c r="A1576" s="5" t="s">
        <v>2703</v>
      </c>
      <c r="C1576">
        <v>16</v>
      </c>
      <c r="D1576">
        <v>83</v>
      </c>
      <c r="E1576">
        <v>18.260000000000002</v>
      </c>
      <c r="F1576">
        <v>55.95</v>
      </c>
      <c r="G1576">
        <v>7.8390000000000004</v>
      </c>
      <c r="H1576">
        <v>0.95499999999999996</v>
      </c>
      <c r="I1576">
        <v>21.6</v>
      </c>
      <c r="J1576" s="38" t="s">
        <v>287</v>
      </c>
    </row>
    <row r="1577" spans="1:10" x14ac:dyDescent="0.25">
      <c r="A1577" s="5" t="s">
        <v>2704</v>
      </c>
      <c r="C1577">
        <v>16</v>
      </c>
      <c r="D1577">
        <v>82</v>
      </c>
      <c r="E1577">
        <v>18.37</v>
      </c>
      <c r="F1577">
        <v>55.21</v>
      </c>
      <c r="G1577">
        <v>7.819</v>
      </c>
      <c r="H1577">
        <v>1.0880000000000001</v>
      </c>
      <c r="I1577">
        <v>21.6</v>
      </c>
      <c r="J1577" s="38" t="s">
        <v>287</v>
      </c>
    </row>
    <row r="1578" spans="1:10" x14ac:dyDescent="0.25">
      <c r="A1578" s="5" t="s">
        <v>2705</v>
      </c>
      <c r="C1578">
        <v>16</v>
      </c>
      <c r="D1578">
        <v>81</v>
      </c>
      <c r="E1578">
        <v>18.47</v>
      </c>
      <c r="F1578">
        <v>54.48</v>
      </c>
      <c r="G1578">
        <v>7.798</v>
      </c>
      <c r="H1578">
        <v>1.22</v>
      </c>
      <c r="I1578">
        <v>21.6</v>
      </c>
      <c r="J1578" s="38" t="s">
        <v>287</v>
      </c>
    </row>
    <row r="1579" spans="1:10" x14ac:dyDescent="0.25">
      <c r="A1579" s="5" t="s">
        <v>2706</v>
      </c>
      <c r="C1579">
        <v>16</v>
      </c>
      <c r="D1579">
        <v>80</v>
      </c>
      <c r="E1579">
        <v>18.57</v>
      </c>
      <c r="F1579">
        <v>53.75</v>
      </c>
      <c r="G1579">
        <v>7.7770000000000001</v>
      </c>
      <c r="H1579">
        <v>1.351</v>
      </c>
      <c r="I1579">
        <v>21.6</v>
      </c>
      <c r="J1579" s="38" t="s">
        <v>287</v>
      </c>
    </row>
    <row r="1580" spans="1:10" x14ac:dyDescent="0.25">
      <c r="A1580" s="5" t="s">
        <v>2707</v>
      </c>
      <c r="C1580">
        <v>16</v>
      </c>
      <c r="D1580">
        <v>79</v>
      </c>
      <c r="E1580">
        <v>18.670000000000002</v>
      </c>
      <c r="F1580">
        <v>53.03</v>
      </c>
      <c r="G1580">
        <v>7.7560000000000002</v>
      </c>
      <c r="H1580">
        <v>1.48</v>
      </c>
      <c r="I1580">
        <v>21.6</v>
      </c>
      <c r="J1580" s="38" t="s">
        <v>287</v>
      </c>
    </row>
    <row r="1581" spans="1:10" x14ac:dyDescent="0.25">
      <c r="A1581" s="5" t="s">
        <v>2708</v>
      </c>
      <c r="C1581">
        <v>16</v>
      </c>
      <c r="D1581">
        <v>78</v>
      </c>
      <c r="E1581">
        <v>18.77</v>
      </c>
      <c r="F1581">
        <v>52.31</v>
      </c>
      <c r="G1581">
        <v>7.734</v>
      </c>
      <c r="H1581">
        <v>1.6080000000000001</v>
      </c>
      <c r="I1581">
        <v>21.6</v>
      </c>
      <c r="J1581" s="38" t="s">
        <v>287</v>
      </c>
    </row>
    <row r="1582" spans="1:10" x14ac:dyDescent="0.25">
      <c r="A1582" s="5" t="s">
        <v>2709</v>
      </c>
      <c r="C1582">
        <v>16</v>
      </c>
      <c r="D1582">
        <v>77</v>
      </c>
      <c r="E1582">
        <v>18.87</v>
      </c>
      <c r="F1582">
        <v>51.59</v>
      </c>
      <c r="G1582">
        <v>7.7119999999999997</v>
      </c>
      <c r="H1582">
        <v>1.7350000000000001</v>
      </c>
      <c r="I1582">
        <v>21.6</v>
      </c>
      <c r="J1582" s="38" t="s">
        <v>287</v>
      </c>
    </row>
    <row r="1583" spans="1:10" x14ac:dyDescent="0.25">
      <c r="A1583" s="5" t="s">
        <v>2710</v>
      </c>
      <c r="C1583">
        <v>16</v>
      </c>
      <c r="D1583">
        <v>76</v>
      </c>
      <c r="E1583">
        <v>18.96</v>
      </c>
      <c r="F1583">
        <v>50.88</v>
      </c>
      <c r="G1583">
        <v>7.69</v>
      </c>
      <c r="H1583">
        <v>1.86</v>
      </c>
      <c r="I1583">
        <v>21.6</v>
      </c>
      <c r="J1583" s="38" t="s">
        <v>287</v>
      </c>
    </row>
    <row r="1584" spans="1:10" x14ac:dyDescent="0.25">
      <c r="A1584" s="5" t="s">
        <v>2711</v>
      </c>
      <c r="C1584">
        <v>16</v>
      </c>
      <c r="D1584">
        <v>75</v>
      </c>
      <c r="E1584">
        <v>19.059999999999999</v>
      </c>
      <c r="F1584">
        <v>50.17</v>
      </c>
      <c r="G1584">
        <v>7.6660000000000004</v>
      </c>
      <c r="H1584">
        <v>1.984</v>
      </c>
      <c r="I1584">
        <v>21.5</v>
      </c>
      <c r="J1584" s="38" t="s">
        <v>287</v>
      </c>
    </row>
    <row r="1585" spans="1:10" x14ac:dyDescent="0.25">
      <c r="A1585" s="5" t="s">
        <v>2712</v>
      </c>
      <c r="C1585">
        <v>16</v>
      </c>
      <c r="D1585">
        <v>74</v>
      </c>
      <c r="E1585">
        <v>19.149999999999999</v>
      </c>
      <c r="F1585">
        <v>49.46</v>
      </c>
      <c r="G1585">
        <v>7.6429999999999998</v>
      </c>
      <c r="H1585">
        <v>2.1070000000000002</v>
      </c>
      <c r="I1585">
        <v>21.5</v>
      </c>
      <c r="J1585" s="38" t="s">
        <v>287</v>
      </c>
    </row>
    <row r="1586" spans="1:10" x14ac:dyDescent="0.25">
      <c r="A1586" s="5" t="s">
        <v>2713</v>
      </c>
      <c r="C1586">
        <v>16</v>
      </c>
      <c r="D1586">
        <v>73</v>
      </c>
      <c r="E1586">
        <v>19.239999999999998</v>
      </c>
      <c r="F1586">
        <v>48.76</v>
      </c>
      <c r="G1586">
        <v>7.6180000000000003</v>
      </c>
      <c r="H1586">
        <v>2.2269999999999999</v>
      </c>
      <c r="I1586">
        <v>21.5</v>
      </c>
      <c r="J1586" s="38" t="s">
        <v>287</v>
      </c>
    </row>
    <row r="1587" spans="1:10" x14ac:dyDescent="0.25">
      <c r="A1587" s="5" t="s">
        <v>2714</v>
      </c>
      <c r="C1587">
        <v>16</v>
      </c>
      <c r="D1587">
        <v>72</v>
      </c>
      <c r="E1587">
        <v>19.32</v>
      </c>
      <c r="F1587">
        <v>48.07</v>
      </c>
      <c r="G1587">
        <v>7.593</v>
      </c>
      <c r="H1587">
        <v>2.3460000000000001</v>
      </c>
      <c r="I1587">
        <v>21.5</v>
      </c>
      <c r="J1587" s="38" t="s">
        <v>287</v>
      </c>
    </row>
    <row r="1588" spans="1:10" x14ac:dyDescent="0.25">
      <c r="A1588" s="5" t="s">
        <v>2715</v>
      </c>
      <c r="C1588">
        <v>16</v>
      </c>
      <c r="D1588">
        <v>71</v>
      </c>
      <c r="E1588">
        <v>19.41</v>
      </c>
      <c r="F1588">
        <v>47.38</v>
      </c>
      <c r="G1588">
        <v>7.5670000000000002</v>
      </c>
      <c r="H1588">
        <v>2.464</v>
      </c>
      <c r="I1588">
        <v>21.5</v>
      </c>
      <c r="J1588" s="38" t="s">
        <v>287</v>
      </c>
    </row>
    <row r="1589" spans="1:10" x14ac:dyDescent="0.25">
      <c r="A1589" s="5" t="s">
        <v>2716</v>
      </c>
      <c r="C1589">
        <v>16</v>
      </c>
      <c r="D1589">
        <v>70</v>
      </c>
      <c r="E1589">
        <v>19.489999999999998</v>
      </c>
      <c r="F1589">
        <v>46.69</v>
      </c>
      <c r="G1589">
        <v>7.54</v>
      </c>
      <c r="H1589">
        <v>2.5790000000000002</v>
      </c>
      <c r="I1589">
        <v>21.4</v>
      </c>
      <c r="J1589" s="38" t="s">
        <v>287</v>
      </c>
    </row>
    <row r="1590" spans="1:10" x14ac:dyDescent="0.25">
      <c r="A1590" s="5" t="s">
        <v>2717</v>
      </c>
      <c r="C1590">
        <v>16</v>
      </c>
      <c r="D1590">
        <v>69</v>
      </c>
      <c r="E1590">
        <v>19.57</v>
      </c>
      <c r="F1590">
        <v>46.01</v>
      </c>
      <c r="G1590">
        <v>7.5129999999999999</v>
      </c>
      <c r="H1590">
        <v>2.6920000000000002</v>
      </c>
      <c r="I1590">
        <v>21.4</v>
      </c>
      <c r="J1590" s="38" t="s">
        <v>287</v>
      </c>
    </row>
    <row r="1591" spans="1:10" x14ac:dyDescent="0.25">
      <c r="A1591" s="5" t="s">
        <v>2718</v>
      </c>
      <c r="C1591">
        <v>16</v>
      </c>
      <c r="D1591">
        <v>68</v>
      </c>
      <c r="E1591">
        <v>19.649999999999999</v>
      </c>
      <c r="F1591">
        <v>45.33</v>
      </c>
      <c r="G1591">
        <v>7.4850000000000003</v>
      </c>
      <c r="H1591">
        <v>2.8039999999999998</v>
      </c>
      <c r="I1591">
        <v>21.4</v>
      </c>
      <c r="J1591" s="38" t="s">
        <v>287</v>
      </c>
    </row>
    <row r="1592" spans="1:10" x14ac:dyDescent="0.25">
      <c r="A1592" s="5" t="s">
        <v>2719</v>
      </c>
      <c r="C1592">
        <v>16</v>
      </c>
      <c r="D1592">
        <v>67</v>
      </c>
      <c r="E1592">
        <v>19.73</v>
      </c>
      <c r="F1592">
        <v>44.66</v>
      </c>
      <c r="G1592">
        <v>7.4550000000000001</v>
      </c>
      <c r="H1592">
        <v>2.9129999999999998</v>
      </c>
      <c r="I1592">
        <v>21.3</v>
      </c>
      <c r="J1592" s="38" t="s">
        <v>287</v>
      </c>
    </row>
    <row r="1593" spans="1:10" x14ac:dyDescent="0.25">
      <c r="A1593" s="5" t="s">
        <v>2720</v>
      </c>
      <c r="C1593">
        <v>16</v>
      </c>
      <c r="D1593">
        <v>66</v>
      </c>
      <c r="E1593">
        <v>19.809999999999999</v>
      </c>
      <c r="F1593">
        <v>43.99</v>
      </c>
      <c r="G1593">
        <v>7.4249999999999998</v>
      </c>
      <c r="H1593">
        <v>3.02</v>
      </c>
      <c r="I1593">
        <v>21.3</v>
      </c>
      <c r="J1593" s="38" t="s">
        <v>287</v>
      </c>
    </row>
    <row r="1594" spans="1:10" x14ac:dyDescent="0.25">
      <c r="A1594" s="5" t="s">
        <v>2721</v>
      </c>
      <c r="C1594">
        <v>16</v>
      </c>
      <c r="D1594">
        <v>65</v>
      </c>
      <c r="E1594">
        <v>19.88</v>
      </c>
      <c r="F1594">
        <v>43.32</v>
      </c>
      <c r="G1594">
        <v>7.3929999999999998</v>
      </c>
      <c r="H1594">
        <v>3.1240000000000001</v>
      </c>
      <c r="I1594">
        <v>21.3</v>
      </c>
      <c r="J1594" s="38" t="s">
        <v>287</v>
      </c>
    </row>
    <row r="1595" spans="1:10" x14ac:dyDescent="0.25">
      <c r="A1595" s="5" t="s">
        <v>2722</v>
      </c>
      <c r="C1595">
        <v>16</v>
      </c>
      <c r="D1595">
        <v>64</v>
      </c>
      <c r="E1595">
        <v>19.95</v>
      </c>
      <c r="F1595">
        <v>42.66</v>
      </c>
      <c r="G1595">
        <v>7.36</v>
      </c>
      <c r="H1595">
        <v>3.226</v>
      </c>
      <c r="I1595">
        <v>21.2</v>
      </c>
      <c r="J1595" s="38" t="s">
        <v>287</v>
      </c>
    </row>
    <row r="1596" spans="1:10" x14ac:dyDescent="0.25">
      <c r="A1596" s="5" t="s">
        <v>2723</v>
      </c>
      <c r="C1596">
        <v>16</v>
      </c>
      <c r="D1596">
        <v>63</v>
      </c>
      <c r="E1596">
        <v>20.010000000000002</v>
      </c>
      <c r="F1596">
        <v>42.01</v>
      </c>
      <c r="G1596">
        <v>7.3259999999999996</v>
      </c>
      <c r="H1596">
        <v>3.3260000000000001</v>
      </c>
      <c r="I1596">
        <v>21.2</v>
      </c>
      <c r="J1596" s="38" t="s">
        <v>287</v>
      </c>
    </row>
    <row r="1597" spans="1:10" x14ac:dyDescent="0.25">
      <c r="A1597" s="5" t="s">
        <v>2724</v>
      </c>
      <c r="C1597">
        <v>16</v>
      </c>
      <c r="D1597">
        <v>62</v>
      </c>
      <c r="E1597">
        <v>20.079999999999998</v>
      </c>
      <c r="F1597">
        <v>41.36</v>
      </c>
      <c r="G1597">
        <v>7.29</v>
      </c>
      <c r="H1597">
        <v>3.4220000000000002</v>
      </c>
      <c r="I1597">
        <v>21.1</v>
      </c>
      <c r="J1597" s="38" t="s">
        <v>287</v>
      </c>
    </row>
    <row r="1598" spans="1:10" x14ac:dyDescent="0.25">
      <c r="A1598" s="5" t="s">
        <v>2725</v>
      </c>
      <c r="C1598">
        <v>16</v>
      </c>
      <c r="D1598">
        <v>61</v>
      </c>
      <c r="E1598">
        <v>20.14</v>
      </c>
      <c r="F1598">
        <v>40.71</v>
      </c>
      <c r="G1598">
        <v>7.2519999999999998</v>
      </c>
      <c r="H1598">
        <v>3.516</v>
      </c>
      <c r="I1598">
        <v>21</v>
      </c>
      <c r="J1598" s="38" t="s">
        <v>287</v>
      </c>
    </row>
    <row r="1599" spans="1:10" x14ac:dyDescent="0.25">
      <c r="A1599" s="5" t="s">
        <v>2726</v>
      </c>
      <c r="C1599">
        <v>16</v>
      </c>
      <c r="D1599">
        <v>60</v>
      </c>
      <c r="E1599">
        <v>20.2</v>
      </c>
      <c r="F1599">
        <v>40.08</v>
      </c>
      <c r="G1599">
        <v>7.2110000000000003</v>
      </c>
      <c r="H1599">
        <v>3.6059999999999999</v>
      </c>
      <c r="I1599">
        <v>20.9</v>
      </c>
      <c r="J1599" s="38" t="s">
        <v>287</v>
      </c>
    </row>
    <row r="1600" spans="1:10" x14ac:dyDescent="0.25">
      <c r="A1600" s="5" t="s">
        <v>2727</v>
      </c>
      <c r="C1600">
        <v>16</v>
      </c>
      <c r="D1600">
        <v>175.2</v>
      </c>
      <c r="E1600">
        <v>9.0500000000000007</v>
      </c>
      <c r="F1600">
        <v>171.69</v>
      </c>
      <c r="G1600">
        <v>6.7880000000000003</v>
      </c>
      <c r="H1600">
        <v>-6.7649999999999997</v>
      </c>
      <c r="I1600">
        <v>0.4</v>
      </c>
      <c r="J1600" s="38" t="s">
        <v>288</v>
      </c>
    </row>
    <row r="1601" spans="1:10" x14ac:dyDescent="0.25">
      <c r="A1601" s="5" t="s">
        <v>2728</v>
      </c>
      <c r="C1601">
        <v>16</v>
      </c>
      <c r="D1601">
        <v>180</v>
      </c>
      <c r="E1601">
        <v>8.8800000000000008</v>
      </c>
      <c r="F1601">
        <v>180</v>
      </c>
      <c r="G1601">
        <v>6.4260000000000002</v>
      </c>
      <c r="H1601">
        <v>-6.4260000000000002</v>
      </c>
      <c r="I1601">
        <v>0.3</v>
      </c>
      <c r="J1601" s="38" t="s">
        <v>128</v>
      </c>
    </row>
    <row r="1602" spans="1:10" x14ac:dyDescent="0.25">
      <c r="A1602" s="5" t="s">
        <v>2729</v>
      </c>
      <c r="C1602">
        <v>16</v>
      </c>
      <c r="D1602">
        <v>179</v>
      </c>
      <c r="E1602">
        <v>8.8699999999999992</v>
      </c>
      <c r="F1602">
        <v>178.27</v>
      </c>
      <c r="G1602">
        <v>6.4390000000000001</v>
      </c>
      <c r="H1602">
        <v>-6.4379999999999997</v>
      </c>
      <c r="I1602">
        <v>0.4</v>
      </c>
      <c r="J1602" s="38" t="s">
        <v>128</v>
      </c>
    </row>
    <row r="1603" spans="1:10" x14ac:dyDescent="0.25">
      <c r="A1603" s="5" t="s">
        <v>2730</v>
      </c>
      <c r="C1603">
        <v>16</v>
      </c>
      <c r="D1603">
        <v>178</v>
      </c>
      <c r="E1603">
        <v>8.86</v>
      </c>
      <c r="F1603">
        <v>176.54</v>
      </c>
      <c r="G1603">
        <v>6.4530000000000003</v>
      </c>
      <c r="H1603">
        <v>-6.4489999999999998</v>
      </c>
      <c r="I1603">
        <v>0.4</v>
      </c>
      <c r="J1603" s="38" t="s">
        <v>128</v>
      </c>
    </row>
    <row r="1604" spans="1:10" x14ac:dyDescent="0.25">
      <c r="A1604" s="5" t="s">
        <v>2731</v>
      </c>
      <c r="C1604">
        <v>16</v>
      </c>
      <c r="D1604">
        <v>177</v>
      </c>
      <c r="E1604">
        <v>8.86</v>
      </c>
      <c r="F1604">
        <v>174.81</v>
      </c>
      <c r="G1604">
        <v>6.4669999999999996</v>
      </c>
      <c r="H1604">
        <v>-6.4580000000000002</v>
      </c>
      <c r="I1604">
        <v>0.5</v>
      </c>
      <c r="J1604" s="38" t="s">
        <v>128</v>
      </c>
    </row>
    <row r="1605" spans="1:10" x14ac:dyDescent="0.25">
      <c r="A1605" s="5" t="s">
        <v>2732</v>
      </c>
      <c r="C1605">
        <v>16</v>
      </c>
      <c r="D1605">
        <v>176</v>
      </c>
      <c r="E1605">
        <v>8.85</v>
      </c>
      <c r="F1605">
        <v>173.07</v>
      </c>
      <c r="G1605">
        <v>6.4820000000000002</v>
      </c>
      <c r="H1605">
        <v>-6.4660000000000002</v>
      </c>
      <c r="I1605">
        <v>0.5</v>
      </c>
      <c r="J1605" s="38" t="s">
        <v>128</v>
      </c>
    </row>
    <row r="1606" spans="1:10" x14ac:dyDescent="0.25">
      <c r="A1606" s="5" t="s">
        <v>2733</v>
      </c>
      <c r="C1606">
        <v>16</v>
      </c>
      <c r="D1606">
        <v>175</v>
      </c>
      <c r="E1606">
        <v>8.86</v>
      </c>
      <c r="F1606">
        <v>171.33</v>
      </c>
      <c r="G1606">
        <v>6.4969999999999999</v>
      </c>
      <c r="H1606">
        <v>-6.4720000000000004</v>
      </c>
      <c r="I1606">
        <v>0.6</v>
      </c>
      <c r="J1606" s="38" t="s">
        <v>128</v>
      </c>
    </row>
    <row r="1607" spans="1:10" x14ac:dyDescent="0.25">
      <c r="A1607" s="5" t="s">
        <v>2734</v>
      </c>
      <c r="C1607">
        <v>16</v>
      </c>
      <c r="D1607">
        <v>174</v>
      </c>
      <c r="E1607">
        <v>8.86</v>
      </c>
      <c r="F1607">
        <v>169.59</v>
      </c>
      <c r="G1607">
        <v>6.5119999999999996</v>
      </c>
      <c r="H1607">
        <v>-6.476</v>
      </c>
      <c r="I1607">
        <v>0.6</v>
      </c>
      <c r="J1607" s="38" t="s">
        <v>128</v>
      </c>
    </row>
    <row r="1608" spans="1:10" x14ac:dyDescent="0.25">
      <c r="A1608" s="5" t="s">
        <v>2735</v>
      </c>
      <c r="C1608">
        <v>16</v>
      </c>
      <c r="D1608">
        <v>173</v>
      </c>
      <c r="E1608">
        <v>8.8699999999999992</v>
      </c>
      <c r="F1608">
        <v>167.85</v>
      </c>
      <c r="G1608">
        <v>6.5270000000000001</v>
      </c>
      <c r="H1608">
        <v>-6.4779999999999998</v>
      </c>
      <c r="I1608">
        <v>0.7</v>
      </c>
      <c r="J1608" s="38" t="s">
        <v>128</v>
      </c>
    </row>
    <row r="1609" spans="1:10" x14ac:dyDescent="0.25">
      <c r="A1609" s="5" t="s">
        <v>2736</v>
      </c>
      <c r="C1609">
        <v>16</v>
      </c>
      <c r="D1609">
        <v>172</v>
      </c>
      <c r="E1609">
        <v>8.8800000000000008</v>
      </c>
      <c r="F1609">
        <v>166.11</v>
      </c>
      <c r="G1609">
        <v>6.5419999999999998</v>
      </c>
      <c r="H1609">
        <v>-6.4779999999999998</v>
      </c>
      <c r="I1609">
        <v>0.7</v>
      </c>
      <c r="J1609" s="38" t="s">
        <v>128</v>
      </c>
    </row>
    <row r="1610" spans="1:10" x14ac:dyDescent="0.25">
      <c r="A1610" s="5" t="s">
        <v>2737</v>
      </c>
      <c r="C1610">
        <v>16</v>
      </c>
      <c r="D1610">
        <v>171</v>
      </c>
      <c r="E1610">
        <v>8.89</v>
      </c>
      <c r="F1610">
        <v>164.38</v>
      </c>
      <c r="G1610">
        <v>6.5570000000000004</v>
      </c>
      <c r="H1610">
        <v>-6.476</v>
      </c>
      <c r="I1610">
        <v>0.8</v>
      </c>
      <c r="J1610" s="38" t="s">
        <v>128</v>
      </c>
    </row>
    <row r="1611" spans="1:10" x14ac:dyDescent="0.25">
      <c r="A1611" s="5" t="s">
        <v>2738</v>
      </c>
      <c r="C1611">
        <v>16</v>
      </c>
      <c r="D1611">
        <v>170</v>
      </c>
      <c r="E1611">
        <v>8.91</v>
      </c>
      <c r="F1611">
        <v>162.63999999999999</v>
      </c>
      <c r="G1611">
        <v>6.5720000000000001</v>
      </c>
      <c r="H1611">
        <v>-6.4720000000000004</v>
      </c>
      <c r="I1611">
        <v>0.8</v>
      </c>
      <c r="J1611" s="38" t="s">
        <v>128</v>
      </c>
    </row>
    <row r="1612" spans="1:10" x14ac:dyDescent="0.25">
      <c r="A1612" s="5" t="s">
        <v>2739</v>
      </c>
      <c r="C1612">
        <v>16</v>
      </c>
      <c r="D1612">
        <v>169</v>
      </c>
      <c r="E1612">
        <v>8.93</v>
      </c>
      <c r="F1612">
        <v>160.91</v>
      </c>
      <c r="G1612">
        <v>6.5869999999999997</v>
      </c>
      <c r="H1612">
        <v>-6.4660000000000002</v>
      </c>
      <c r="I1612">
        <v>0.9</v>
      </c>
      <c r="J1612" s="38" t="s">
        <v>128</v>
      </c>
    </row>
    <row r="1613" spans="1:10" x14ac:dyDescent="0.25">
      <c r="A1613" s="5" t="s">
        <v>2740</v>
      </c>
      <c r="C1613">
        <v>16</v>
      </c>
      <c r="D1613">
        <v>168</v>
      </c>
      <c r="E1613">
        <v>8.9600000000000009</v>
      </c>
      <c r="F1613">
        <v>159.19</v>
      </c>
      <c r="G1613">
        <v>6.6020000000000003</v>
      </c>
      <c r="H1613">
        <v>-6.4569999999999999</v>
      </c>
      <c r="I1613">
        <v>1</v>
      </c>
      <c r="J1613" s="38" t="s">
        <v>128</v>
      </c>
    </row>
    <row r="1614" spans="1:10" x14ac:dyDescent="0.25">
      <c r="A1614" s="5" t="s">
        <v>2741</v>
      </c>
      <c r="C1614">
        <v>16</v>
      </c>
      <c r="D1614">
        <v>167</v>
      </c>
      <c r="E1614">
        <v>8.99</v>
      </c>
      <c r="F1614">
        <v>157.47</v>
      </c>
      <c r="G1614">
        <v>6.6159999999999997</v>
      </c>
      <c r="H1614">
        <v>-6.4470000000000001</v>
      </c>
      <c r="I1614">
        <v>1</v>
      </c>
      <c r="J1614" s="38" t="s">
        <v>128</v>
      </c>
    </row>
    <row r="1615" spans="1:10" x14ac:dyDescent="0.25">
      <c r="A1615" s="5" t="s">
        <v>2742</v>
      </c>
      <c r="C1615">
        <v>16</v>
      </c>
      <c r="D1615">
        <v>166</v>
      </c>
      <c r="E1615">
        <v>9.02</v>
      </c>
      <c r="F1615">
        <v>155.76</v>
      </c>
      <c r="G1615">
        <v>6.6310000000000002</v>
      </c>
      <c r="H1615">
        <v>-6.4340000000000002</v>
      </c>
      <c r="I1615">
        <v>1.1000000000000001</v>
      </c>
      <c r="J1615" s="38" t="s">
        <v>128</v>
      </c>
    </row>
    <row r="1616" spans="1:10" x14ac:dyDescent="0.25">
      <c r="A1616" s="5" t="s">
        <v>2743</v>
      </c>
      <c r="C1616">
        <v>16</v>
      </c>
      <c r="D1616">
        <v>165</v>
      </c>
      <c r="E1616">
        <v>9.06</v>
      </c>
      <c r="F1616">
        <v>154.05000000000001</v>
      </c>
      <c r="G1616">
        <v>6.6449999999999996</v>
      </c>
      <c r="H1616">
        <v>-6.4189999999999996</v>
      </c>
      <c r="I1616">
        <v>1.1000000000000001</v>
      </c>
      <c r="J1616" s="38" t="s">
        <v>128</v>
      </c>
    </row>
    <row r="1617" spans="1:10" x14ac:dyDescent="0.25">
      <c r="A1617" s="5" t="s">
        <v>2744</v>
      </c>
      <c r="C1617">
        <v>16</v>
      </c>
      <c r="D1617">
        <v>164</v>
      </c>
      <c r="E1617">
        <v>9.1</v>
      </c>
      <c r="F1617">
        <v>152.36000000000001</v>
      </c>
      <c r="G1617">
        <v>6.6589999999999998</v>
      </c>
      <c r="H1617">
        <v>-6.4009999999999998</v>
      </c>
      <c r="I1617">
        <v>1.2</v>
      </c>
      <c r="J1617" s="38" t="s">
        <v>128</v>
      </c>
    </row>
    <row r="1618" spans="1:10" x14ac:dyDescent="0.25">
      <c r="A1618" s="5" t="s">
        <v>2745</v>
      </c>
      <c r="C1618">
        <v>16</v>
      </c>
      <c r="D1618">
        <v>163</v>
      </c>
      <c r="E1618">
        <v>9.14</v>
      </c>
      <c r="F1618">
        <v>150.68</v>
      </c>
      <c r="G1618">
        <v>6.673</v>
      </c>
      <c r="H1618">
        <v>-6.3810000000000002</v>
      </c>
      <c r="I1618">
        <v>1.2</v>
      </c>
      <c r="J1618" s="38" t="s">
        <v>128</v>
      </c>
    </row>
    <row r="1619" spans="1:10" x14ac:dyDescent="0.25">
      <c r="A1619" s="5" t="s">
        <v>2746</v>
      </c>
      <c r="C1619">
        <v>16</v>
      </c>
      <c r="D1619">
        <v>162</v>
      </c>
      <c r="E1619">
        <v>9.18</v>
      </c>
      <c r="F1619">
        <v>149</v>
      </c>
      <c r="G1619">
        <v>6.6870000000000003</v>
      </c>
      <c r="H1619">
        <v>-6.36</v>
      </c>
      <c r="I1619">
        <v>1.3</v>
      </c>
      <c r="J1619" s="38" t="s">
        <v>128</v>
      </c>
    </row>
    <row r="1620" spans="1:10" x14ac:dyDescent="0.25">
      <c r="A1620" s="5" t="s">
        <v>2747</v>
      </c>
      <c r="C1620">
        <v>16</v>
      </c>
      <c r="D1620">
        <v>161</v>
      </c>
      <c r="E1620">
        <v>9.23</v>
      </c>
      <c r="F1620">
        <v>147.34</v>
      </c>
      <c r="G1620">
        <v>6.7009999999999996</v>
      </c>
      <c r="H1620">
        <v>-6.3360000000000003</v>
      </c>
      <c r="I1620">
        <v>1.3</v>
      </c>
      <c r="J1620" s="38" t="s">
        <v>128</v>
      </c>
    </row>
    <row r="1621" spans="1:10" x14ac:dyDescent="0.25">
      <c r="A1621" s="5" t="s">
        <v>2748</v>
      </c>
      <c r="C1621">
        <v>16</v>
      </c>
      <c r="D1621">
        <v>160</v>
      </c>
      <c r="E1621">
        <v>9.2899999999999991</v>
      </c>
      <c r="F1621">
        <v>145.69</v>
      </c>
      <c r="G1621">
        <v>6.7140000000000004</v>
      </c>
      <c r="H1621">
        <v>-6.3090000000000002</v>
      </c>
      <c r="I1621">
        <v>1.4</v>
      </c>
      <c r="J1621" s="38" t="s">
        <v>128</v>
      </c>
    </row>
    <row r="1622" spans="1:10" x14ac:dyDescent="0.25">
      <c r="A1622" s="5" t="s">
        <v>2749</v>
      </c>
      <c r="C1622">
        <v>16</v>
      </c>
      <c r="D1622">
        <v>159</v>
      </c>
      <c r="E1622">
        <v>9.34</v>
      </c>
      <c r="F1622">
        <v>144.05000000000001</v>
      </c>
      <c r="G1622">
        <v>6.7279999999999998</v>
      </c>
      <c r="H1622">
        <v>-6.2809999999999997</v>
      </c>
      <c r="I1622">
        <v>1.4</v>
      </c>
      <c r="J1622" s="38" t="s">
        <v>128</v>
      </c>
    </row>
    <row r="1623" spans="1:10" x14ac:dyDescent="0.25">
      <c r="A1623" s="5" t="s">
        <v>2750</v>
      </c>
      <c r="C1623">
        <v>16</v>
      </c>
      <c r="D1623">
        <v>158</v>
      </c>
      <c r="E1623">
        <v>9.4</v>
      </c>
      <c r="F1623">
        <v>142.43</v>
      </c>
      <c r="G1623">
        <v>6.7409999999999997</v>
      </c>
      <c r="H1623">
        <v>-6.25</v>
      </c>
      <c r="I1623">
        <v>1.5</v>
      </c>
      <c r="J1623" s="38" t="s">
        <v>128</v>
      </c>
    </row>
    <row r="1624" spans="1:10" x14ac:dyDescent="0.25">
      <c r="A1624" s="5" t="s">
        <v>2751</v>
      </c>
      <c r="C1624">
        <v>16</v>
      </c>
      <c r="D1624">
        <v>157</v>
      </c>
      <c r="E1624">
        <v>9.4700000000000006</v>
      </c>
      <c r="F1624">
        <v>140.82</v>
      </c>
      <c r="G1624">
        <v>6.7539999999999996</v>
      </c>
      <c r="H1624">
        <v>-6.2169999999999996</v>
      </c>
      <c r="I1624">
        <v>1.5</v>
      </c>
      <c r="J1624" s="38" t="s">
        <v>128</v>
      </c>
    </row>
    <row r="1625" spans="1:10" x14ac:dyDescent="0.25">
      <c r="A1625" s="5" t="s">
        <v>2752</v>
      </c>
      <c r="C1625">
        <v>16</v>
      </c>
      <c r="D1625">
        <v>156</v>
      </c>
      <c r="E1625">
        <v>9.5299999999999994</v>
      </c>
      <c r="F1625">
        <v>139.22999999999999</v>
      </c>
      <c r="G1625">
        <v>6.7670000000000003</v>
      </c>
      <c r="H1625">
        <v>-6.1820000000000004</v>
      </c>
      <c r="I1625">
        <v>1.5</v>
      </c>
      <c r="J1625" s="38" t="s">
        <v>128</v>
      </c>
    </row>
    <row r="1626" spans="1:10" x14ac:dyDescent="0.25">
      <c r="A1626" s="5" t="s">
        <v>2753</v>
      </c>
      <c r="C1626">
        <v>16</v>
      </c>
      <c r="D1626">
        <v>155</v>
      </c>
      <c r="E1626">
        <v>9.6</v>
      </c>
      <c r="F1626">
        <v>137.63999999999999</v>
      </c>
      <c r="G1626">
        <v>6.78</v>
      </c>
      <c r="H1626">
        <v>-6.1449999999999996</v>
      </c>
      <c r="I1626">
        <v>1.6</v>
      </c>
      <c r="J1626" s="38" t="s">
        <v>128</v>
      </c>
    </row>
    <row r="1627" spans="1:10" x14ac:dyDescent="0.25">
      <c r="A1627" s="5" t="s">
        <v>2754</v>
      </c>
      <c r="C1627">
        <v>16</v>
      </c>
      <c r="D1627">
        <v>154</v>
      </c>
      <c r="E1627">
        <v>9.67</v>
      </c>
      <c r="F1627">
        <v>136.08000000000001</v>
      </c>
      <c r="G1627">
        <v>6.7930000000000001</v>
      </c>
      <c r="H1627">
        <v>-6.1059999999999999</v>
      </c>
      <c r="I1627">
        <v>1.6</v>
      </c>
      <c r="J1627" s="38" t="s">
        <v>128</v>
      </c>
    </row>
    <row r="1628" spans="1:10" x14ac:dyDescent="0.25">
      <c r="A1628" s="5" t="s">
        <v>2755</v>
      </c>
      <c r="C1628">
        <v>16</v>
      </c>
      <c r="D1628">
        <v>153</v>
      </c>
      <c r="E1628">
        <v>9.75</v>
      </c>
      <c r="F1628">
        <v>134.53</v>
      </c>
      <c r="G1628">
        <v>6.8070000000000004</v>
      </c>
      <c r="H1628">
        <v>-6.0650000000000004</v>
      </c>
      <c r="I1628">
        <v>1.7</v>
      </c>
      <c r="J1628" s="38" t="s">
        <v>128</v>
      </c>
    </row>
    <row r="1629" spans="1:10" x14ac:dyDescent="0.25">
      <c r="A1629" s="5" t="s">
        <v>2756</v>
      </c>
      <c r="C1629">
        <v>16</v>
      </c>
      <c r="D1629">
        <v>152</v>
      </c>
      <c r="E1629">
        <v>9.82</v>
      </c>
      <c r="F1629">
        <v>132.99</v>
      </c>
      <c r="G1629">
        <v>6.82</v>
      </c>
      <c r="H1629">
        <v>-6.0209999999999999</v>
      </c>
      <c r="I1629">
        <v>1.7</v>
      </c>
      <c r="J1629" s="38" t="s">
        <v>128</v>
      </c>
    </row>
    <row r="1630" spans="1:10" x14ac:dyDescent="0.25">
      <c r="A1630" s="5" t="s">
        <v>2757</v>
      </c>
      <c r="C1630">
        <v>16</v>
      </c>
      <c r="D1630">
        <v>151</v>
      </c>
      <c r="E1630">
        <v>9.9</v>
      </c>
      <c r="F1630">
        <v>131.47</v>
      </c>
      <c r="G1630">
        <v>6.8330000000000002</v>
      </c>
      <c r="H1630">
        <v>-5.976</v>
      </c>
      <c r="I1630">
        <v>1.8</v>
      </c>
      <c r="J1630" s="38" t="s">
        <v>128</v>
      </c>
    </row>
    <row r="1631" spans="1:10" x14ac:dyDescent="0.25">
      <c r="A1631" s="5" t="s">
        <v>2758</v>
      </c>
      <c r="C1631">
        <v>16</v>
      </c>
      <c r="D1631">
        <v>150</v>
      </c>
      <c r="E1631">
        <v>9.98</v>
      </c>
      <c r="F1631">
        <v>129.96</v>
      </c>
      <c r="G1631">
        <v>6.8460000000000001</v>
      </c>
      <c r="H1631">
        <v>-5.9290000000000003</v>
      </c>
      <c r="I1631">
        <v>1.8</v>
      </c>
      <c r="J1631" s="38" t="s">
        <v>128</v>
      </c>
    </row>
    <row r="1632" spans="1:10" x14ac:dyDescent="0.25">
      <c r="A1632" s="5" t="s">
        <v>2759</v>
      </c>
      <c r="C1632">
        <v>16</v>
      </c>
      <c r="D1632">
        <v>149</v>
      </c>
      <c r="E1632">
        <v>10.07</v>
      </c>
      <c r="F1632">
        <v>128.47</v>
      </c>
      <c r="G1632">
        <v>6.86</v>
      </c>
      <c r="H1632">
        <v>-5.88</v>
      </c>
      <c r="I1632">
        <v>1.9</v>
      </c>
      <c r="J1632" s="38" t="s">
        <v>128</v>
      </c>
    </row>
    <row r="1633" spans="1:10" x14ac:dyDescent="0.25">
      <c r="A1633" s="5" t="s">
        <v>2760</v>
      </c>
      <c r="C1633">
        <v>16</v>
      </c>
      <c r="D1633">
        <v>148</v>
      </c>
      <c r="E1633">
        <v>10.16</v>
      </c>
      <c r="F1633">
        <v>127</v>
      </c>
      <c r="G1633">
        <v>6.8730000000000002</v>
      </c>
      <c r="H1633">
        <v>-5.8289999999999997</v>
      </c>
      <c r="I1633">
        <v>1.9</v>
      </c>
      <c r="J1633" s="38" t="s">
        <v>128</v>
      </c>
    </row>
    <row r="1634" spans="1:10" x14ac:dyDescent="0.25">
      <c r="A1634" s="5" t="s">
        <v>2761</v>
      </c>
      <c r="C1634">
        <v>16</v>
      </c>
      <c r="D1634">
        <v>147</v>
      </c>
      <c r="E1634">
        <v>10.24</v>
      </c>
      <c r="F1634">
        <v>125.54</v>
      </c>
      <c r="G1634">
        <v>6.8869999999999996</v>
      </c>
      <c r="H1634">
        <v>-5.7759999999999998</v>
      </c>
      <c r="I1634">
        <v>2</v>
      </c>
      <c r="J1634" s="38" t="s">
        <v>128</v>
      </c>
    </row>
    <row r="1635" spans="1:10" x14ac:dyDescent="0.25">
      <c r="A1635" s="5" t="s">
        <v>2762</v>
      </c>
      <c r="C1635">
        <v>16</v>
      </c>
      <c r="D1635">
        <v>146</v>
      </c>
      <c r="E1635">
        <v>10.33</v>
      </c>
      <c r="F1635">
        <v>124.09</v>
      </c>
      <c r="G1635">
        <v>6.9009999999999998</v>
      </c>
      <c r="H1635">
        <v>-5.7210000000000001</v>
      </c>
      <c r="I1635">
        <v>2</v>
      </c>
      <c r="J1635" s="38" t="s">
        <v>128</v>
      </c>
    </row>
    <row r="1636" spans="1:10" x14ac:dyDescent="0.25">
      <c r="A1636" s="5" t="s">
        <v>2763</v>
      </c>
      <c r="C1636">
        <v>16</v>
      </c>
      <c r="D1636">
        <v>145</v>
      </c>
      <c r="E1636">
        <v>10.43</v>
      </c>
      <c r="F1636">
        <v>122.66</v>
      </c>
      <c r="G1636">
        <v>6.9139999999999997</v>
      </c>
      <c r="H1636">
        <v>-5.6639999999999997</v>
      </c>
      <c r="I1636">
        <v>2.1</v>
      </c>
      <c r="J1636" s="38" t="s">
        <v>128</v>
      </c>
    </row>
    <row r="1637" spans="1:10" x14ac:dyDescent="0.25">
      <c r="A1637" s="5" t="s">
        <v>2764</v>
      </c>
      <c r="C1637">
        <v>16</v>
      </c>
      <c r="D1637">
        <v>144</v>
      </c>
      <c r="E1637">
        <v>10.52</v>
      </c>
      <c r="F1637">
        <v>121.25</v>
      </c>
      <c r="G1637">
        <v>6.9279999999999999</v>
      </c>
      <c r="H1637">
        <v>-5.6050000000000004</v>
      </c>
      <c r="I1637">
        <v>2.1</v>
      </c>
      <c r="J1637" s="38" t="s">
        <v>128</v>
      </c>
    </row>
    <row r="1638" spans="1:10" x14ac:dyDescent="0.25">
      <c r="A1638" s="5" t="s">
        <v>2765</v>
      </c>
      <c r="C1638">
        <v>16</v>
      </c>
      <c r="D1638">
        <v>143</v>
      </c>
      <c r="E1638">
        <v>10.62</v>
      </c>
      <c r="F1638">
        <v>119.85</v>
      </c>
      <c r="G1638">
        <v>6.9420000000000002</v>
      </c>
      <c r="H1638">
        <v>-5.5439999999999996</v>
      </c>
      <c r="I1638">
        <v>2.1</v>
      </c>
      <c r="J1638" s="38" t="s">
        <v>128</v>
      </c>
    </row>
    <row r="1639" spans="1:10" x14ac:dyDescent="0.25">
      <c r="A1639" s="5" t="s">
        <v>2766</v>
      </c>
      <c r="C1639">
        <v>16</v>
      </c>
      <c r="D1639">
        <v>142</v>
      </c>
      <c r="E1639">
        <v>10.72</v>
      </c>
      <c r="F1639">
        <v>118.47</v>
      </c>
      <c r="G1639">
        <v>6.9560000000000004</v>
      </c>
      <c r="H1639">
        <v>-5.4809999999999999</v>
      </c>
      <c r="I1639">
        <v>2.2000000000000002</v>
      </c>
      <c r="J1639" s="38" t="s">
        <v>128</v>
      </c>
    </row>
    <row r="1640" spans="1:10" x14ac:dyDescent="0.25">
      <c r="A1640" s="5" t="s">
        <v>2767</v>
      </c>
      <c r="C1640">
        <v>16</v>
      </c>
      <c r="D1640">
        <v>141</v>
      </c>
      <c r="E1640">
        <v>10.82</v>
      </c>
      <c r="F1640">
        <v>117.1</v>
      </c>
      <c r="G1640">
        <v>6.97</v>
      </c>
      <c r="H1640">
        <v>-5.4169999999999998</v>
      </c>
      <c r="I1640">
        <v>2.2000000000000002</v>
      </c>
      <c r="J1640" s="38" t="s">
        <v>128</v>
      </c>
    </row>
    <row r="1641" spans="1:10" x14ac:dyDescent="0.25">
      <c r="A1641" s="5" t="s">
        <v>2768</v>
      </c>
      <c r="C1641">
        <v>16</v>
      </c>
      <c r="D1641">
        <v>140</v>
      </c>
      <c r="E1641">
        <v>10.92</v>
      </c>
      <c r="F1641">
        <v>115.75</v>
      </c>
      <c r="G1641">
        <v>6.9850000000000003</v>
      </c>
      <c r="H1641">
        <v>-5.35</v>
      </c>
      <c r="I1641">
        <v>2.2999999999999998</v>
      </c>
      <c r="J1641" s="38" t="s">
        <v>128</v>
      </c>
    </row>
    <row r="1642" spans="1:10" x14ac:dyDescent="0.25">
      <c r="A1642" s="5" t="s">
        <v>2769</v>
      </c>
      <c r="C1642">
        <v>16</v>
      </c>
      <c r="D1642">
        <v>139</v>
      </c>
      <c r="E1642">
        <v>11.03</v>
      </c>
      <c r="F1642">
        <v>114.41</v>
      </c>
      <c r="G1642">
        <v>6.9989999999999997</v>
      </c>
      <c r="H1642">
        <v>-5.282</v>
      </c>
      <c r="I1642">
        <v>2.2999999999999998</v>
      </c>
      <c r="J1642" s="38" t="s">
        <v>128</v>
      </c>
    </row>
    <row r="1643" spans="1:10" x14ac:dyDescent="0.25">
      <c r="A1643" s="5" t="s">
        <v>2770</v>
      </c>
      <c r="C1643">
        <v>16</v>
      </c>
      <c r="D1643">
        <v>138</v>
      </c>
      <c r="E1643">
        <v>11.13</v>
      </c>
      <c r="F1643">
        <v>113.08</v>
      </c>
      <c r="G1643">
        <v>7.0140000000000002</v>
      </c>
      <c r="H1643">
        <v>-5.2119999999999997</v>
      </c>
      <c r="I1643">
        <v>2.4</v>
      </c>
      <c r="J1643" s="38" t="s">
        <v>128</v>
      </c>
    </row>
    <row r="1644" spans="1:10" x14ac:dyDescent="0.25">
      <c r="A1644" s="5" t="s">
        <v>2771</v>
      </c>
      <c r="C1644">
        <v>16</v>
      </c>
      <c r="D1644">
        <v>137</v>
      </c>
      <c r="E1644">
        <v>11.24</v>
      </c>
      <c r="F1644">
        <v>111.77</v>
      </c>
      <c r="G1644">
        <v>7.0289999999999999</v>
      </c>
      <c r="H1644">
        <v>-5.141</v>
      </c>
      <c r="I1644">
        <v>2.4</v>
      </c>
      <c r="J1644" s="38" t="s">
        <v>128</v>
      </c>
    </row>
    <row r="1645" spans="1:10" x14ac:dyDescent="0.25">
      <c r="A1645" s="5" t="s">
        <v>2772</v>
      </c>
      <c r="C1645">
        <v>16</v>
      </c>
      <c r="D1645">
        <v>136</v>
      </c>
      <c r="E1645">
        <v>11.35</v>
      </c>
      <c r="F1645">
        <v>110.47</v>
      </c>
      <c r="G1645">
        <v>7.0439999999999996</v>
      </c>
      <c r="H1645">
        <v>-5.0670000000000002</v>
      </c>
      <c r="I1645">
        <v>2.5</v>
      </c>
      <c r="J1645" s="38" t="s">
        <v>128</v>
      </c>
    </row>
    <row r="1646" spans="1:10" x14ac:dyDescent="0.25">
      <c r="A1646" s="5" t="s">
        <v>2773</v>
      </c>
      <c r="C1646">
        <v>16</v>
      </c>
      <c r="D1646">
        <v>135</v>
      </c>
      <c r="E1646">
        <v>11.46</v>
      </c>
      <c r="F1646">
        <v>109.19</v>
      </c>
      <c r="G1646">
        <v>7.06</v>
      </c>
      <c r="H1646">
        <v>-4.992</v>
      </c>
      <c r="I1646">
        <v>2.5</v>
      </c>
      <c r="J1646" s="38" t="s">
        <v>128</v>
      </c>
    </row>
    <row r="1647" spans="1:10" x14ac:dyDescent="0.25">
      <c r="A1647" s="5" t="s">
        <v>2774</v>
      </c>
      <c r="C1647">
        <v>16</v>
      </c>
      <c r="D1647">
        <v>134</v>
      </c>
      <c r="E1647">
        <v>11.57</v>
      </c>
      <c r="F1647">
        <v>107.92</v>
      </c>
      <c r="G1647">
        <v>7.0759999999999996</v>
      </c>
      <c r="H1647">
        <v>-4.9160000000000004</v>
      </c>
      <c r="I1647">
        <v>2.6</v>
      </c>
      <c r="J1647" s="38" t="s">
        <v>128</v>
      </c>
    </row>
    <row r="1648" spans="1:10" x14ac:dyDescent="0.25">
      <c r="A1648" s="5" t="s">
        <v>2775</v>
      </c>
      <c r="C1648">
        <v>16</v>
      </c>
      <c r="D1648">
        <v>133</v>
      </c>
      <c r="E1648">
        <v>11.68</v>
      </c>
      <c r="F1648">
        <v>106.66</v>
      </c>
      <c r="G1648">
        <v>7.093</v>
      </c>
      <c r="H1648">
        <v>-4.8369999999999997</v>
      </c>
      <c r="I1648">
        <v>2.6</v>
      </c>
      <c r="J1648" s="38" t="s">
        <v>128</v>
      </c>
    </row>
    <row r="1649" spans="1:10" x14ac:dyDescent="0.25">
      <c r="A1649" s="5" t="s">
        <v>2776</v>
      </c>
      <c r="C1649">
        <v>16</v>
      </c>
      <c r="D1649">
        <v>132</v>
      </c>
      <c r="E1649">
        <v>11.8</v>
      </c>
      <c r="F1649">
        <v>105.41</v>
      </c>
      <c r="G1649">
        <v>7.11</v>
      </c>
      <c r="H1649">
        <v>-4.758</v>
      </c>
      <c r="I1649">
        <v>2.7</v>
      </c>
      <c r="J1649" s="38" t="s">
        <v>128</v>
      </c>
    </row>
    <row r="1650" spans="1:10" x14ac:dyDescent="0.25">
      <c r="A1650" s="5" t="s">
        <v>2777</v>
      </c>
      <c r="C1650">
        <v>16</v>
      </c>
      <c r="D1650">
        <v>131</v>
      </c>
      <c r="E1650">
        <v>11.91</v>
      </c>
      <c r="F1650">
        <v>104.17</v>
      </c>
      <c r="G1650">
        <v>7.1280000000000001</v>
      </c>
      <c r="H1650">
        <v>-4.6760000000000002</v>
      </c>
      <c r="I1650">
        <v>2.7</v>
      </c>
      <c r="J1650" s="38" t="s">
        <v>128</v>
      </c>
    </row>
    <row r="1651" spans="1:10" x14ac:dyDescent="0.25">
      <c r="A1651" s="5" t="s">
        <v>2778</v>
      </c>
      <c r="C1651">
        <v>16</v>
      </c>
      <c r="D1651">
        <v>130</v>
      </c>
      <c r="E1651">
        <v>12.03</v>
      </c>
      <c r="F1651">
        <v>102.95</v>
      </c>
      <c r="G1651">
        <v>7.1459999999999999</v>
      </c>
      <c r="H1651">
        <v>-4.593</v>
      </c>
      <c r="I1651">
        <v>2.8</v>
      </c>
      <c r="J1651" s="38" t="s">
        <v>128</v>
      </c>
    </row>
    <row r="1652" spans="1:10" x14ac:dyDescent="0.25">
      <c r="A1652" s="5" t="s">
        <v>2779</v>
      </c>
      <c r="C1652">
        <v>16</v>
      </c>
      <c r="D1652">
        <v>129</v>
      </c>
      <c r="E1652">
        <v>12.15</v>
      </c>
      <c r="F1652">
        <v>101.74</v>
      </c>
      <c r="G1652">
        <v>7.1639999999999997</v>
      </c>
      <c r="H1652">
        <v>-4.508</v>
      </c>
      <c r="I1652">
        <v>2.8</v>
      </c>
      <c r="J1652" s="38" t="s">
        <v>128</v>
      </c>
    </row>
    <row r="1653" spans="1:10" x14ac:dyDescent="0.25">
      <c r="A1653" s="5" t="s">
        <v>2780</v>
      </c>
      <c r="C1653">
        <v>16</v>
      </c>
      <c r="D1653">
        <v>128</v>
      </c>
      <c r="E1653">
        <v>12.27</v>
      </c>
      <c r="F1653">
        <v>100.54</v>
      </c>
      <c r="G1653">
        <v>7.1829999999999998</v>
      </c>
      <c r="H1653">
        <v>-4.4219999999999997</v>
      </c>
      <c r="I1653">
        <v>2.9</v>
      </c>
      <c r="J1653" s="38" t="s">
        <v>128</v>
      </c>
    </row>
    <row r="1654" spans="1:10" x14ac:dyDescent="0.25">
      <c r="A1654" s="5" t="s">
        <v>2781</v>
      </c>
      <c r="C1654">
        <v>16</v>
      </c>
      <c r="D1654">
        <v>127</v>
      </c>
      <c r="E1654">
        <v>12.39</v>
      </c>
      <c r="F1654">
        <v>99.35</v>
      </c>
      <c r="G1654">
        <v>7.202</v>
      </c>
      <c r="H1654">
        <v>-4.3339999999999996</v>
      </c>
      <c r="I1654">
        <v>3</v>
      </c>
      <c r="J1654" s="38" t="s">
        <v>128</v>
      </c>
    </row>
    <row r="1655" spans="1:10" x14ac:dyDescent="0.25">
      <c r="A1655" s="5" t="s">
        <v>2782</v>
      </c>
      <c r="C1655">
        <v>16</v>
      </c>
      <c r="D1655">
        <v>126</v>
      </c>
      <c r="E1655">
        <v>12.51</v>
      </c>
      <c r="F1655">
        <v>98.17</v>
      </c>
      <c r="G1655">
        <v>7.2210000000000001</v>
      </c>
      <c r="H1655">
        <v>-4.2450000000000001</v>
      </c>
      <c r="I1655">
        <v>3</v>
      </c>
      <c r="J1655" s="38" t="s">
        <v>128</v>
      </c>
    </row>
    <row r="1656" spans="1:10" x14ac:dyDescent="0.25">
      <c r="A1656" s="5" t="s">
        <v>2783</v>
      </c>
      <c r="C1656">
        <v>16</v>
      </c>
      <c r="D1656">
        <v>125</v>
      </c>
      <c r="E1656">
        <v>12.63</v>
      </c>
      <c r="F1656">
        <v>97</v>
      </c>
      <c r="G1656">
        <v>7.2409999999999997</v>
      </c>
      <c r="H1656">
        <v>-4.1529999999999996</v>
      </c>
      <c r="I1656">
        <v>3.1</v>
      </c>
      <c r="J1656" s="38" t="s">
        <v>128</v>
      </c>
    </row>
    <row r="1657" spans="1:10" x14ac:dyDescent="0.25">
      <c r="A1657" s="5" t="s">
        <v>2784</v>
      </c>
      <c r="C1657">
        <v>16</v>
      </c>
      <c r="D1657">
        <v>124</v>
      </c>
      <c r="E1657">
        <v>12.76</v>
      </c>
      <c r="F1657">
        <v>95.85</v>
      </c>
      <c r="G1657">
        <v>7.2610000000000001</v>
      </c>
      <c r="H1657">
        <v>-4.0599999999999996</v>
      </c>
      <c r="I1657">
        <v>3.1</v>
      </c>
      <c r="J1657" s="38" t="s">
        <v>128</v>
      </c>
    </row>
    <row r="1658" spans="1:10" x14ac:dyDescent="0.25">
      <c r="A1658" s="5" t="s">
        <v>2785</v>
      </c>
      <c r="C1658">
        <v>16</v>
      </c>
      <c r="D1658">
        <v>123</v>
      </c>
      <c r="E1658">
        <v>12.88</v>
      </c>
      <c r="F1658">
        <v>94.7</v>
      </c>
      <c r="G1658">
        <v>7.2809999999999997</v>
      </c>
      <c r="H1658">
        <v>-3.9660000000000002</v>
      </c>
      <c r="I1658">
        <v>3.2</v>
      </c>
      <c r="J1658" s="38" t="s">
        <v>128</v>
      </c>
    </row>
    <row r="1659" spans="1:10" x14ac:dyDescent="0.25">
      <c r="A1659" s="5" t="s">
        <v>2786</v>
      </c>
      <c r="C1659">
        <v>16</v>
      </c>
      <c r="D1659">
        <v>122</v>
      </c>
      <c r="E1659">
        <v>13.01</v>
      </c>
      <c r="F1659">
        <v>93.57</v>
      </c>
      <c r="G1659">
        <v>7.3019999999999996</v>
      </c>
      <c r="H1659">
        <v>-3.8690000000000002</v>
      </c>
      <c r="I1659">
        <v>3.3</v>
      </c>
      <c r="J1659" s="38" t="s">
        <v>128</v>
      </c>
    </row>
    <row r="1660" spans="1:10" x14ac:dyDescent="0.25">
      <c r="A1660" s="5" t="s">
        <v>2787</v>
      </c>
      <c r="C1660">
        <v>16</v>
      </c>
      <c r="D1660">
        <v>121</v>
      </c>
      <c r="E1660">
        <v>13.13</v>
      </c>
      <c r="F1660">
        <v>92.45</v>
      </c>
      <c r="G1660">
        <v>7.3220000000000001</v>
      </c>
      <c r="H1660">
        <v>-3.7709999999999999</v>
      </c>
      <c r="I1660">
        <v>3.4</v>
      </c>
      <c r="J1660" s="38" t="s">
        <v>128</v>
      </c>
    </row>
    <row r="1661" spans="1:10" x14ac:dyDescent="0.25">
      <c r="A1661" s="5" t="s">
        <v>2788</v>
      </c>
      <c r="C1661">
        <v>16</v>
      </c>
      <c r="D1661">
        <v>120</v>
      </c>
      <c r="E1661">
        <v>13.26</v>
      </c>
      <c r="F1661">
        <v>91.34</v>
      </c>
      <c r="G1661">
        <v>7.343</v>
      </c>
      <c r="H1661">
        <v>-3.6709999999999998</v>
      </c>
      <c r="I1661">
        <v>3.4</v>
      </c>
      <c r="J1661" s="38" t="s">
        <v>128</v>
      </c>
    </row>
    <row r="1662" spans="1:10" x14ac:dyDescent="0.25">
      <c r="A1662" s="5" t="s">
        <v>2789</v>
      </c>
      <c r="C1662">
        <v>16</v>
      </c>
      <c r="D1662">
        <v>119</v>
      </c>
      <c r="E1662">
        <v>13.39</v>
      </c>
      <c r="F1662">
        <v>90.24</v>
      </c>
      <c r="G1662">
        <v>7.3639999999999999</v>
      </c>
      <c r="H1662">
        <v>-3.57</v>
      </c>
      <c r="I1662">
        <v>3.5</v>
      </c>
      <c r="J1662" s="38" t="s">
        <v>128</v>
      </c>
    </row>
    <row r="1663" spans="1:10" x14ac:dyDescent="0.25">
      <c r="A1663" s="5" t="s">
        <v>2790</v>
      </c>
      <c r="C1663">
        <v>16</v>
      </c>
      <c r="D1663">
        <v>118</v>
      </c>
      <c r="E1663">
        <v>13.51</v>
      </c>
      <c r="F1663">
        <v>89.15</v>
      </c>
      <c r="G1663">
        <v>7.3840000000000003</v>
      </c>
      <c r="H1663">
        <v>-3.4670000000000001</v>
      </c>
      <c r="I1663">
        <v>3.6</v>
      </c>
      <c r="J1663" s="38" t="s">
        <v>128</v>
      </c>
    </row>
    <row r="1664" spans="1:10" x14ac:dyDescent="0.25">
      <c r="A1664" s="5" t="s">
        <v>2791</v>
      </c>
      <c r="C1664">
        <v>16</v>
      </c>
      <c r="D1664">
        <v>117</v>
      </c>
      <c r="E1664">
        <v>13.64</v>
      </c>
      <c r="F1664">
        <v>88.08</v>
      </c>
      <c r="G1664">
        <v>7.4050000000000002</v>
      </c>
      <c r="H1664">
        <v>-3.3620000000000001</v>
      </c>
      <c r="I1664">
        <v>3.7</v>
      </c>
      <c r="J1664" s="38" t="s">
        <v>128</v>
      </c>
    </row>
    <row r="1665" spans="1:10" x14ac:dyDescent="0.25">
      <c r="A1665" s="5" t="s">
        <v>2792</v>
      </c>
      <c r="C1665">
        <v>16</v>
      </c>
      <c r="D1665">
        <v>116</v>
      </c>
      <c r="E1665">
        <v>13.77</v>
      </c>
      <c r="F1665">
        <v>87.01</v>
      </c>
      <c r="G1665">
        <v>7.4249999999999998</v>
      </c>
      <c r="H1665">
        <v>-3.2549999999999999</v>
      </c>
      <c r="I1665">
        <v>3.8</v>
      </c>
      <c r="J1665" s="38" t="s">
        <v>128</v>
      </c>
    </row>
    <row r="1666" spans="1:10" x14ac:dyDescent="0.25">
      <c r="A1666" s="5" t="s">
        <v>2793</v>
      </c>
      <c r="C1666">
        <v>16</v>
      </c>
      <c r="D1666">
        <v>115</v>
      </c>
      <c r="E1666">
        <v>13.9</v>
      </c>
      <c r="F1666">
        <v>85.96</v>
      </c>
      <c r="G1666">
        <v>7.4450000000000003</v>
      </c>
      <c r="H1666">
        <v>-3.1459999999999999</v>
      </c>
      <c r="I1666">
        <v>3.9</v>
      </c>
      <c r="J1666" s="38" t="s">
        <v>128</v>
      </c>
    </row>
    <row r="1667" spans="1:10" x14ac:dyDescent="0.25">
      <c r="A1667" s="5" t="s">
        <v>2794</v>
      </c>
      <c r="C1667">
        <v>16</v>
      </c>
      <c r="D1667">
        <v>114</v>
      </c>
      <c r="E1667">
        <v>14.04</v>
      </c>
      <c r="F1667">
        <v>84.92</v>
      </c>
      <c r="G1667">
        <v>7.4649999999999999</v>
      </c>
      <c r="H1667">
        <v>-3.036</v>
      </c>
      <c r="I1667">
        <v>4</v>
      </c>
      <c r="J1667" s="38" t="s">
        <v>128</v>
      </c>
    </row>
    <row r="1668" spans="1:10" x14ac:dyDescent="0.25">
      <c r="A1668" s="5" t="s">
        <v>2795</v>
      </c>
      <c r="C1668">
        <v>16</v>
      </c>
      <c r="D1668">
        <v>113</v>
      </c>
      <c r="E1668">
        <v>14.17</v>
      </c>
      <c r="F1668">
        <v>83.88</v>
      </c>
      <c r="G1668">
        <v>7.4850000000000003</v>
      </c>
      <c r="H1668">
        <v>-2.9249999999999998</v>
      </c>
      <c r="I1668">
        <v>4.2</v>
      </c>
      <c r="J1668" s="38" t="s">
        <v>128</v>
      </c>
    </row>
    <row r="1669" spans="1:10" x14ac:dyDescent="0.25">
      <c r="A1669" s="5" t="s">
        <v>2796</v>
      </c>
      <c r="C1669">
        <v>16</v>
      </c>
      <c r="D1669">
        <v>112</v>
      </c>
      <c r="E1669">
        <v>14.3</v>
      </c>
      <c r="F1669">
        <v>82.86</v>
      </c>
      <c r="G1669">
        <v>7.5039999999999996</v>
      </c>
      <c r="H1669">
        <v>-2.8109999999999999</v>
      </c>
      <c r="I1669">
        <v>4.3</v>
      </c>
      <c r="J1669" s="38" t="s">
        <v>128</v>
      </c>
    </row>
    <row r="1670" spans="1:10" x14ac:dyDescent="0.25">
      <c r="A1670" s="5" t="s">
        <v>2797</v>
      </c>
      <c r="C1670">
        <v>16</v>
      </c>
      <c r="D1670">
        <v>111</v>
      </c>
      <c r="E1670">
        <v>14.43</v>
      </c>
      <c r="F1670">
        <v>81.849999999999994</v>
      </c>
      <c r="G1670">
        <v>7.5229999999999997</v>
      </c>
      <c r="H1670">
        <v>-2.6960000000000002</v>
      </c>
      <c r="I1670">
        <v>4.4000000000000004</v>
      </c>
      <c r="J1670" s="38" t="s">
        <v>128</v>
      </c>
    </row>
    <row r="1671" spans="1:10" x14ac:dyDescent="0.25">
      <c r="A1671" s="5" t="s">
        <v>2798</v>
      </c>
      <c r="C1671">
        <v>16</v>
      </c>
      <c r="D1671">
        <v>110</v>
      </c>
      <c r="E1671">
        <v>14.56</v>
      </c>
      <c r="F1671">
        <v>80.849999999999994</v>
      </c>
      <c r="G1671">
        <v>7.5419999999999998</v>
      </c>
      <c r="H1671">
        <v>-2.5790000000000002</v>
      </c>
      <c r="I1671">
        <v>4.5999999999999996</v>
      </c>
      <c r="J1671" s="38" t="s">
        <v>128</v>
      </c>
    </row>
    <row r="1672" spans="1:10" x14ac:dyDescent="0.25">
      <c r="A1672" s="5" t="s">
        <v>2799</v>
      </c>
      <c r="C1672">
        <v>16</v>
      </c>
      <c r="D1672">
        <v>109</v>
      </c>
      <c r="E1672">
        <v>14.7</v>
      </c>
      <c r="F1672">
        <v>79.86</v>
      </c>
      <c r="G1672">
        <v>7.56</v>
      </c>
      <c r="H1672">
        <v>-2.4609999999999999</v>
      </c>
      <c r="I1672">
        <v>4.7</v>
      </c>
      <c r="J1672" s="38" t="s">
        <v>128</v>
      </c>
    </row>
    <row r="1673" spans="1:10" x14ac:dyDescent="0.25">
      <c r="A1673" s="5" t="s">
        <v>2800</v>
      </c>
      <c r="C1673">
        <v>16</v>
      </c>
      <c r="D1673">
        <v>108</v>
      </c>
      <c r="E1673">
        <v>14.83</v>
      </c>
      <c r="F1673">
        <v>78.88</v>
      </c>
      <c r="G1673">
        <v>7.5780000000000003</v>
      </c>
      <c r="H1673">
        <v>-2.3420000000000001</v>
      </c>
      <c r="I1673">
        <v>4.9000000000000004</v>
      </c>
      <c r="J1673" s="38" t="s">
        <v>128</v>
      </c>
    </row>
    <row r="1674" spans="1:10" x14ac:dyDescent="0.25">
      <c r="A1674" s="5" t="s">
        <v>2801</v>
      </c>
      <c r="C1674">
        <v>16</v>
      </c>
      <c r="D1674">
        <v>107</v>
      </c>
      <c r="E1674">
        <v>14.96</v>
      </c>
      <c r="F1674">
        <v>77.91</v>
      </c>
      <c r="G1674">
        <v>7.5949999999999998</v>
      </c>
      <c r="H1674">
        <v>-2.2200000000000002</v>
      </c>
      <c r="I1674">
        <v>5.0999999999999996</v>
      </c>
      <c r="J1674" s="38" t="s">
        <v>128</v>
      </c>
    </row>
    <row r="1675" spans="1:10" x14ac:dyDescent="0.25">
      <c r="A1675" s="5" t="s">
        <v>2802</v>
      </c>
      <c r="C1675">
        <v>16</v>
      </c>
      <c r="D1675">
        <v>106</v>
      </c>
      <c r="E1675">
        <v>15.09</v>
      </c>
      <c r="F1675">
        <v>76.95</v>
      </c>
      <c r="G1675">
        <v>7.6109999999999998</v>
      </c>
      <c r="H1675">
        <v>-2.0979999999999999</v>
      </c>
      <c r="I1675">
        <v>5.3</v>
      </c>
      <c r="J1675" s="38" t="s">
        <v>128</v>
      </c>
    </row>
    <row r="1676" spans="1:10" x14ac:dyDescent="0.25">
      <c r="A1676" s="5" t="s">
        <v>2803</v>
      </c>
      <c r="C1676">
        <v>16</v>
      </c>
      <c r="D1676">
        <v>105</v>
      </c>
      <c r="E1676">
        <v>15.22</v>
      </c>
      <c r="F1676">
        <v>75.989999999999995</v>
      </c>
      <c r="G1676">
        <v>7.6269999999999998</v>
      </c>
      <c r="H1676">
        <v>-1.974</v>
      </c>
      <c r="I1676">
        <v>5.6</v>
      </c>
      <c r="J1676" s="38" t="s">
        <v>128</v>
      </c>
    </row>
    <row r="1677" spans="1:10" x14ac:dyDescent="0.25">
      <c r="A1677" s="5" t="s">
        <v>2804</v>
      </c>
      <c r="C1677">
        <v>16</v>
      </c>
      <c r="D1677">
        <v>104</v>
      </c>
      <c r="E1677">
        <v>15.36</v>
      </c>
      <c r="F1677">
        <v>75.05</v>
      </c>
      <c r="G1677">
        <v>7.6429999999999998</v>
      </c>
      <c r="H1677">
        <v>-1.849</v>
      </c>
      <c r="I1677">
        <v>6</v>
      </c>
      <c r="J1677" s="38" t="s">
        <v>128</v>
      </c>
    </row>
    <row r="1678" spans="1:10" x14ac:dyDescent="0.25">
      <c r="A1678" s="5" t="s">
        <v>2805</v>
      </c>
      <c r="C1678">
        <v>16</v>
      </c>
      <c r="D1678">
        <v>103</v>
      </c>
      <c r="E1678">
        <v>15.49</v>
      </c>
      <c r="F1678">
        <v>74.11</v>
      </c>
      <c r="G1678">
        <v>7.657</v>
      </c>
      <c r="H1678">
        <v>-1.722</v>
      </c>
      <c r="I1678">
        <v>6.4</v>
      </c>
      <c r="J1678" s="38" t="s">
        <v>128</v>
      </c>
    </row>
    <row r="1679" spans="1:10" x14ac:dyDescent="0.25">
      <c r="A1679" s="5" t="s">
        <v>2806</v>
      </c>
      <c r="C1679">
        <v>16</v>
      </c>
      <c r="D1679">
        <v>102</v>
      </c>
      <c r="E1679">
        <v>15.62</v>
      </c>
      <c r="F1679">
        <v>73.17</v>
      </c>
      <c r="G1679">
        <v>7.6710000000000003</v>
      </c>
      <c r="H1679">
        <v>-1.595</v>
      </c>
      <c r="I1679">
        <v>6.8</v>
      </c>
      <c r="J1679" s="38" t="s">
        <v>128</v>
      </c>
    </row>
    <row r="1680" spans="1:10" x14ac:dyDescent="0.25">
      <c r="A1680" s="5" t="s">
        <v>2807</v>
      </c>
      <c r="C1680">
        <v>16</v>
      </c>
      <c r="D1680">
        <v>101</v>
      </c>
      <c r="E1680">
        <v>15.75</v>
      </c>
      <c r="F1680">
        <v>72.25</v>
      </c>
      <c r="G1680">
        <v>7.6840000000000002</v>
      </c>
      <c r="H1680">
        <v>-1.466</v>
      </c>
      <c r="I1680">
        <v>7.3</v>
      </c>
      <c r="J1680" s="38" t="s">
        <v>128</v>
      </c>
    </row>
    <row r="1681" spans="1:10" x14ac:dyDescent="0.25">
      <c r="A1681" s="5" t="s">
        <v>2808</v>
      </c>
      <c r="C1681">
        <v>16</v>
      </c>
      <c r="D1681">
        <v>100</v>
      </c>
      <c r="E1681">
        <v>15.88</v>
      </c>
      <c r="F1681">
        <v>71.33</v>
      </c>
      <c r="G1681">
        <v>7.6970000000000001</v>
      </c>
      <c r="H1681">
        <v>-1.3360000000000001</v>
      </c>
      <c r="I1681">
        <v>7.7</v>
      </c>
      <c r="J1681" s="38" t="s">
        <v>128</v>
      </c>
    </row>
    <row r="1682" spans="1:10" x14ac:dyDescent="0.25">
      <c r="A1682" s="5" t="s">
        <v>2809</v>
      </c>
      <c r="C1682">
        <v>16</v>
      </c>
      <c r="D1682">
        <v>99</v>
      </c>
      <c r="E1682">
        <v>16</v>
      </c>
      <c r="F1682">
        <v>70.41</v>
      </c>
      <c r="G1682">
        <v>7.7089999999999996</v>
      </c>
      <c r="H1682">
        <v>-1.206</v>
      </c>
      <c r="I1682">
        <v>8.1999999999999993</v>
      </c>
      <c r="J1682" s="38" t="s">
        <v>128</v>
      </c>
    </row>
    <row r="1683" spans="1:10" x14ac:dyDescent="0.25">
      <c r="A1683" s="5" t="s">
        <v>2810</v>
      </c>
      <c r="C1683">
        <v>16</v>
      </c>
      <c r="D1683">
        <v>98</v>
      </c>
      <c r="E1683">
        <v>16.13</v>
      </c>
      <c r="F1683">
        <v>69.5</v>
      </c>
      <c r="G1683">
        <v>7.72</v>
      </c>
      <c r="H1683">
        <v>-1.0740000000000001</v>
      </c>
      <c r="I1683">
        <v>8.6999999999999993</v>
      </c>
      <c r="J1683" s="38" t="s">
        <v>128</v>
      </c>
    </row>
    <row r="1684" spans="1:10" x14ac:dyDescent="0.25">
      <c r="A1684" s="5" t="s">
        <v>2811</v>
      </c>
      <c r="C1684">
        <v>16</v>
      </c>
      <c r="D1684">
        <v>97</v>
      </c>
      <c r="E1684">
        <v>16.260000000000002</v>
      </c>
      <c r="F1684">
        <v>68.59</v>
      </c>
      <c r="G1684">
        <v>7.73</v>
      </c>
      <c r="H1684">
        <v>-0.94199999999999995</v>
      </c>
      <c r="I1684">
        <v>9.1999999999999993</v>
      </c>
      <c r="J1684" s="38" t="s">
        <v>128</v>
      </c>
    </row>
    <row r="1685" spans="1:10" x14ac:dyDescent="0.25">
      <c r="A1685" s="5" t="s">
        <v>2812</v>
      </c>
      <c r="C1685">
        <v>16</v>
      </c>
      <c r="D1685">
        <v>96</v>
      </c>
      <c r="E1685">
        <v>16.38</v>
      </c>
      <c r="F1685">
        <v>67.69</v>
      </c>
      <c r="G1685">
        <v>7.74</v>
      </c>
      <c r="H1685">
        <v>-0.80900000000000005</v>
      </c>
      <c r="I1685">
        <v>9.6999999999999993</v>
      </c>
      <c r="J1685" s="38" t="s">
        <v>128</v>
      </c>
    </row>
    <row r="1686" spans="1:10" x14ac:dyDescent="0.25">
      <c r="A1686" s="5" t="s">
        <v>2813</v>
      </c>
      <c r="C1686">
        <v>16</v>
      </c>
      <c r="D1686">
        <v>95</v>
      </c>
      <c r="E1686">
        <v>16.510000000000002</v>
      </c>
      <c r="F1686">
        <v>66.790000000000006</v>
      </c>
      <c r="G1686">
        <v>7.7489999999999997</v>
      </c>
      <c r="H1686">
        <v>-0.67500000000000004</v>
      </c>
      <c r="I1686">
        <v>10.199999999999999</v>
      </c>
      <c r="J1686" s="38" t="s">
        <v>128</v>
      </c>
    </row>
    <row r="1687" spans="1:10" x14ac:dyDescent="0.25">
      <c r="A1687" s="5" t="s">
        <v>2814</v>
      </c>
      <c r="C1687">
        <v>16</v>
      </c>
      <c r="D1687">
        <v>94</v>
      </c>
      <c r="E1687">
        <v>16.63</v>
      </c>
      <c r="F1687">
        <v>65.88</v>
      </c>
      <c r="G1687">
        <v>7.7619999999999996</v>
      </c>
      <c r="H1687">
        <v>-0.54100000000000004</v>
      </c>
      <c r="I1687">
        <v>10.8</v>
      </c>
      <c r="J1687" s="38" t="s">
        <v>128</v>
      </c>
    </row>
    <row r="1688" spans="1:10" x14ac:dyDescent="0.25">
      <c r="A1688" s="5" t="s">
        <v>2815</v>
      </c>
      <c r="C1688">
        <v>16</v>
      </c>
      <c r="D1688">
        <v>93</v>
      </c>
      <c r="E1688">
        <v>16.760000000000002</v>
      </c>
      <c r="F1688">
        <v>65</v>
      </c>
      <c r="G1688">
        <v>7.7690000000000001</v>
      </c>
      <c r="H1688">
        <v>-0.40699999999999997</v>
      </c>
      <c r="I1688">
        <v>11.3</v>
      </c>
      <c r="J1688" s="38" t="s">
        <v>128</v>
      </c>
    </row>
    <row r="1689" spans="1:10" x14ac:dyDescent="0.25">
      <c r="A1689" s="5" t="s">
        <v>2816</v>
      </c>
      <c r="C1689">
        <v>16</v>
      </c>
      <c r="D1689">
        <v>92</v>
      </c>
      <c r="E1689">
        <v>16.88</v>
      </c>
      <c r="F1689">
        <v>64.11</v>
      </c>
      <c r="G1689">
        <v>7.774</v>
      </c>
      <c r="H1689">
        <v>-0.27100000000000002</v>
      </c>
      <c r="I1689">
        <v>11.9</v>
      </c>
      <c r="J1689" s="38" t="s">
        <v>128</v>
      </c>
    </row>
    <row r="1690" spans="1:10" x14ac:dyDescent="0.25">
      <c r="A1690" s="5" t="s">
        <v>2817</v>
      </c>
      <c r="C1690">
        <v>16</v>
      </c>
      <c r="D1690">
        <v>91</v>
      </c>
      <c r="E1690">
        <v>16.989999999999998</v>
      </c>
      <c r="F1690">
        <v>63.23</v>
      </c>
      <c r="G1690">
        <v>7.7789999999999999</v>
      </c>
      <c r="H1690">
        <v>-0.13600000000000001</v>
      </c>
      <c r="I1690">
        <v>12.5</v>
      </c>
      <c r="J1690" s="38" t="s">
        <v>128</v>
      </c>
    </row>
    <row r="1691" spans="1:10" x14ac:dyDescent="0.25">
      <c r="A1691" s="5" t="s">
        <v>2818</v>
      </c>
      <c r="C1691">
        <v>16</v>
      </c>
      <c r="D1691">
        <v>90</v>
      </c>
      <c r="E1691">
        <v>17.11</v>
      </c>
      <c r="F1691">
        <v>62.35</v>
      </c>
      <c r="G1691">
        <v>7.7830000000000004</v>
      </c>
      <c r="H1691">
        <v>0</v>
      </c>
      <c r="I1691">
        <v>13</v>
      </c>
      <c r="J1691" s="38" t="s">
        <v>128</v>
      </c>
    </row>
    <row r="1692" spans="1:10" x14ac:dyDescent="0.25">
      <c r="A1692" s="5" t="s">
        <v>2819</v>
      </c>
      <c r="C1692">
        <v>16</v>
      </c>
      <c r="D1692">
        <v>89</v>
      </c>
      <c r="E1692">
        <v>17.23</v>
      </c>
      <c r="F1692">
        <v>61.47</v>
      </c>
      <c r="G1692">
        <v>7.7859999999999996</v>
      </c>
      <c r="H1692">
        <v>0.13600000000000001</v>
      </c>
      <c r="I1692">
        <v>13.6</v>
      </c>
      <c r="J1692" s="38" t="s">
        <v>128</v>
      </c>
    </row>
    <row r="1693" spans="1:10" x14ac:dyDescent="0.25">
      <c r="A1693" s="5" t="s">
        <v>2820</v>
      </c>
      <c r="C1693">
        <v>16</v>
      </c>
      <c r="D1693">
        <v>88</v>
      </c>
      <c r="E1693">
        <v>17.34</v>
      </c>
      <c r="F1693">
        <v>60.59</v>
      </c>
      <c r="G1693">
        <v>7.7880000000000003</v>
      </c>
      <c r="H1693">
        <v>0.27200000000000002</v>
      </c>
      <c r="I1693">
        <v>14.2</v>
      </c>
      <c r="J1693" s="38" t="s">
        <v>128</v>
      </c>
    </row>
    <row r="1694" spans="1:10" x14ac:dyDescent="0.25">
      <c r="A1694" s="5" t="s">
        <v>2821</v>
      </c>
      <c r="C1694">
        <v>16</v>
      </c>
      <c r="D1694">
        <v>87</v>
      </c>
      <c r="E1694">
        <v>17.45</v>
      </c>
      <c r="F1694">
        <v>59.71</v>
      </c>
      <c r="G1694">
        <v>7.7880000000000003</v>
      </c>
      <c r="H1694">
        <v>0.40799999999999997</v>
      </c>
      <c r="I1694">
        <v>14.9</v>
      </c>
      <c r="J1694" s="38" t="s">
        <v>128</v>
      </c>
    </row>
    <row r="1695" spans="1:10" x14ac:dyDescent="0.25">
      <c r="A1695" s="5" t="s">
        <v>2822</v>
      </c>
      <c r="C1695">
        <v>16</v>
      </c>
      <c r="D1695">
        <v>86</v>
      </c>
      <c r="E1695">
        <v>17.559999999999999</v>
      </c>
      <c r="F1695">
        <v>58.84</v>
      </c>
      <c r="G1695">
        <v>7.7869999999999999</v>
      </c>
      <c r="H1695">
        <v>0.54300000000000004</v>
      </c>
      <c r="I1695">
        <v>15.5</v>
      </c>
      <c r="J1695" s="38" t="s">
        <v>128</v>
      </c>
    </row>
    <row r="1696" spans="1:10" x14ac:dyDescent="0.25">
      <c r="A1696" s="5" t="s">
        <v>2823</v>
      </c>
      <c r="C1696">
        <v>16</v>
      </c>
      <c r="D1696">
        <v>85</v>
      </c>
      <c r="E1696">
        <v>17.670000000000002</v>
      </c>
      <c r="F1696">
        <v>57.96</v>
      </c>
      <c r="G1696">
        <v>7.7839999999999998</v>
      </c>
      <c r="H1696">
        <v>0.67900000000000005</v>
      </c>
      <c r="I1696">
        <v>16.100000000000001</v>
      </c>
      <c r="J1696" s="38" t="s">
        <v>128</v>
      </c>
    </row>
    <row r="1697" spans="1:10" x14ac:dyDescent="0.25">
      <c r="A1697" s="5" t="s">
        <v>2824</v>
      </c>
      <c r="C1697">
        <v>16</v>
      </c>
      <c r="D1697">
        <v>84</v>
      </c>
      <c r="E1697">
        <v>17.77</v>
      </c>
      <c r="F1697">
        <v>57.09</v>
      </c>
      <c r="G1697">
        <v>7.78</v>
      </c>
      <c r="H1697">
        <v>0.81299999999999994</v>
      </c>
      <c r="I1697">
        <v>16.8</v>
      </c>
      <c r="J1697" s="38" t="s">
        <v>128</v>
      </c>
    </row>
    <row r="1698" spans="1:10" x14ac:dyDescent="0.25">
      <c r="A1698" s="5" t="s">
        <v>2825</v>
      </c>
      <c r="C1698">
        <v>16</v>
      </c>
      <c r="D1698">
        <v>83</v>
      </c>
      <c r="E1698">
        <v>17.87</v>
      </c>
      <c r="F1698">
        <v>56.22</v>
      </c>
      <c r="G1698">
        <v>7.774</v>
      </c>
      <c r="H1698">
        <v>0.94699999999999995</v>
      </c>
      <c r="I1698">
        <v>17.399999999999999</v>
      </c>
      <c r="J1698" s="38" t="s">
        <v>128</v>
      </c>
    </row>
    <row r="1699" spans="1:10" x14ac:dyDescent="0.25">
      <c r="A1699" s="5" t="s">
        <v>2826</v>
      </c>
      <c r="C1699">
        <v>16</v>
      </c>
      <c r="D1699">
        <v>82</v>
      </c>
      <c r="E1699">
        <v>17.97</v>
      </c>
      <c r="F1699">
        <v>55.35</v>
      </c>
      <c r="G1699">
        <v>7.766</v>
      </c>
      <c r="H1699">
        <v>1.081</v>
      </c>
      <c r="I1699">
        <v>18.100000000000001</v>
      </c>
      <c r="J1699" s="38" t="s">
        <v>128</v>
      </c>
    </row>
    <row r="1700" spans="1:10" x14ac:dyDescent="0.25">
      <c r="A1700" s="5" t="s">
        <v>2827</v>
      </c>
      <c r="C1700">
        <v>16</v>
      </c>
      <c r="D1700">
        <v>81</v>
      </c>
      <c r="E1700">
        <v>18.07</v>
      </c>
      <c r="F1700">
        <v>54.49</v>
      </c>
      <c r="G1700">
        <v>7.7569999999999997</v>
      </c>
      <c r="H1700">
        <v>1.2130000000000001</v>
      </c>
      <c r="I1700">
        <v>18.8</v>
      </c>
      <c r="J1700" s="38" t="s">
        <v>128</v>
      </c>
    </row>
    <row r="1701" spans="1:10" x14ac:dyDescent="0.25">
      <c r="A1701" s="5" t="s">
        <v>2828</v>
      </c>
      <c r="C1701">
        <v>16</v>
      </c>
      <c r="D1701">
        <v>80</v>
      </c>
      <c r="E1701">
        <v>18.16</v>
      </c>
      <c r="F1701">
        <v>53.63</v>
      </c>
      <c r="G1701">
        <v>7.7450000000000001</v>
      </c>
      <c r="H1701">
        <v>1.345</v>
      </c>
      <c r="I1701">
        <v>19.399999999999999</v>
      </c>
      <c r="J1701" s="38" t="s">
        <v>128</v>
      </c>
    </row>
    <row r="1702" spans="1:10" x14ac:dyDescent="0.25">
      <c r="A1702" s="5" t="s">
        <v>2829</v>
      </c>
      <c r="C1702">
        <v>16</v>
      </c>
      <c r="D1702">
        <v>79</v>
      </c>
      <c r="E1702">
        <v>18.25</v>
      </c>
      <c r="F1702">
        <v>52.77</v>
      </c>
      <c r="G1702">
        <v>7.7309999999999999</v>
      </c>
      <c r="H1702">
        <v>1.4750000000000001</v>
      </c>
      <c r="I1702">
        <v>20.100000000000001</v>
      </c>
      <c r="J1702" s="38" t="s">
        <v>128</v>
      </c>
    </row>
    <row r="1703" spans="1:10" x14ac:dyDescent="0.25">
      <c r="A1703" s="5" t="s">
        <v>2830</v>
      </c>
      <c r="C1703">
        <v>16</v>
      </c>
      <c r="D1703">
        <v>78</v>
      </c>
      <c r="E1703">
        <v>18.34</v>
      </c>
      <c r="F1703">
        <v>51.95</v>
      </c>
      <c r="G1703">
        <v>7.7140000000000004</v>
      </c>
      <c r="H1703">
        <v>1.6040000000000001</v>
      </c>
      <c r="I1703">
        <v>20.6</v>
      </c>
      <c r="J1703" s="38" t="s">
        <v>128</v>
      </c>
    </row>
    <row r="1704" spans="1:10" x14ac:dyDescent="0.25">
      <c r="A1704" s="5" t="s">
        <v>2831</v>
      </c>
      <c r="C1704">
        <v>16</v>
      </c>
      <c r="D1704">
        <v>77</v>
      </c>
      <c r="E1704">
        <v>18.440000000000001</v>
      </c>
      <c r="F1704">
        <v>51.23</v>
      </c>
      <c r="G1704">
        <v>7.6959999999999997</v>
      </c>
      <c r="H1704">
        <v>1.7310000000000001</v>
      </c>
      <c r="I1704">
        <v>20.5</v>
      </c>
      <c r="J1704" s="38" t="s">
        <v>128</v>
      </c>
    </row>
    <row r="1705" spans="1:10" x14ac:dyDescent="0.25">
      <c r="A1705" s="5" t="s">
        <v>2832</v>
      </c>
      <c r="C1705">
        <v>16</v>
      </c>
      <c r="D1705">
        <v>76</v>
      </c>
      <c r="E1705">
        <v>18.53</v>
      </c>
      <c r="F1705">
        <v>50.53</v>
      </c>
      <c r="G1705">
        <v>7.6769999999999996</v>
      </c>
      <c r="H1705">
        <v>1.857</v>
      </c>
      <c r="I1705">
        <v>20.5</v>
      </c>
      <c r="J1705" s="38" t="s">
        <v>128</v>
      </c>
    </row>
    <row r="1706" spans="1:10" x14ac:dyDescent="0.25">
      <c r="A1706" s="5" t="s">
        <v>2833</v>
      </c>
      <c r="C1706">
        <v>16</v>
      </c>
      <c r="D1706">
        <v>75</v>
      </c>
      <c r="E1706">
        <v>18.63</v>
      </c>
      <c r="F1706">
        <v>49.82</v>
      </c>
      <c r="G1706">
        <v>7.6580000000000004</v>
      </c>
      <c r="H1706">
        <v>1.982</v>
      </c>
      <c r="I1706">
        <v>20.5</v>
      </c>
      <c r="J1706" s="38" t="s">
        <v>128</v>
      </c>
    </row>
    <row r="1707" spans="1:10" x14ac:dyDescent="0.25">
      <c r="A1707" s="5" t="s">
        <v>2834</v>
      </c>
      <c r="C1707">
        <v>16</v>
      </c>
      <c r="D1707">
        <v>74</v>
      </c>
      <c r="E1707">
        <v>18.72</v>
      </c>
      <c r="F1707">
        <v>49.12</v>
      </c>
      <c r="G1707">
        <v>7.6379999999999999</v>
      </c>
      <c r="H1707">
        <v>2.105</v>
      </c>
      <c r="I1707">
        <v>20.399999999999999</v>
      </c>
      <c r="J1707" s="38" t="s">
        <v>128</v>
      </c>
    </row>
    <row r="1708" spans="1:10" x14ac:dyDescent="0.25">
      <c r="A1708" s="5" t="s">
        <v>2835</v>
      </c>
      <c r="C1708">
        <v>16</v>
      </c>
      <c r="D1708">
        <v>73</v>
      </c>
      <c r="E1708">
        <v>18.809999999999999</v>
      </c>
      <c r="F1708">
        <v>48.43</v>
      </c>
      <c r="G1708">
        <v>7.617</v>
      </c>
      <c r="H1708">
        <v>2.2269999999999999</v>
      </c>
      <c r="I1708">
        <v>20.399999999999999</v>
      </c>
      <c r="J1708" s="38" t="s">
        <v>128</v>
      </c>
    </row>
    <row r="1709" spans="1:10" x14ac:dyDescent="0.25">
      <c r="A1709" s="5" t="s">
        <v>2836</v>
      </c>
      <c r="C1709">
        <v>16</v>
      </c>
      <c r="D1709">
        <v>72</v>
      </c>
      <c r="E1709">
        <v>18.899999999999999</v>
      </c>
      <c r="F1709">
        <v>47.74</v>
      </c>
      <c r="G1709">
        <v>7.5960000000000001</v>
      </c>
      <c r="H1709">
        <v>2.347</v>
      </c>
      <c r="I1709">
        <v>20.399999999999999</v>
      </c>
      <c r="J1709" s="38" t="s">
        <v>128</v>
      </c>
    </row>
    <row r="1710" spans="1:10" x14ac:dyDescent="0.25">
      <c r="A1710" s="5" t="s">
        <v>2837</v>
      </c>
      <c r="C1710">
        <v>16</v>
      </c>
      <c r="D1710">
        <v>71</v>
      </c>
      <c r="E1710">
        <v>18.989999999999998</v>
      </c>
      <c r="F1710">
        <v>47.05</v>
      </c>
      <c r="G1710">
        <v>7.5750000000000002</v>
      </c>
      <c r="H1710">
        <v>2.4660000000000002</v>
      </c>
      <c r="I1710">
        <v>20.3</v>
      </c>
      <c r="J1710" s="38" t="s">
        <v>128</v>
      </c>
    </row>
    <row r="1711" spans="1:10" x14ac:dyDescent="0.25">
      <c r="A1711" s="5" t="s">
        <v>2838</v>
      </c>
      <c r="C1711">
        <v>16</v>
      </c>
      <c r="D1711">
        <v>70</v>
      </c>
      <c r="E1711">
        <v>19.079999999999998</v>
      </c>
      <c r="F1711">
        <v>46.37</v>
      </c>
      <c r="G1711">
        <v>7.5519999999999996</v>
      </c>
      <c r="H1711">
        <v>2.5830000000000002</v>
      </c>
      <c r="I1711">
        <v>20.3</v>
      </c>
      <c r="J1711" s="38" t="s">
        <v>128</v>
      </c>
    </row>
    <row r="1712" spans="1:10" x14ac:dyDescent="0.25">
      <c r="A1712" s="5" t="s">
        <v>2839</v>
      </c>
      <c r="C1712">
        <v>16</v>
      </c>
      <c r="D1712">
        <v>69</v>
      </c>
      <c r="E1712">
        <v>19.16</v>
      </c>
      <c r="F1712">
        <v>45.69</v>
      </c>
      <c r="G1712">
        <v>7.5289999999999999</v>
      </c>
      <c r="H1712">
        <v>2.698</v>
      </c>
      <c r="I1712">
        <v>20.2</v>
      </c>
      <c r="J1712" s="38" t="s">
        <v>128</v>
      </c>
    </row>
    <row r="1713" spans="1:10" x14ac:dyDescent="0.25">
      <c r="A1713" s="5" t="s">
        <v>2840</v>
      </c>
      <c r="C1713">
        <v>16</v>
      </c>
      <c r="D1713">
        <v>68</v>
      </c>
      <c r="E1713">
        <v>19.239999999999998</v>
      </c>
      <c r="F1713">
        <v>45.02</v>
      </c>
      <c r="G1713">
        <v>7.5060000000000002</v>
      </c>
      <c r="H1713">
        <v>2.8119999999999998</v>
      </c>
      <c r="I1713">
        <v>20.2</v>
      </c>
      <c r="J1713" s="38" t="s">
        <v>128</v>
      </c>
    </row>
    <row r="1714" spans="1:10" x14ac:dyDescent="0.25">
      <c r="A1714" s="5" t="s">
        <v>2841</v>
      </c>
      <c r="C1714">
        <v>16</v>
      </c>
      <c r="D1714">
        <v>67</v>
      </c>
      <c r="E1714">
        <v>19.32</v>
      </c>
      <c r="F1714">
        <v>44.35</v>
      </c>
      <c r="G1714">
        <v>7.4820000000000002</v>
      </c>
      <c r="H1714">
        <v>2.923</v>
      </c>
      <c r="I1714">
        <v>20.100000000000001</v>
      </c>
      <c r="J1714" s="38" t="s">
        <v>128</v>
      </c>
    </row>
    <row r="1715" spans="1:10" x14ac:dyDescent="0.25">
      <c r="A1715" s="5" t="s">
        <v>2842</v>
      </c>
      <c r="C1715">
        <v>16</v>
      </c>
      <c r="D1715">
        <v>66</v>
      </c>
      <c r="E1715">
        <v>19.399999999999999</v>
      </c>
      <c r="F1715">
        <v>43.68</v>
      </c>
      <c r="G1715">
        <v>7.4569999999999999</v>
      </c>
      <c r="H1715">
        <v>3.0329999999999999</v>
      </c>
      <c r="I1715">
        <v>20.100000000000001</v>
      </c>
      <c r="J1715" s="38" t="s">
        <v>128</v>
      </c>
    </row>
    <row r="1716" spans="1:10" x14ac:dyDescent="0.25">
      <c r="A1716" s="5" t="s">
        <v>2843</v>
      </c>
      <c r="C1716">
        <v>16</v>
      </c>
      <c r="D1716">
        <v>65</v>
      </c>
      <c r="E1716">
        <v>19.48</v>
      </c>
      <c r="F1716">
        <v>43.02</v>
      </c>
      <c r="G1716">
        <v>7.431</v>
      </c>
      <c r="H1716">
        <v>3.14</v>
      </c>
      <c r="I1716">
        <v>20</v>
      </c>
      <c r="J1716" s="38" t="s">
        <v>128</v>
      </c>
    </row>
    <row r="1717" spans="1:10" x14ac:dyDescent="0.25">
      <c r="A1717" s="5" t="s">
        <v>2844</v>
      </c>
      <c r="C1717">
        <v>16</v>
      </c>
      <c r="D1717">
        <v>64</v>
      </c>
      <c r="E1717">
        <v>19.55</v>
      </c>
      <c r="F1717">
        <v>42.37</v>
      </c>
      <c r="G1717">
        <v>7.4039999999999999</v>
      </c>
      <c r="H1717">
        <v>3.246</v>
      </c>
      <c r="I1717">
        <v>19.899999999999999</v>
      </c>
      <c r="J1717" s="38" t="s">
        <v>128</v>
      </c>
    </row>
    <row r="1718" spans="1:10" x14ac:dyDescent="0.25">
      <c r="A1718" s="5" t="s">
        <v>2845</v>
      </c>
      <c r="C1718">
        <v>16</v>
      </c>
      <c r="D1718">
        <v>63</v>
      </c>
      <c r="E1718">
        <v>19.62</v>
      </c>
      <c r="F1718">
        <v>41.73</v>
      </c>
      <c r="G1718">
        <v>7.3769999999999998</v>
      </c>
      <c r="H1718">
        <v>3.3490000000000002</v>
      </c>
      <c r="I1718">
        <v>19.7</v>
      </c>
      <c r="J1718" s="38" t="s">
        <v>128</v>
      </c>
    </row>
    <row r="1719" spans="1:10" x14ac:dyDescent="0.25">
      <c r="A1719" s="5" t="s">
        <v>2846</v>
      </c>
      <c r="C1719">
        <v>16</v>
      </c>
      <c r="D1719">
        <v>62</v>
      </c>
      <c r="E1719">
        <v>19.690000000000001</v>
      </c>
      <c r="F1719">
        <v>41.1</v>
      </c>
      <c r="G1719">
        <v>7.3479999999999999</v>
      </c>
      <c r="H1719">
        <v>3.45</v>
      </c>
      <c r="I1719">
        <v>19.600000000000001</v>
      </c>
      <c r="J1719" s="38" t="s">
        <v>128</v>
      </c>
    </row>
    <row r="1720" spans="1:10" x14ac:dyDescent="0.25">
      <c r="A1720" s="5" t="s">
        <v>2847</v>
      </c>
      <c r="C1720">
        <v>16</v>
      </c>
      <c r="D1720">
        <v>61</v>
      </c>
      <c r="E1720">
        <v>19.760000000000002</v>
      </c>
      <c r="F1720">
        <v>40.46</v>
      </c>
      <c r="G1720">
        <v>7.319</v>
      </c>
      <c r="H1720">
        <v>3.548</v>
      </c>
      <c r="I1720">
        <v>19.399999999999999</v>
      </c>
      <c r="J1720" s="38" t="s">
        <v>128</v>
      </c>
    </row>
    <row r="1721" spans="1:10" x14ac:dyDescent="0.25">
      <c r="A1721" s="5" t="s">
        <v>2848</v>
      </c>
      <c r="C1721">
        <v>16</v>
      </c>
      <c r="D1721">
        <v>60</v>
      </c>
      <c r="E1721">
        <v>19.829999999999998</v>
      </c>
      <c r="F1721">
        <v>39.83</v>
      </c>
      <c r="G1721">
        <v>7.2880000000000003</v>
      </c>
      <c r="H1721">
        <v>3.6440000000000001</v>
      </c>
      <c r="I1721">
        <v>19.2</v>
      </c>
      <c r="J1721" s="38" t="s">
        <v>128</v>
      </c>
    </row>
    <row r="1722" spans="1:10" x14ac:dyDescent="0.25">
      <c r="A1722" s="5" t="s">
        <v>2849</v>
      </c>
      <c r="C1722">
        <v>16</v>
      </c>
      <c r="D1722">
        <v>59</v>
      </c>
      <c r="E1722">
        <v>19.89</v>
      </c>
      <c r="F1722">
        <v>39.21</v>
      </c>
      <c r="G1722">
        <v>7.2560000000000002</v>
      </c>
      <c r="H1722">
        <v>3.7370000000000001</v>
      </c>
      <c r="I1722">
        <v>19</v>
      </c>
      <c r="J1722" s="38" t="s">
        <v>128</v>
      </c>
    </row>
    <row r="1723" spans="1:10" x14ac:dyDescent="0.25">
      <c r="A1723" s="5" t="s">
        <v>2850</v>
      </c>
      <c r="C1723">
        <v>16</v>
      </c>
      <c r="D1723">
        <v>58</v>
      </c>
      <c r="E1723">
        <v>19.95</v>
      </c>
      <c r="F1723">
        <v>38.590000000000003</v>
      </c>
      <c r="G1723">
        <v>7.2220000000000004</v>
      </c>
      <c r="H1723">
        <v>3.827</v>
      </c>
      <c r="I1723">
        <v>18.899999999999999</v>
      </c>
      <c r="J1723" s="38" t="s">
        <v>128</v>
      </c>
    </row>
    <row r="1724" spans="1:10" x14ac:dyDescent="0.25">
      <c r="A1724" s="5" t="s">
        <v>2851</v>
      </c>
      <c r="C1724">
        <v>16</v>
      </c>
      <c r="D1724">
        <v>57</v>
      </c>
      <c r="E1724">
        <v>20.010000000000002</v>
      </c>
      <c r="F1724">
        <v>37.979999999999997</v>
      </c>
      <c r="G1724">
        <v>7.1870000000000003</v>
      </c>
      <c r="H1724">
        <v>3.915</v>
      </c>
      <c r="I1724">
        <v>18.600000000000001</v>
      </c>
      <c r="J1724" s="38" t="s">
        <v>128</v>
      </c>
    </row>
    <row r="1725" spans="1:10" x14ac:dyDescent="0.25">
      <c r="A1725" s="5" t="s">
        <v>2852</v>
      </c>
      <c r="C1725">
        <v>16</v>
      </c>
      <c r="D1725">
        <v>56</v>
      </c>
      <c r="E1725">
        <v>20.059999999999999</v>
      </c>
      <c r="F1725">
        <v>37.36</v>
      </c>
      <c r="G1725">
        <v>7.15</v>
      </c>
      <c r="H1725">
        <v>3.9980000000000002</v>
      </c>
      <c r="I1725">
        <v>18.399999999999999</v>
      </c>
      <c r="J1725" s="38" t="s">
        <v>128</v>
      </c>
    </row>
    <row r="1726" spans="1:10" x14ac:dyDescent="0.25">
      <c r="A1726" s="5" t="s">
        <v>2853</v>
      </c>
      <c r="C1726">
        <v>16</v>
      </c>
      <c r="D1726">
        <v>55</v>
      </c>
      <c r="E1726">
        <v>20.11</v>
      </c>
      <c r="F1726">
        <v>36.76</v>
      </c>
      <c r="G1726">
        <v>7.1109999999999998</v>
      </c>
      <c r="H1726">
        <v>4.0789999999999997</v>
      </c>
      <c r="I1726">
        <v>18.2</v>
      </c>
      <c r="J1726" s="38" t="s">
        <v>128</v>
      </c>
    </row>
    <row r="1727" spans="1:10" x14ac:dyDescent="0.25">
      <c r="A1727" s="5" t="s">
        <v>2854</v>
      </c>
      <c r="C1727">
        <v>16</v>
      </c>
      <c r="D1727">
        <v>54</v>
      </c>
      <c r="E1727">
        <v>20.16</v>
      </c>
      <c r="F1727">
        <v>36.159999999999997</v>
      </c>
      <c r="G1727">
        <v>7.07</v>
      </c>
      <c r="H1727">
        <v>4.1559999999999997</v>
      </c>
      <c r="I1727">
        <v>17.899999999999999</v>
      </c>
      <c r="J1727" s="38" t="s">
        <v>128</v>
      </c>
    </row>
    <row r="1728" spans="1:10" x14ac:dyDescent="0.25">
      <c r="A1728" s="5" t="s">
        <v>2855</v>
      </c>
      <c r="C1728">
        <v>16</v>
      </c>
      <c r="D1728">
        <v>53</v>
      </c>
      <c r="E1728">
        <v>20.2</v>
      </c>
      <c r="F1728">
        <v>35.57</v>
      </c>
      <c r="G1728">
        <v>7.0259999999999998</v>
      </c>
      <c r="H1728">
        <v>4.2279999999999998</v>
      </c>
      <c r="I1728">
        <v>17.7</v>
      </c>
      <c r="J1728" s="38" t="s">
        <v>128</v>
      </c>
    </row>
    <row r="1729" spans="1:10" x14ac:dyDescent="0.25">
      <c r="A1729" s="5" t="s">
        <v>2856</v>
      </c>
      <c r="C1729">
        <v>16</v>
      </c>
      <c r="D1729">
        <v>52</v>
      </c>
      <c r="E1729">
        <v>20.239999999999998</v>
      </c>
      <c r="F1729">
        <v>34.979999999999997</v>
      </c>
      <c r="G1729">
        <v>6.9790000000000001</v>
      </c>
      <c r="H1729">
        <v>4.2960000000000003</v>
      </c>
      <c r="I1729">
        <v>17.399999999999999</v>
      </c>
      <c r="J1729" s="38" t="s">
        <v>128</v>
      </c>
    </row>
    <row r="1730" spans="1:10" x14ac:dyDescent="0.25">
      <c r="A1730" s="5" t="s">
        <v>2857</v>
      </c>
      <c r="C1730">
        <v>16</v>
      </c>
      <c r="D1730">
        <v>51</v>
      </c>
      <c r="E1730">
        <v>20.28</v>
      </c>
      <c r="F1730">
        <v>34.4</v>
      </c>
      <c r="G1730">
        <v>6.9269999999999996</v>
      </c>
      <c r="H1730">
        <v>4.359</v>
      </c>
      <c r="I1730">
        <v>17.100000000000001</v>
      </c>
      <c r="J1730" s="38" t="s">
        <v>128</v>
      </c>
    </row>
    <row r="1731" spans="1:10" x14ac:dyDescent="0.25">
      <c r="A1731" s="5" t="s">
        <v>2858</v>
      </c>
      <c r="C1731">
        <v>16</v>
      </c>
      <c r="D1731">
        <v>50</v>
      </c>
      <c r="E1731">
        <v>20.309999999999999</v>
      </c>
      <c r="F1731">
        <v>33.83</v>
      </c>
      <c r="G1731">
        <v>6.8710000000000004</v>
      </c>
      <c r="H1731">
        <v>4.4169999999999998</v>
      </c>
      <c r="I1731">
        <v>16.8</v>
      </c>
      <c r="J1731" s="38" t="s">
        <v>128</v>
      </c>
    </row>
    <row r="1732" spans="1:10" x14ac:dyDescent="0.25">
      <c r="A1732" s="5" t="s">
        <v>2859</v>
      </c>
      <c r="C1732">
        <v>16</v>
      </c>
      <c r="D1732">
        <v>49</v>
      </c>
      <c r="E1732">
        <v>20.329999999999998</v>
      </c>
      <c r="F1732">
        <v>33.26</v>
      </c>
      <c r="G1732">
        <v>6.8090000000000002</v>
      </c>
      <c r="H1732">
        <v>4.4669999999999996</v>
      </c>
      <c r="I1732">
        <v>16.399999999999999</v>
      </c>
      <c r="J1732" s="38" t="s">
        <v>128</v>
      </c>
    </row>
    <row r="1733" spans="1:10" x14ac:dyDescent="0.25">
      <c r="A1733" s="5" t="s">
        <v>2860</v>
      </c>
      <c r="C1733">
        <v>16</v>
      </c>
      <c r="D1733">
        <v>48</v>
      </c>
      <c r="E1733">
        <v>20.34</v>
      </c>
      <c r="F1733">
        <v>32.71</v>
      </c>
      <c r="G1733">
        <v>6.74</v>
      </c>
      <c r="H1733">
        <v>4.51</v>
      </c>
      <c r="I1733">
        <v>16</v>
      </c>
      <c r="J1733" s="38" t="s">
        <v>128</v>
      </c>
    </row>
    <row r="1734" spans="1:10" x14ac:dyDescent="0.25">
      <c r="A1734" s="5" t="s">
        <v>2861</v>
      </c>
      <c r="C1734">
        <v>16</v>
      </c>
      <c r="D1734">
        <v>47</v>
      </c>
      <c r="E1734">
        <v>20.350000000000001</v>
      </c>
      <c r="F1734">
        <v>32.18</v>
      </c>
      <c r="G1734">
        <v>6.6609999999999996</v>
      </c>
      <c r="H1734">
        <v>4.5430000000000001</v>
      </c>
      <c r="I1734">
        <v>15.6</v>
      </c>
      <c r="J1734" s="38" t="s">
        <v>128</v>
      </c>
    </row>
    <row r="1735" spans="1:10" x14ac:dyDescent="0.25">
      <c r="A1735" s="5" t="s">
        <v>2862</v>
      </c>
      <c r="C1735">
        <v>16</v>
      </c>
      <c r="D1735">
        <v>46</v>
      </c>
      <c r="E1735">
        <v>20.34</v>
      </c>
      <c r="F1735">
        <v>31.66</v>
      </c>
      <c r="G1735">
        <v>6.5709999999999997</v>
      </c>
      <c r="H1735">
        <v>4.5640000000000001</v>
      </c>
      <c r="I1735">
        <v>15.1</v>
      </c>
      <c r="J1735" s="38" t="s">
        <v>128</v>
      </c>
    </row>
    <row r="1736" spans="1:10" x14ac:dyDescent="0.25">
      <c r="A1736" s="5" t="s">
        <v>2863</v>
      </c>
      <c r="C1736">
        <v>16</v>
      </c>
      <c r="D1736">
        <v>45</v>
      </c>
      <c r="E1736">
        <v>20.32</v>
      </c>
      <c r="F1736">
        <v>31.16</v>
      </c>
      <c r="G1736">
        <v>6.4649999999999999</v>
      </c>
      <c r="H1736">
        <v>4.5709999999999997</v>
      </c>
      <c r="I1736">
        <v>14.6</v>
      </c>
      <c r="J1736" s="38" t="s">
        <v>128</v>
      </c>
    </row>
    <row r="1737" spans="1:10" x14ac:dyDescent="0.25">
      <c r="A1737" s="5" t="s">
        <v>2864</v>
      </c>
      <c r="C1737">
        <v>16</v>
      </c>
      <c r="D1737">
        <v>44</v>
      </c>
      <c r="E1737">
        <v>20.28</v>
      </c>
      <c r="F1737">
        <v>30.69</v>
      </c>
      <c r="G1737">
        <v>6.3410000000000002</v>
      </c>
      <c r="H1737">
        <v>4.5609999999999999</v>
      </c>
      <c r="I1737">
        <v>14</v>
      </c>
      <c r="J1737" s="38" t="s">
        <v>128</v>
      </c>
    </row>
    <row r="1738" spans="1:10" x14ac:dyDescent="0.25">
      <c r="A1738" s="5" t="s">
        <v>2865</v>
      </c>
      <c r="C1738">
        <v>16</v>
      </c>
      <c r="D1738">
        <v>43</v>
      </c>
      <c r="E1738">
        <v>20.22</v>
      </c>
      <c r="F1738">
        <v>30.25</v>
      </c>
      <c r="G1738">
        <v>6.1959999999999997</v>
      </c>
      <c r="H1738">
        <v>4.532</v>
      </c>
      <c r="I1738">
        <v>13.4</v>
      </c>
      <c r="J1738" s="38" t="s">
        <v>128</v>
      </c>
    </row>
    <row r="1739" spans="1:10" x14ac:dyDescent="0.25">
      <c r="A1739" s="5" t="s">
        <v>2866</v>
      </c>
      <c r="C1739">
        <v>16</v>
      </c>
      <c r="D1739">
        <v>42</v>
      </c>
      <c r="E1739">
        <v>20.14</v>
      </c>
      <c r="F1739">
        <v>29.83</v>
      </c>
      <c r="G1739">
        <v>6.032</v>
      </c>
      <c r="H1739">
        <v>4.4829999999999997</v>
      </c>
      <c r="I1739">
        <v>12.6</v>
      </c>
      <c r="J1739" s="38" t="s">
        <v>128</v>
      </c>
    </row>
    <row r="1740" spans="1:10" x14ac:dyDescent="0.25">
      <c r="A1740" s="5" t="s">
        <v>2867</v>
      </c>
      <c r="C1740">
        <v>16</v>
      </c>
      <c r="D1740">
        <v>41</v>
      </c>
      <c r="E1740">
        <v>20.05</v>
      </c>
      <c r="F1740">
        <v>29.42</v>
      </c>
      <c r="G1740">
        <v>5.86</v>
      </c>
      <c r="H1740">
        <v>4.4219999999999997</v>
      </c>
      <c r="I1740">
        <v>11.8</v>
      </c>
      <c r="J1740" s="38" t="s">
        <v>128</v>
      </c>
    </row>
    <row r="1741" spans="1:10" x14ac:dyDescent="0.25">
      <c r="A1741" s="5" t="s">
        <v>2868</v>
      </c>
      <c r="C1741">
        <v>16</v>
      </c>
      <c r="D1741">
        <v>40</v>
      </c>
      <c r="E1741">
        <v>19.96</v>
      </c>
      <c r="F1741">
        <v>29.01</v>
      </c>
      <c r="G1741">
        <v>5.6879999999999997</v>
      </c>
      <c r="H1741">
        <v>4.3570000000000002</v>
      </c>
      <c r="I1741">
        <v>10.8</v>
      </c>
      <c r="J1741" s="38" t="s">
        <v>128</v>
      </c>
    </row>
    <row r="1742" spans="1:10" x14ac:dyDescent="0.25">
      <c r="A1742" s="5" t="s">
        <v>2869</v>
      </c>
      <c r="C1742">
        <v>16</v>
      </c>
      <c r="D1742">
        <v>39</v>
      </c>
      <c r="E1742">
        <v>19.86</v>
      </c>
      <c r="F1742">
        <v>28.6</v>
      </c>
      <c r="G1742">
        <v>5.5049999999999999</v>
      </c>
      <c r="H1742">
        <v>4.2789999999999999</v>
      </c>
      <c r="I1742">
        <v>9.6999999999999993</v>
      </c>
      <c r="J1742" s="38" t="s">
        <v>128</v>
      </c>
    </row>
    <row r="1743" spans="1:10" x14ac:dyDescent="0.25">
      <c r="A1743" s="5" t="s">
        <v>2870</v>
      </c>
      <c r="C1743">
        <v>16</v>
      </c>
      <c r="D1743">
        <v>38</v>
      </c>
      <c r="E1743">
        <v>19.72</v>
      </c>
      <c r="F1743">
        <v>28.23</v>
      </c>
      <c r="G1743">
        <v>5.2850000000000001</v>
      </c>
      <c r="H1743">
        <v>4.165</v>
      </c>
      <c r="I1743">
        <v>8.6</v>
      </c>
      <c r="J1743" s="38" t="s">
        <v>128</v>
      </c>
    </row>
    <row r="1744" spans="1:10" x14ac:dyDescent="0.25">
      <c r="A1744" s="5" t="s">
        <v>2871</v>
      </c>
      <c r="C1744">
        <v>16</v>
      </c>
      <c r="D1744">
        <v>37</v>
      </c>
      <c r="E1744">
        <v>19.5</v>
      </c>
      <c r="F1744">
        <v>27.97</v>
      </c>
      <c r="G1744">
        <v>4.9829999999999997</v>
      </c>
      <c r="H1744">
        <v>3.9790000000000001</v>
      </c>
      <c r="I1744">
        <v>7.2</v>
      </c>
      <c r="J1744" s="38" t="s">
        <v>128</v>
      </c>
    </row>
    <row r="1745" spans="1:10" x14ac:dyDescent="0.25">
      <c r="A1745" s="5" t="s">
        <v>2872</v>
      </c>
      <c r="C1745">
        <v>16</v>
      </c>
      <c r="D1745">
        <v>36</v>
      </c>
      <c r="E1745">
        <v>19.190000000000001</v>
      </c>
      <c r="F1745">
        <v>27.83</v>
      </c>
      <c r="G1745">
        <v>4.5730000000000004</v>
      </c>
      <c r="H1745">
        <v>3.7</v>
      </c>
      <c r="I1745">
        <v>5.7</v>
      </c>
      <c r="J1745" s="38" t="s">
        <v>128</v>
      </c>
    </row>
    <row r="1746" spans="1:10" x14ac:dyDescent="0.25">
      <c r="A1746" s="5" t="s">
        <v>2873</v>
      </c>
      <c r="C1746">
        <v>16</v>
      </c>
      <c r="D1746">
        <v>172.5</v>
      </c>
      <c r="E1746">
        <v>8.8699999999999992</v>
      </c>
      <c r="F1746">
        <v>166.92</v>
      </c>
      <c r="G1746">
        <v>6.5350000000000001</v>
      </c>
      <c r="H1746">
        <v>-6.4779999999999998</v>
      </c>
      <c r="I1746">
        <v>0.7</v>
      </c>
      <c r="J1746" s="38" t="s">
        <v>238</v>
      </c>
    </row>
    <row r="1747" spans="1:10" x14ac:dyDescent="0.25">
      <c r="A1747" s="5" t="s">
        <v>2874</v>
      </c>
      <c r="C1747">
        <v>16</v>
      </c>
      <c r="D1747">
        <v>180</v>
      </c>
      <c r="E1747">
        <v>8.7100000000000009</v>
      </c>
      <c r="F1747">
        <v>180</v>
      </c>
      <c r="G1747">
        <v>6.64</v>
      </c>
      <c r="H1747">
        <v>-6.64</v>
      </c>
      <c r="I1747">
        <v>-0.3</v>
      </c>
      <c r="J1747" s="38" t="s">
        <v>132</v>
      </c>
    </row>
    <row r="1748" spans="1:10" x14ac:dyDescent="0.25">
      <c r="A1748" s="5" t="s">
        <v>2875</v>
      </c>
      <c r="C1748">
        <v>16</v>
      </c>
      <c r="D1748">
        <v>179</v>
      </c>
      <c r="E1748">
        <v>8.69</v>
      </c>
      <c r="F1748">
        <v>178.23</v>
      </c>
      <c r="G1748">
        <v>6.6609999999999996</v>
      </c>
      <c r="H1748">
        <v>-6.66</v>
      </c>
      <c r="I1748">
        <v>-0.3</v>
      </c>
      <c r="J1748" s="38" t="s">
        <v>132</v>
      </c>
    </row>
    <row r="1749" spans="1:10" x14ac:dyDescent="0.25">
      <c r="A1749" s="5" t="s">
        <v>2876</v>
      </c>
      <c r="C1749">
        <v>16</v>
      </c>
      <c r="D1749">
        <v>178</v>
      </c>
      <c r="E1749">
        <v>8.67</v>
      </c>
      <c r="F1749">
        <v>176.46</v>
      </c>
      <c r="G1749">
        <v>6.6829999999999998</v>
      </c>
      <c r="H1749">
        <v>-6.6790000000000003</v>
      </c>
      <c r="I1749">
        <v>-0.3</v>
      </c>
      <c r="J1749" s="38" t="s">
        <v>132</v>
      </c>
    </row>
    <row r="1750" spans="1:10" x14ac:dyDescent="0.25">
      <c r="A1750" s="5" t="s">
        <v>2877</v>
      </c>
      <c r="C1750">
        <v>16</v>
      </c>
      <c r="D1750">
        <v>177</v>
      </c>
      <c r="E1750">
        <v>8.66</v>
      </c>
      <c r="F1750">
        <v>174.68</v>
      </c>
      <c r="G1750">
        <v>6.7060000000000004</v>
      </c>
      <c r="H1750">
        <v>-6.6970000000000001</v>
      </c>
      <c r="I1750">
        <v>-0.3</v>
      </c>
      <c r="J1750" s="38" t="s">
        <v>132</v>
      </c>
    </row>
    <row r="1751" spans="1:10" x14ac:dyDescent="0.25">
      <c r="A1751" s="5" t="s">
        <v>2878</v>
      </c>
      <c r="C1751">
        <v>16</v>
      </c>
      <c r="D1751">
        <v>176</v>
      </c>
      <c r="E1751">
        <v>8.65</v>
      </c>
      <c r="F1751">
        <v>172.89</v>
      </c>
      <c r="G1751">
        <v>6.7290000000000001</v>
      </c>
      <c r="H1751">
        <v>-6.7130000000000001</v>
      </c>
      <c r="I1751">
        <v>-0.3</v>
      </c>
      <c r="J1751" s="38" t="s">
        <v>132</v>
      </c>
    </row>
    <row r="1752" spans="1:10" x14ac:dyDescent="0.25">
      <c r="A1752" s="5" t="s">
        <v>2879</v>
      </c>
      <c r="C1752">
        <v>16</v>
      </c>
      <c r="D1752">
        <v>175</v>
      </c>
      <c r="E1752">
        <v>8.64</v>
      </c>
      <c r="F1752">
        <v>171.09</v>
      </c>
      <c r="G1752">
        <v>6.7519999999999998</v>
      </c>
      <c r="H1752">
        <v>-6.726</v>
      </c>
      <c r="I1752">
        <v>-0.3</v>
      </c>
      <c r="J1752" s="38" t="s">
        <v>132</v>
      </c>
    </row>
    <row r="1753" spans="1:10" x14ac:dyDescent="0.25">
      <c r="A1753" s="5" t="s">
        <v>2880</v>
      </c>
      <c r="C1753">
        <v>16</v>
      </c>
      <c r="D1753">
        <v>174</v>
      </c>
      <c r="E1753">
        <v>8.64</v>
      </c>
      <c r="F1753">
        <v>169.3</v>
      </c>
      <c r="G1753">
        <v>6.7729999999999997</v>
      </c>
      <c r="H1753">
        <v>-6.7359999999999998</v>
      </c>
      <c r="I1753">
        <v>-0.3</v>
      </c>
      <c r="J1753" s="38" t="s">
        <v>132</v>
      </c>
    </row>
    <row r="1754" spans="1:10" x14ac:dyDescent="0.25">
      <c r="A1754" s="5" t="s">
        <v>2881</v>
      </c>
      <c r="C1754">
        <v>16</v>
      </c>
      <c r="D1754">
        <v>173</v>
      </c>
      <c r="E1754">
        <v>8.65</v>
      </c>
      <c r="F1754">
        <v>167.51</v>
      </c>
      <c r="G1754">
        <v>6.7919999999999998</v>
      </c>
      <c r="H1754">
        <v>-6.7409999999999997</v>
      </c>
      <c r="I1754">
        <v>-0.3</v>
      </c>
      <c r="J1754" s="38" t="s">
        <v>132</v>
      </c>
    </row>
    <row r="1755" spans="1:10" x14ac:dyDescent="0.25">
      <c r="A1755" s="5" t="s">
        <v>2882</v>
      </c>
      <c r="C1755">
        <v>16</v>
      </c>
      <c r="D1755">
        <v>172</v>
      </c>
      <c r="E1755">
        <v>8.66</v>
      </c>
      <c r="F1755">
        <v>165.72</v>
      </c>
      <c r="G1755">
        <v>6.8079999999999998</v>
      </c>
      <c r="H1755">
        <v>-6.7409999999999997</v>
      </c>
      <c r="I1755">
        <v>-0.3</v>
      </c>
      <c r="J1755" s="38" t="s">
        <v>132</v>
      </c>
    </row>
    <row r="1756" spans="1:10" x14ac:dyDescent="0.25">
      <c r="A1756" s="5" t="s">
        <v>2883</v>
      </c>
      <c r="C1756">
        <v>16</v>
      </c>
      <c r="D1756">
        <v>171</v>
      </c>
      <c r="E1756">
        <v>8.68</v>
      </c>
      <c r="F1756">
        <v>163.94</v>
      </c>
      <c r="G1756">
        <v>6.82</v>
      </c>
      <c r="H1756">
        <v>-6.7359999999999998</v>
      </c>
      <c r="I1756">
        <v>-0.3</v>
      </c>
      <c r="J1756" s="38" t="s">
        <v>132</v>
      </c>
    </row>
    <row r="1757" spans="1:10" x14ac:dyDescent="0.25">
      <c r="A1757" s="5" t="s">
        <v>2884</v>
      </c>
      <c r="C1757">
        <v>16</v>
      </c>
      <c r="D1757">
        <v>170</v>
      </c>
      <c r="E1757">
        <v>8.6999999999999993</v>
      </c>
      <c r="F1757">
        <v>162.16999999999999</v>
      </c>
      <c r="G1757">
        <v>6.8289999999999997</v>
      </c>
      <c r="H1757">
        <v>-6.7249999999999996</v>
      </c>
      <c r="I1757">
        <v>-0.2</v>
      </c>
      <c r="J1757" s="38" t="s">
        <v>132</v>
      </c>
    </row>
    <row r="1758" spans="1:10" x14ac:dyDescent="0.25">
      <c r="A1758" s="5" t="s">
        <v>2885</v>
      </c>
      <c r="C1758">
        <v>16</v>
      </c>
      <c r="D1758">
        <v>169</v>
      </c>
      <c r="E1758">
        <v>8.74</v>
      </c>
      <c r="F1758">
        <v>160.41999999999999</v>
      </c>
      <c r="G1758">
        <v>6.8330000000000002</v>
      </c>
      <c r="H1758">
        <v>-6.7069999999999999</v>
      </c>
      <c r="I1758">
        <v>-0.2</v>
      </c>
      <c r="J1758" s="38" t="s">
        <v>132</v>
      </c>
    </row>
    <row r="1759" spans="1:10" x14ac:dyDescent="0.25">
      <c r="A1759" s="5" t="s">
        <v>2886</v>
      </c>
      <c r="C1759">
        <v>16</v>
      </c>
      <c r="D1759">
        <v>168</v>
      </c>
      <c r="E1759">
        <v>8.7799999999999994</v>
      </c>
      <c r="F1759">
        <v>158.69</v>
      </c>
      <c r="G1759">
        <v>6.8310000000000004</v>
      </c>
      <c r="H1759">
        <v>-6.6820000000000004</v>
      </c>
      <c r="I1759">
        <v>-0.2</v>
      </c>
      <c r="J1759" s="38" t="s">
        <v>132</v>
      </c>
    </row>
    <row r="1760" spans="1:10" x14ac:dyDescent="0.25">
      <c r="A1760" s="5" t="s">
        <v>2887</v>
      </c>
      <c r="C1760">
        <v>16</v>
      </c>
      <c r="D1760">
        <v>167</v>
      </c>
      <c r="E1760">
        <v>8.83</v>
      </c>
      <c r="F1760">
        <v>156.99</v>
      </c>
      <c r="G1760">
        <v>6.8259999999999996</v>
      </c>
      <c r="H1760">
        <v>-6.6509999999999998</v>
      </c>
      <c r="I1760">
        <v>-0.2</v>
      </c>
      <c r="J1760" s="38" t="s">
        <v>132</v>
      </c>
    </row>
    <row r="1761" spans="1:10" x14ac:dyDescent="0.25">
      <c r="A1761" s="5" t="s">
        <v>2888</v>
      </c>
      <c r="C1761">
        <v>16</v>
      </c>
      <c r="D1761">
        <v>166</v>
      </c>
      <c r="E1761">
        <v>8.89</v>
      </c>
      <c r="F1761">
        <v>155.30000000000001</v>
      </c>
      <c r="G1761">
        <v>6.819</v>
      </c>
      <c r="H1761">
        <v>-6.6159999999999997</v>
      </c>
      <c r="I1761">
        <v>-0.2</v>
      </c>
      <c r="J1761" s="38" t="s">
        <v>132</v>
      </c>
    </row>
    <row r="1762" spans="1:10" x14ac:dyDescent="0.25">
      <c r="A1762" s="5" t="s">
        <v>2889</v>
      </c>
      <c r="C1762">
        <v>16</v>
      </c>
      <c r="D1762">
        <v>165</v>
      </c>
      <c r="E1762">
        <v>8.94</v>
      </c>
      <c r="F1762">
        <v>153.63</v>
      </c>
      <c r="G1762">
        <v>6.8120000000000003</v>
      </c>
      <c r="H1762">
        <v>-6.58</v>
      </c>
      <c r="I1762">
        <v>-0.2</v>
      </c>
      <c r="J1762" s="38" t="s">
        <v>132</v>
      </c>
    </row>
    <row r="1763" spans="1:10" x14ac:dyDescent="0.25">
      <c r="A1763" s="5" t="s">
        <v>2890</v>
      </c>
      <c r="C1763">
        <v>16</v>
      </c>
      <c r="D1763">
        <v>164</v>
      </c>
      <c r="E1763">
        <v>9</v>
      </c>
      <c r="F1763">
        <v>151.97</v>
      </c>
      <c r="G1763">
        <v>6.806</v>
      </c>
      <c r="H1763">
        <v>-6.5419999999999998</v>
      </c>
      <c r="I1763">
        <v>-0.2</v>
      </c>
      <c r="J1763" s="38" t="s">
        <v>132</v>
      </c>
    </row>
    <row r="1764" spans="1:10" x14ac:dyDescent="0.25">
      <c r="A1764" s="5" t="s">
        <v>2891</v>
      </c>
      <c r="C1764">
        <v>16</v>
      </c>
      <c r="D1764">
        <v>163</v>
      </c>
      <c r="E1764">
        <v>9.06</v>
      </c>
      <c r="F1764">
        <v>150.32</v>
      </c>
      <c r="G1764">
        <v>6.8019999999999996</v>
      </c>
      <c r="H1764">
        <v>-6.5049999999999999</v>
      </c>
      <c r="I1764">
        <v>-0.2</v>
      </c>
      <c r="J1764" s="38" t="s">
        <v>132</v>
      </c>
    </row>
    <row r="1765" spans="1:10" x14ac:dyDescent="0.25">
      <c r="A1765" s="5" t="s">
        <v>2892</v>
      </c>
      <c r="C1765">
        <v>16</v>
      </c>
      <c r="D1765">
        <v>162</v>
      </c>
      <c r="E1765">
        <v>9.1300000000000008</v>
      </c>
      <c r="F1765">
        <v>148.68</v>
      </c>
      <c r="G1765">
        <v>6.8010000000000002</v>
      </c>
      <c r="H1765">
        <v>-6.468</v>
      </c>
      <c r="I1765">
        <v>-0.2</v>
      </c>
      <c r="J1765" s="38" t="s">
        <v>132</v>
      </c>
    </row>
    <row r="1766" spans="1:10" x14ac:dyDescent="0.25">
      <c r="A1766" s="5" t="s">
        <v>2893</v>
      </c>
      <c r="C1766">
        <v>16</v>
      </c>
      <c r="D1766">
        <v>161</v>
      </c>
      <c r="E1766">
        <v>9.19</v>
      </c>
      <c r="F1766">
        <v>147.05000000000001</v>
      </c>
      <c r="G1766">
        <v>6.8029999999999999</v>
      </c>
      <c r="H1766">
        <v>-6.4320000000000004</v>
      </c>
      <c r="I1766">
        <v>-0.1</v>
      </c>
      <c r="J1766" s="38" t="s">
        <v>132</v>
      </c>
    </row>
    <row r="1767" spans="1:10" x14ac:dyDescent="0.25">
      <c r="A1767" s="5" t="s">
        <v>2894</v>
      </c>
      <c r="C1767">
        <v>16</v>
      </c>
      <c r="D1767">
        <v>160</v>
      </c>
      <c r="E1767">
        <v>9.25</v>
      </c>
      <c r="F1767">
        <v>145.41999999999999</v>
      </c>
      <c r="G1767">
        <v>6.8070000000000004</v>
      </c>
      <c r="H1767">
        <v>-6.3959999999999999</v>
      </c>
      <c r="I1767">
        <v>0.1</v>
      </c>
      <c r="J1767" s="38" t="s">
        <v>132</v>
      </c>
    </row>
    <row r="1768" spans="1:10" x14ac:dyDescent="0.25">
      <c r="A1768" s="5" t="s">
        <v>2895</v>
      </c>
      <c r="C1768">
        <v>16</v>
      </c>
      <c r="D1768">
        <v>159</v>
      </c>
      <c r="E1768">
        <v>9.32</v>
      </c>
      <c r="F1768">
        <v>143.81</v>
      </c>
      <c r="G1768">
        <v>6.81</v>
      </c>
      <c r="H1768">
        <v>-6.3570000000000002</v>
      </c>
      <c r="I1768">
        <v>0</v>
      </c>
      <c r="J1768" s="38" t="s">
        <v>132</v>
      </c>
    </row>
    <row r="1769" spans="1:10" x14ac:dyDescent="0.25">
      <c r="A1769" s="5" t="s">
        <v>2896</v>
      </c>
      <c r="C1769">
        <v>16</v>
      </c>
      <c r="D1769">
        <v>158</v>
      </c>
      <c r="E1769">
        <v>9.39</v>
      </c>
      <c r="F1769">
        <v>142.22999999999999</v>
      </c>
      <c r="G1769">
        <v>6.8090000000000002</v>
      </c>
      <c r="H1769">
        <v>-6.3129999999999997</v>
      </c>
      <c r="I1769">
        <v>0.2</v>
      </c>
      <c r="J1769" s="38" t="s">
        <v>132</v>
      </c>
    </row>
    <row r="1770" spans="1:10" x14ac:dyDescent="0.25">
      <c r="A1770" s="5" t="s">
        <v>2897</v>
      </c>
      <c r="C1770">
        <v>16</v>
      </c>
      <c r="D1770">
        <v>157</v>
      </c>
      <c r="E1770">
        <v>9.4700000000000006</v>
      </c>
      <c r="F1770">
        <v>140.69</v>
      </c>
      <c r="G1770">
        <v>6.8029999999999999</v>
      </c>
      <c r="H1770">
        <v>-6.2619999999999996</v>
      </c>
      <c r="I1770">
        <v>0.3</v>
      </c>
      <c r="J1770" s="38" t="s">
        <v>132</v>
      </c>
    </row>
    <row r="1771" spans="1:10" x14ac:dyDescent="0.25">
      <c r="A1771" s="5" t="s">
        <v>2898</v>
      </c>
      <c r="C1771">
        <v>16</v>
      </c>
      <c r="D1771">
        <v>156</v>
      </c>
      <c r="E1771">
        <v>9.5500000000000007</v>
      </c>
      <c r="F1771">
        <v>139.19</v>
      </c>
      <c r="G1771">
        <v>6.7910000000000004</v>
      </c>
      <c r="H1771">
        <v>-6.2039999999999997</v>
      </c>
      <c r="I1771">
        <v>0.4</v>
      </c>
      <c r="J1771" s="38" t="s">
        <v>132</v>
      </c>
    </row>
    <row r="1772" spans="1:10" x14ac:dyDescent="0.25">
      <c r="A1772" s="5" t="s">
        <v>2899</v>
      </c>
      <c r="C1772">
        <v>16</v>
      </c>
      <c r="D1772">
        <v>155</v>
      </c>
      <c r="E1772">
        <v>9.64</v>
      </c>
      <c r="F1772">
        <v>137.72999999999999</v>
      </c>
      <c r="G1772">
        <v>6.774</v>
      </c>
      <c r="H1772">
        <v>-6.1390000000000002</v>
      </c>
      <c r="I1772">
        <v>0.5</v>
      </c>
      <c r="J1772" s="38" t="s">
        <v>132</v>
      </c>
    </row>
    <row r="1773" spans="1:10" x14ac:dyDescent="0.25">
      <c r="A1773" s="5" t="s">
        <v>2900</v>
      </c>
      <c r="C1773">
        <v>16</v>
      </c>
      <c r="D1773">
        <v>154</v>
      </c>
      <c r="E1773">
        <v>9.74</v>
      </c>
      <c r="F1773">
        <v>136.31</v>
      </c>
      <c r="G1773">
        <v>6.7510000000000003</v>
      </c>
      <c r="H1773">
        <v>-6.0679999999999996</v>
      </c>
      <c r="I1773">
        <v>0.6</v>
      </c>
      <c r="J1773" s="38" t="s">
        <v>132</v>
      </c>
    </row>
    <row r="1774" spans="1:10" x14ac:dyDescent="0.25">
      <c r="A1774" s="5" t="s">
        <v>2901</v>
      </c>
      <c r="C1774">
        <v>16</v>
      </c>
      <c r="D1774">
        <v>153</v>
      </c>
      <c r="E1774">
        <v>9.84</v>
      </c>
      <c r="F1774">
        <v>134.93</v>
      </c>
      <c r="G1774">
        <v>6.7249999999999996</v>
      </c>
      <c r="H1774">
        <v>-5.992</v>
      </c>
      <c r="I1774">
        <v>0.8</v>
      </c>
      <c r="J1774" s="38" t="s">
        <v>132</v>
      </c>
    </row>
    <row r="1775" spans="1:10" x14ac:dyDescent="0.25">
      <c r="A1775" s="5" t="s">
        <v>2902</v>
      </c>
      <c r="C1775">
        <v>16</v>
      </c>
      <c r="D1775">
        <v>152</v>
      </c>
      <c r="E1775">
        <v>9.9499999999999993</v>
      </c>
      <c r="F1775">
        <v>133.58000000000001</v>
      </c>
      <c r="G1775">
        <v>6.694</v>
      </c>
      <c r="H1775">
        <v>-5.9109999999999996</v>
      </c>
      <c r="I1775">
        <v>0.9</v>
      </c>
      <c r="J1775" s="38" t="s">
        <v>132</v>
      </c>
    </row>
    <row r="1776" spans="1:10" x14ac:dyDescent="0.25">
      <c r="A1776" s="5" t="s">
        <v>2903</v>
      </c>
      <c r="C1776">
        <v>16</v>
      </c>
      <c r="D1776">
        <v>151</v>
      </c>
      <c r="E1776">
        <v>10.050000000000001</v>
      </c>
      <c r="F1776">
        <v>132.27000000000001</v>
      </c>
      <c r="G1776">
        <v>6.6609999999999996</v>
      </c>
      <c r="H1776">
        <v>-5.8259999999999996</v>
      </c>
      <c r="I1776">
        <v>1</v>
      </c>
      <c r="J1776" s="38" t="s">
        <v>132</v>
      </c>
    </row>
    <row r="1777" spans="1:10" x14ac:dyDescent="0.25">
      <c r="A1777" s="5" t="s">
        <v>2904</v>
      </c>
      <c r="C1777">
        <v>16</v>
      </c>
      <c r="D1777">
        <v>150</v>
      </c>
      <c r="E1777">
        <v>10.16</v>
      </c>
      <c r="F1777">
        <v>130.97</v>
      </c>
      <c r="G1777">
        <v>6.6280000000000001</v>
      </c>
      <c r="H1777">
        <v>-5.74</v>
      </c>
      <c r="I1777">
        <v>1.1000000000000001</v>
      </c>
      <c r="J1777" s="38" t="s">
        <v>132</v>
      </c>
    </row>
    <row r="1778" spans="1:10" x14ac:dyDescent="0.25">
      <c r="A1778" s="5" t="s">
        <v>2905</v>
      </c>
      <c r="C1778">
        <v>16</v>
      </c>
      <c r="D1778">
        <v>149</v>
      </c>
      <c r="E1778">
        <v>10.27</v>
      </c>
      <c r="F1778">
        <v>129.69</v>
      </c>
      <c r="G1778">
        <v>6.5960000000000001</v>
      </c>
      <c r="H1778">
        <v>-5.6529999999999996</v>
      </c>
      <c r="I1778">
        <v>1.2</v>
      </c>
      <c r="J1778" s="38" t="s">
        <v>132</v>
      </c>
    </row>
    <row r="1779" spans="1:10" x14ac:dyDescent="0.25">
      <c r="A1779" s="5" t="s">
        <v>2906</v>
      </c>
      <c r="C1779">
        <v>16</v>
      </c>
      <c r="D1779">
        <v>148</v>
      </c>
      <c r="E1779">
        <v>10.38</v>
      </c>
      <c r="F1779">
        <v>128.41999999999999</v>
      </c>
      <c r="G1779">
        <v>6.5659999999999998</v>
      </c>
      <c r="H1779">
        <v>-5.5679999999999996</v>
      </c>
      <c r="I1779">
        <v>1.3</v>
      </c>
      <c r="J1779" s="38" t="s">
        <v>132</v>
      </c>
    </row>
    <row r="1780" spans="1:10" x14ac:dyDescent="0.25">
      <c r="A1780" s="5" t="s">
        <v>2907</v>
      </c>
      <c r="C1780">
        <v>16</v>
      </c>
      <c r="D1780">
        <v>147</v>
      </c>
      <c r="E1780">
        <v>10.49</v>
      </c>
      <c r="F1780">
        <v>127.15</v>
      </c>
      <c r="G1780">
        <v>6.5389999999999997</v>
      </c>
      <c r="H1780">
        <v>-5.484</v>
      </c>
      <c r="I1780">
        <v>1.3</v>
      </c>
      <c r="J1780" s="38" t="s">
        <v>132</v>
      </c>
    </row>
    <row r="1781" spans="1:10" x14ac:dyDescent="0.25">
      <c r="A1781" s="5" t="s">
        <v>2908</v>
      </c>
      <c r="C1781">
        <v>16</v>
      </c>
      <c r="D1781">
        <v>146</v>
      </c>
      <c r="E1781">
        <v>10.59</v>
      </c>
      <c r="F1781">
        <v>125.89</v>
      </c>
      <c r="G1781">
        <v>6.516</v>
      </c>
      <c r="H1781">
        <v>-5.4020000000000001</v>
      </c>
      <c r="I1781">
        <v>1.4</v>
      </c>
      <c r="J1781" s="38" t="s">
        <v>132</v>
      </c>
    </row>
    <row r="1782" spans="1:10" x14ac:dyDescent="0.25">
      <c r="A1782" s="5" t="s">
        <v>2909</v>
      </c>
      <c r="C1782">
        <v>16</v>
      </c>
      <c r="D1782">
        <v>145</v>
      </c>
      <c r="E1782">
        <v>10.7</v>
      </c>
      <c r="F1782">
        <v>124.62</v>
      </c>
      <c r="G1782">
        <v>6.4969999999999999</v>
      </c>
      <c r="H1782">
        <v>-5.3220000000000001</v>
      </c>
      <c r="I1782">
        <v>1.5</v>
      </c>
      <c r="J1782" s="38" t="s">
        <v>132</v>
      </c>
    </row>
    <row r="1783" spans="1:10" x14ac:dyDescent="0.25">
      <c r="A1783" s="5" t="s">
        <v>2910</v>
      </c>
      <c r="C1783">
        <v>16</v>
      </c>
      <c r="D1783">
        <v>144</v>
      </c>
      <c r="E1783">
        <v>10.8</v>
      </c>
      <c r="F1783">
        <v>123.34</v>
      </c>
      <c r="G1783">
        <v>6.4820000000000002</v>
      </c>
      <c r="H1783">
        <v>-5.2439999999999998</v>
      </c>
      <c r="I1783">
        <v>1.6</v>
      </c>
      <c r="J1783" s="38" t="s">
        <v>132</v>
      </c>
    </row>
    <row r="1784" spans="1:10" x14ac:dyDescent="0.25">
      <c r="A1784" s="5" t="s">
        <v>2911</v>
      </c>
      <c r="C1784">
        <v>16</v>
      </c>
      <c r="D1784">
        <v>143</v>
      </c>
      <c r="E1784">
        <v>10.9</v>
      </c>
      <c r="F1784">
        <v>122.06</v>
      </c>
      <c r="G1784">
        <v>6.4729999999999999</v>
      </c>
      <c r="H1784">
        <v>-5.1689999999999996</v>
      </c>
      <c r="I1784">
        <v>1.6</v>
      </c>
      <c r="J1784" s="38" t="s">
        <v>132</v>
      </c>
    </row>
    <row r="1785" spans="1:10" x14ac:dyDescent="0.25">
      <c r="A1785" s="5" t="s">
        <v>2912</v>
      </c>
      <c r="C1785">
        <v>16</v>
      </c>
      <c r="D1785">
        <v>142</v>
      </c>
      <c r="E1785">
        <v>11</v>
      </c>
      <c r="F1785">
        <v>120.78</v>
      </c>
      <c r="G1785">
        <v>6.4690000000000003</v>
      </c>
      <c r="H1785">
        <v>-5.0970000000000004</v>
      </c>
      <c r="I1785">
        <v>1.7</v>
      </c>
      <c r="J1785" s="38" t="s">
        <v>132</v>
      </c>
    </row>
    <row r="1786" spans="1:10" x14ac:dyDescent="0.25">
      <c r="A1786" s="5" t="s">
        <v>2913</v>
      </c>
      <c r="C1786">
        <v>16</v>
      </c>
      <c r="D1786">
        <v>141</v>
      </c>
      <c r="E1786">
        <v>11.09</v>
      </c>
      <c r="F1786">
        <v>119.48</v>
      </c>
      <c r="G1786">
        <v>6.4690000000000003</v>
      </c>
      <c r="H1786">
        <v>-5.0279999999999996</v>
      </c>
      <c r="I1786">
        <v>1.7</v>
      </c>
      <c r="J1786" s="38" t="s">
        <v>132</v>
      </c>
    </row>
    <row r="1787" spans="1:10" x14ac:dyDescent="0.25">
      <c r="A1787" s="5" t="s">
        <v>2914</v>
      </c>
      <c r="C1787">
        <v>16</v>
      </c>
      <c r="D1787">
        <v>140</v>
      </c>
      <c r="E1787">
        <v>11.19</v>
      </c>
      <c r="F1787">
        <v>118.17</v>
      </c>
      <c r="G1787">
        <v>6.4749999999999996</v>
      </c>
      <c r="H1787">
        <v>-4.96</v>
      </c>
      <c r="I1787">
        <v>1.8</v>
      </c>
      <c r="J1787" s="38" t="s">
        <v>132</v>
      </c>
    </row>
    <row r="1788" spans="1:10" x14ac:dyDescent="0.25">
      <c r="A1788" s="5" t="s">
        <v>2915</v>
      </c>
      <c r="C1788">
        <v>16</v>
      </c>
      <c r="D1788">
        <v>139</v>
      </c>
      <c r="E1788">
        <v>11.29</v>
      </c>
      <c r="F1788">
        <v>116.86</v>
      </c>
      <c r="G1788">
        <v>6.4850000000000003</v>
      </c>
      <c r="H1788">
        <v>-4.8940000000000001</v>
      </c>
      <c r="I1788">
        <v>1.8</v>
      </c>
      <c r="J1788" s="38" t="s">
        <v>132</v>
      </c>
    </row>
    <row r="1789" spans="1:10" x14ac:dyDescent="0.25">
      <c r="A1789" s="5" t="s">
        <v>2916</v>
      </c>
      <c r="C1789">
        <v>16</v>
      </c>
      <c r="D1789">
        <v>138</v>
      </c>
      <c r="E1789">
        <v>11.38</v>
      </c>
      <c r="F1789">
        <v>115.55</v>
      </c>
      <c r="G1789">
        <v>6.4989999999999997</v>
      </c>
      <c r="H1789">
        <v>-4.83</v>
      </c>
      <c r="I1789">
        <v>1.8</v>
      </c>
      <c r="J1789" s="38" t="s">
        <v>132</v>
      </c>
    </row>
    <row r="1790" spans="1:10" x14ac:dyDescent="0.25">
      <c r="A1790" s="5" t="s">
        <v>2917</v>
      </c>
      <c r="C1790">
        <v>16</v>
      </c>
      <c r="D1790">
        <v>137</v>
      </c>
      <c r="E1790">
        <v>11.48</v>
      </c>
      <c r="F1790">
        <v>114.23</v>
      </c>
      <c r="G1790">
        <v>6.5149999999999997</v>
      </c>
      <c r="H1790">
        <v>-4.7649999999999997</v>
      </c>
      <c r="I1790">
        <v>1.8</v>
      </c>
      <c r="J1790" s="38" t="s">
        <v>132</v>
      </c>
    </row>
    <row r="1791" spans="1:10" x14ac:dyDescent="0.25">
      <c r="A1791" s="5" t="s">
        <v>2918</v>
      </c>
      <c r="C1791">
        <v>16</v>
      </c>
      <c r="D1791">
        <v>136</v>
      </c>
      <c r="E1791">
        <v>11.57</v>
      </c>
      <c r="F1791">
        <v>112.92</v>
      </c>
      <c r="G1791">
        <v>6.5339999999999998</v>
      </c>
      <c r="H1791">
        <v>-4.7</v>
      </c>
      <c r="I1791">
        <v>1.9</v>
      </c>
      <c r="J1791" s="38" t="s">
        <v>132</v>
      </c>
    </row>
    <row r="1792" spans="1:10" x14ac:dyDescent="0.25">
      <c r="A1792" s="5" t="s">
        <v>2919</v>
      </c>
      <c r="C1792">
        <v>16</v>
      </c>
      <c r="D1792">
        <v>135</v>
      </c>
      <c r="E1792">
        <v>11.67</v>
      </c>
      <c r="F1792">
        <v>111.62</v>
      </c>
      <c r="G1792">
        <v>6.5529999999999999</v>
      </c>
      <c r="H1792">
        <v>-4.6340000000000003</v>
      </c>
      <c r="I1792">
        <v>1.9</v>
      </c>
      <c r="J1792" s="38" t="s">
        <v>132</v>
      </c>
    </row>
    <row r="1793" spans="1:10" x14ac:dyDescent="0.25">
      <c r="A1793" s="5" t="s">
        <v>2920</v>
      </c>
      <c r="C1793">
        <v>16</v>
      </c>
      <c r="D1793">
        <v>172.4</v>
      </c>
      <c r="E1793">
        <v>8.65</v>
      </c>
      <c r="F1793">
        <v>166.48</v>
      </c>
      <c r="G1793">
        <v>6.8010000000000002</v>
      </c>
      <c r="H1793">
        <v>-6.742</v>
      </c>
      <c r="I1793">
        <v>-0.3</v>
      </c>
      <c r="J1793" s="38" t="s">
        <v>236</v>
      </c>
    </row>
    <row r="1794" spans="1:10" x14ac:dyDescent="0.25">
      <c r="A1794" s="5" t="s">
        <v>2921</v>
      </c>
      <c r="C1794">
        <v>16</v>
      </c>
      <c r="D1794">
        <v>45.1</v>
      </c>
      <c r="E1794">
        <v>20.32</v>
      </c>
      <c r="F1794">
        <v>31.19</v>
      </c>
      <c r="G1794">
        <v>6.4720000000000004</v>
      </c>
      <c r="H1794">
        <v>4.5709999999999997</v>
      </c>
      <c r="I1794">
        <v>14.6</v>
      </c>
      <c r="J1794" s="38" t="s">
        <v>237</v>
      </c>
    </row>
    <row r="1795" spans="1:10" x14ac:dyDescent="0.25">
      <c r="A1795" s="5" t="s">
        <v>212</v>
      </c>
    </row>
    <row r="1796" spans="1:10" x14ac:dyDescent="0.25">
      <c r="A1796" s="5" t="s">
        <v>213</v>
      </c>
      <c r="C1796" t="s">
        <v>206</v>
      </c>
      <c r="D1796" t="s">
        <v>105</v>
      </c>
      <c r="E1796" t="s">
        <v>106</v>
      </c>
      <c r="F1796" t="s">
        <v>107</v>
      </c>
      <c r="G1796" t="s">
        <v>219</v>
      </c>
      <c r="H1796" t="s">
        <v>109</v>
      </c>
      <c r="I1796" t="s">
        <v>220</v>
      </c>
      <c r="J1796" s="38" t="s">
        <v>37</v>
      </c>
    </row>
    <row r="1797" spans="1:10" x14ac:dyDescent="0.25">
      <c r="A1797" s="5" t="s">
        <v>212</v>
      </c>
    </row>
    <row r="1798" spans="1:10" x14ac:dyDescent="0.25">
      <c r="A1798" s="5" t="s">
        <v>2922</v>
      </c>
      <c r="C1798">
        <v>20</v>
      </c>
      <c r="D1798">
        <v>180</v>
      </c>
      <c r="E1798">
        <v>12.26</v>
      </c>
      <c r="F1798">
        <v>180</v>
      </c>
      <c r="G1798">
        <v>7.4859999999999998</v>
      </c>
      <c r="H1798">
        <v>-7.4859999999999998</v>
      </c>
      <c r="I1798">
        <v>0.3</v>
      </c>
      <c r="J1798" s="38" t="s">
        <v>287</v>
      </c>
    </row>
    <row r="1799" spans="1:10" x14ac:dyDescent="0.25">
      <c r="A1799" s="5" t="s">
        <v>2923</v>
      </c>
      <c r="C1799">
        <v>20</v>
      </c>
      <c r="D1799">
        <v>179</v>
      </c>
      <c r="E1799">
        <v>12.26</v>
      </c>
      <c r="F1799">
        <v>178.39</v>
      </c>
      <c r="G1799">
        <v>7.4880000000000004</v>
      </c>
      <c r="H1799">
        <v>-7.4870000000000001</v>
      </c>
      <c r="I1799">
        <v>0.3</v>
      </c>
      <c r="J1799" s="38" t="s">
        <v>287</v>
      </c>
    </row>
    <row r="1800" spans="1:10" x14ac:dyDescent="0.25">
      <c r="A1800" s="5" t="s">
        <v>2924</v>
      </c>
      <c r="C1800">
        <v>20</v>
      </c>
      <c r="D1800">
        <v>178</v>
      </c>
      <c r="E1800">
        <v>12.26</v>
      </c>
      <c r="F1800">
        <v>176.78</v>
      </c>
      <c r="G1800">
        <v>7.492</v>
      </c>
      <c r="H1800">
        <v>-7.4870000000000001</v>
      </c>
      <c r="I1800">
        <v>0.4</v>
      </c>
      <c r="J1800" s="38" t="s">
        <v>287</v>
      </c>
    </row>
    <row r="1801" spans="1:10" x14ac:dyDescent="0.25">
      <c r="A1801" s="5" t="s">
        <v>2925</v>
      </c>
      <c r="C1801">
        <v>20</v>
      </c>
      <c r="D1801">
        <v>177</v>
      </c>
      <c r="E1801">
        <v>12.26</v>
      </c>
      <c r="F1801">
        <v>175.17</v>
      </c>
      <c r="G1801">
        <v>7.4969999999999999</v>
      </c>
      <c r="H1801">
        <v>-7.4859999999999998</v>
      </c>
      <c r="I1801">
        <v>0.5</v>
      </c>
      <c r="J1801" s="38" t="s">
        <v>287</v>
      </c>
    </row>
    <row r="1802" spans="1:10" x14ac:dyDescent="0.25">
      <c r="A1802" s="5" t="s">
        <v>2926</v>
      </c>
      <c r="C1802">
        <v>20</v>
      </c>
      <c r="D1802">
        <v>176</v>
      </c>
      <c r="E1802">
        <v>12.27</v>
      </c>
      <c r="F1802">
        <v>173.55</v>
      </c>
      <c r="G1802">
        <v>7.5019999999999998</v>
      </c>
      <c r="H1802">
        <v>-7.484</v>
      </c>
      <c r="I1802">
        <v>0.5</v>
      </c>
      <c r="J1802" s="38" t="s">
        <v>287</v>
      </c>
    </row>
    <row r="1803" spans="1:10" x14ac:dyDescent="0.25">
      <c r="A1803" s="5" t="s">
        <v>2927</v>
      </c>
      <c r="C1803">
        <v>20</v>
      </c>
      <c r="D1803">
        <v>175</v>
      </c>
      <c r="E1803">
        <v>12.28</v>
      </c>
      <c r="F1803">
        <v>171.94</v>
      </c>
      <c r="G1803">
        <v>7.5090000000000003</v>
      </c>
      <c r="H1803">
        <v>-7.48</v>
      </c>
      <c r="I1803">
        <v>0.6</v>
      </c>
      <c r="J1803" s="38" t="s">
        <v>287</v>
      </c>
    </row>
    <row r="1804" spans="1:10" x14ac:dyDescent="0.25">
      <c r="A1804" s="5" t="s">
        <v>2928</v>
      </c>
      <c r="C1804">
        <v>20</v>
      </c>
      <c r="D1804">
        <v>174</v>
      </c>
      <c r="E1804">
        <v>12.29</v>
      </c>
      <c r="F1804">
        <v>170.34</v>
      </c>
      <c r="G1804">
        <v>7.516</v>
      </c>
      <c r="H1804">
        <v>-7.4749999999999996</v>
      </c>
      <c r="I1804">
        <v>0.7</v>
      </c>
      <c r="J1804" s="38" t="s">
        <v>287</v>
      </c>
    </row>
    <row r="1805" spans="1:10" x14ac:dyDescent="0.25">
      <c r="A1805" s="5" t="s">
        <v>2929</v>
      </c>
      <c r="C1805">
        <v>20</v>
      </c>
      <c r="D1805">
        <v>173</v>
      </c>
      <c r="E1805">
        <v>12.31</v>
      </c>
      <c r="F1805">
        <v>168.73</v>
      </c>
      <c r="G1805">
        <v>7.524</v>
      </c>
      <c r="H1805">
        <v>-7.468</v>
      </c>
      <c r="I1805">
        <v>0.7</v>
      </c>
      <c r="J1805" s="38" t="s">
        <v>287</v>
      </c>
    </row>
    <row r="1806" spans="1:10" x14ac:dyDescent="0.25">
      <c r="A1806" s="5" t="s">
        <v>2930</v>
      </c>
      <c r="C1806">
        <v>20</v>
      </c>
      <c r="D1806">
        <v>172</v>
      </c>
      <c r="E1806">
        <v>12.33</v>
      </c>
      <c r="F1806">
        <v>167.12</v>
      </c>
      <c r="G1806">
        <v>7.5330000000000004</v>
      </c>
      <c r="H1806">
        <v>-7.46</v>
      </c>
      <c r="I1806">
        <v>0.8</v>
      </c>
      <c r="J1806" s="38" t="s">
        <v>287</v>
      </c>
    </row>
    <row r="1807" spans="1:10" x14ac:dyDescent="0.25">
      <c r="A1807" s="5" t="s">
        <v>2931</v>
      </c>
      <c r="C1807">
        <v>20</v>
      </c>
      <c r="D1807">
        <v>171</v>
      </c>
      <c r="E1807">
        <v>12.35</v>
      </c>
      <c r="F1807">
        <v>165.52</v>
      </c>
      <c r="G1807">
        <v>7.5430000000000001</v>
      </c>
      <c r="H1807">
        <v>-7.45</v>
      </c>
      <c r="I1807">
        <v>0.8</v>
      </c>
      <c r="J1807" s="38" t="s">
        <v>287</v>
      </c>
    </row>
    <row r="1808" spans="1:10" x14ac:dyDescent="0.25">
      <c r="A1808" s="5" t="s">
        <v>2932</v>
      </c>
      <c r="C1808">
        <v>20</v>
      </c>
      <c r="D1808">
        <v>170</v>
      </c>
      <c r="E1808">
        <v>12.37</v>
      </c>
      <c r="F1808">
        <v>163.92</v>
      </c>
      <c r="G1808">
        <v>7.5540000000000003</v>
      </c>
      <c r="H1808">
        <v>-7.4390000000000001</v>
      </c>
      <c r="I1808">
        <v>0.9</v>
      </c>
      <c r="J1808" s="38" t="s">
        <v>287</v>
      </c>
    </row>
    <row r="1809" spans="1:10" x14ac:dyDescent="0.25">
      <c r="A1809" s="5" t="s">
        <v>2933</v>
      </c>
      <c r="C1809">
        <v>20</v>
      </c>
      <c r="D1809">
        <v>169</v>
      </c>
      <c r="E1809">
        <v>12.4</v>
      </c>
      <c r="F1809">
        <v>162.32</v>
      </c>
      <c r="G1809">
        <v>7.5650000000000004</v>
      </c>
      <c r="H1809">
        <v>-7.4260000000000002</v>
      </c>
      <c r="I1809">
        <v>1</v>
      </c>
      <c r="J1809" s="38" t="s">
        <v>287</v>
      </c>
    </row>
    <row r="1810" spans="1:10" x14ac:dyDescent="0.25">
      <c r="A1810" s="5" t="s">
        <v>2934</v>
      </c>
      <c r="C1810">
        <v>20</v>
      </c>
      <c r="D1810">
        <v>168</v>
      </c>
      <c r="E1810">
        <v>12.43</v>
      </c>
      <c r="F1810">
        <v>160.72</v>
      </c>
      <c r="G1810">
        <v>7.577</v>
      </c>
      <c r="H1810">
        <v>-7.4119999999999999</v>
      </c>
      <c r="I1810">
        <v>1</v>
      </c>
      <c r="J1810" s="38" t="s">
        <v>287</v>
      </c>
    </row>
    <row r="1811" spans="1:10" x14ac:dyDescent="0.25">
      <c r="A1811" s="5" t="s">
        <v>2935</v>
      </c>
      <c r="C1811">
        <v>20</v>
      </c>
      <c r="D1811">
        <v>167</v>
      </c>
      <c r="E1811">
        <v>12.47</v>
      </c>
      <c r="F1811">
        <v>159.13</v>
      </c>
      <c r="G1811">
        <v>7.59</v>
      </c>
      <c r="H1811">
        <v>-7.3959999999999999</v>
      </c>
      <c r="I1811">
        <v>1.1000000000000001</v>
      </c>
      <c r="J1811" s="38" t="s">
        <v>287</v>
      </c>
    </row>
    <row r="1812" spans="1:10" x14ac:dyDescent="0.25">
      <c r="A1812" s="5" t="s">
        <v>2936</v>
      </c>
      <c r="C1812">
        <v>20</v>
      </c>
      <c r="D1812">
        <v>166</v>
      </c>
      <c r="E1812">
        <v>12.5</v>
      </c>
      <c r="F1812">
        <v>157.54</v>
      </c>
      <c r="G1812">
        <v>7.6040000000000001</v>
      </c>
      <c r="H1812">
        <v>-7.3780000000000001</v>
      </c>
      <c r="I1812">
        <v>1.2</v>
      </c>
      <c r="J1812" s="38" t="s">
        <v>287</v>
      </c>
    </row>
    <row r="1813" spans="1:10" x14ac:dyDescent="0.25">
      <c r="A1813" s="5" t="s">
        <v>2937</v>
      </c>
      <c r="C1813">
        <v>20</v>
      </c>
      <c r="D1813">
        <v>165</v>
      </c>
      <c r="E1813">
        <v>12.54</v>
      </c>
      <c r="F1813">
        <v>155.96</v>
      </c>
      <c r="G1813">
        <v>7.6180000000000003</v>
      </c>
      <c r="H1813">
        <v>-7.3579999999999997</v>
      </c>
      <c r="I1813">
        <v>1.2</v>
      </c>
      <c r="J1813" s="38" t="s">
        <v>287</v>
      </c>
    </row>
    <row r="1814" spans="1:10" x14ac:dyDescent="0.25">
      <c r="A1814" s="5" t="s">
        <v>2938</v>
      </c>
      <c r="C1814">
        <v>20</v>
      </c>
      <c r="D1814">
        <v>164</v>
      </c>
      <c r="E1814">
        <v>12.58</v>
      </c>
      <c r="F1814">
        <v>154.38</v>
      </c>
      <c r="G1814">
        <v>7.633</v>
      </c>
      <c r="H1814">
        <v>-7.3369999999999997</v>
      </c>
      <c r="I1814">
        <v>1.3</v>
      </c>
      <c r="J1814" s="38" t="s">
        <v>287</v>
      </c>
    </row>
    <row r="1815" spans="1:10" x14ac:dyDescent="0.25">
      <c r="A1815" s="5" t="s">
        <v>2939</v>
      </c>
      <c r="C1815">
        <v>20</v>
      </c>
      <c r="D1815">
        <v>163</v>
      </c>
      <c r="E1815">
        <v>12.63</v>
      </c>
      <c r="F1815">
        <v>152.81</v>
      </c>
      <c r="G1815">
        <v>7.6479999999999997</v>
      </c>
      <c r="H1815">
        <v>-7.3140000000000001</v>
      </c>
      <c r="I1815">
        <v>1.4</v>
      </c>
      <c r="J1815" s="38" t="s">
        <v>287</v>
      </c>
    </row>
    <row r="1816" spans="1:10" x14ac:dyDescent="0.25">
      <c r="A1816" s="5" t="s">
        <v>2940</v>
      </c>
      <c r="C1816">
        <v>20</v>
      </c>
      <c r="D1816">
        <v>162</v>
      </c>
      <c r="E1816">
        <v>12.68</v>
      </c>
      <c r="F1816">
        <v>151.24</v>
      </c>
      <c r="G1816">
        <v>7.6639999999999997</v>
      </c>
      <c r="H1816">
        <v>-7.2889999999999997</v>
      </c>
      <c r="I1816">
        <v>1.4</v>
      </c>
      <c r="J1816" s="38" t="s">
        <v>287</v>
      </c>
    </row>
    <row r="1817" spans="1:10" x14ac:dyDescent="0.25">
      <c r="A1817" s="5" t="s">
        <v>2941</v>
      </c>
      <c r="C1817">
        <v>20</v>
      </c>
      <c r="D1817">
        <v>161</v>
      </c>
      <c r="E1817">
        <v>12.73</v>
      </c>
      <c r="F1817">
        <v>149.68</v>
      </c>
      <c r="G1817">
        <v>7.681</v>
      </c>
      <c r="H1817">
        <v>-7.2619999999999996</v>
      </c>
      <c r="I1817">
        <v>1.5</v>
      </c>
      <c r="J1817" s="38" t="s">
        <v>287</v>
      </c>
    </row>
    <row r="1818" spans="1:10" x14ac:dyDescent="0.25">
      <c r="A1818" s="5" t="s">
        <v>2942</v>
      </c>
      <c r="C1818">
        <v>20</v>
      </c>
      <c r="D1818">
        <v>160</v>
      </c>
      <c r="E1818">
        <v>12.78</v>
      </c>
      <c r="F1818">
        <v>148.12</v>
      </c>
      <c r="G1818">
        <v>7.6980000000000004</v>
      </c>
      <c r="H1818">
        <v>-7.2329999999999997</v>
      </c>
      <c r="I1818">
        <v>1.6</v>
      </c>
      <c r="J1818" s="38" t="s">
        <v>287</v>
      </c>
    </row>
    <row r="1819" spans="1:10" x14ac:dyDescent="0.25">
      <c r="A1819" s="5" t="s">
        <v>2943</v>
      </c>
      <c r="C1819">
        <v>20</v>
      </c>
      <c r="D1819">
        <v>159</v>
      </c>
      <c r="E1819">
        <v>12.84</v>
      </c>
      <c r="F1819">
        <v>146.58000000000001</v>
      </c>
      <c r="G1819">
        <v>7.7149999999999999</v>
      </c>
      <c r="H1819">
        <v>-7.2030000000000003</v>
      </c>
      <c r="I1819">
        <v>1.7</v>
      </c>
      <c r="J1819" s="38" t="s">
        <v>287</v>
      </c>
    </row>
    <row r="1820" spans="1:10" x14ac:dyDescent="0.25">
      <c r="A1820" s="5" t="s">
        <v>2944</v>
      </c>
      <c r="C1820">
        <v>20</v>
      </c>
      <c r="D1820">
        <v>158</v>
      </c>
      <c r="E1820">
        <v>12.9</v>
      </c>
      <c r="F1820">
        <v>145.04</v>
      </c>
      <c r="G1820">
        <v>7.7329999999999997</v>
      </c>
      <c r="H1820">
        <v>-7.17</v>
      </c>
      <c r="I1820">
        <v>1.7</v>
      </c>
      <c r="J1820" s="38" t="s">
        <v>287</v>
      </c>
    </row>
    <row r="1821" spans="1:10" x14ac:dyDescent="0.25">
      <c r="A1821" s="5" t="s">
        <v>2945</v>
      </c>
      <c r="C1821">
        <v>20</v>
      </c>
      <c r="D1821">
        <v>157</v>
      </c>
      <c r="E1821">
        <v>12.97</v>
      </c>
      <c r="F1821">
        <v>143.5</v>
      </c>
      <c r="G1821">
        <v>7.7519999999999998</v>
      </c>
      <c r="H1821">
        <v>-7.1360000000000001</v>
      </c>
      <c r="I1821">
        <v>1.8</v>
      </c>
      <c r="J1821" s="38" t="s">
        <v>287</v>
      </c>
    </row>
    <row r="1822" spans="1:10" x14ac:dyDescent="0.25">
      <c r="A1822" s="5" t="s">
        <v>2946</v>
      </c>
      <c r="C1822">
        <v>20</v>
      </c>
      <c r="D1822">
        <v>156</v>
      </c>
      <c r="E1822">
        <v>13.03</v>
      </c>
      <c r="F1822">
        <v>141.97999999999999</v>
      </c>
      <c r="G1822">
        <v>7.7709999999999999</v>
      </c>
      <c r="H1822">
        <v>-7.0990000000000002</v>
      </c>
      <c r="I1822">
        <v>1.9</v>
      </c>
      <c r="J1822" s="38" t="s">
        <v>287</v>
      </c>
    </row>
    <row r="1823" spans="1:10" x14ac:dyDescent="0.25">
      <c r="A1823" s="5" t="s">
        <v>2947</v>
      </c>
      <c r="C1823">
        <v>20</v>
      </c>
      <c r="D1823">
        <v>155</v>
      </c>
      <c r="E1823">
        <v>13.1</v>
      </c>
      <c r="F1823">
        <v>140.46</v>
      </c>
      <c r="G1823">
        <v>7.79</v>
      </c>
      <c r="H1823">
        <v>-7.06</v>
      </c>
      <c r="I1823">
        <v>2</v>
      </c>
      <c r="J1823" s="38" t="s">
        <v>287</v>
      </c>
    </row>
    <row r="1824" spans="1:10" x14ac:dyDescent="0.25">
      <c r="A1824" s="5" t="s">
        <v>2948</v>
      </c>
      <c r="C1824">
        <v>20</v>
      </c>
      <c r="D1824">
        <v>154</v>
      </c>
      <c r="E1824">
        <v>13.18</v>
      </c>
      <c r="F1824">
        <v>138.96</v>
      </c>
      <c r="G1824">
        <v>7.8090000000000002</v>
      </c>
      <c r="H1824">
        <v>-7.0190000000000001</v>
      </c>
      <c r="I1824">
        <v>2.1</v>
      </c>
      <c r="J1824" s="38" t="s">
        <v>287</v>
      </c>
    </row>
    <row r="1825" spans="1:10" x14ac:dyDescent="0.25">
      <c r="A1825" s="5" t="s">
        <v>2949</v>
      </c>
      <c r="C1825">
        <v>20</v>
      </c>
      <c r="D1825">
        <v>153</v>
      </c>
      <c r="E1825">
        <v>13.25</v>
      </c>
      <c r="F1825">
        <v>137.46</v>
      </c>
      <c r="G1825">
        <v>7.8289999999999997</v>
      </c>
      <c r="H1825">
        <v>-6.976</v>
      </c>
      <c r="I1825">
        <v>2.2000000000000002</v>
      </c>
      <c r="J1825" s="38" t="s">
        <v>287</v>
      </c>
    </row>
    <row r="1826" spans="1:10" x14ac:dyDescent="0.25">
      <c r="A1826" s="5" t="s">
        <v>2950</v>
      </c>
      <c r="C1826">
        <v>20</v>
      </c>
      <c r="D1826">
        <v>152</v>
      </c>
      <c r="E1826">
        <v>13.33</v>
      </c>
      <c r="F1826">
        <v>135.97</v>
      </c>
      <c r="G1826">
        <v>7.8490000000000002</v>
      </c>
      <c r="H1826">
        <v>-6.931</v>
      </c>
      <c r="I1826">
        <v>2.2999999999999998</v>
      </c>
      <c r="J1826" s="38" t="s">
        <v>287</v>
      </c>
    </row>
    <row r="1827" spans="1:10" x14ac:dyDescent="0.25">
      <c r="A1827" s="5" t="s">
        <v>2951</v>
      </c>
      <c r="C1827">
        <v>20</v>
      </c>
      <c r="D1827">
        <v>151</v>
      </c>
      <c r="E1827">
        <v>13.41</v>
      </c>
      <c r="F1827">
        <v>134.5</v>
      </c>
      <c r="G1827">
        <v>7.87</v>
      </c>
      <c r="H1827">
        <v>-6.883</v>
      </c>
      <c r="I1827">
        <v>2.4</v>
      </c>
      <c r="J1827" s="38" t="s">
        <v>287</v>
      </c>
    </row>
    <row r="1828" spans="1:10" x14ac:dyDescent="0.25">
      <c r="A1828" s="5" t="s">
        <v>2952</v>
      </c>
      <c r="C1828">
        <v>20</v>
      </c>
      <c r="D1828">
        <v>150</v>
      </c>
      <c r="E1828">
        <v>13.5</v>
      </c>
      <c r="F1828">
        <v>133.03</v>
      </c>
      <c r="G1828">
        <v>7.89</v>
      </c>
      <c r="H1828">
        <v>-6.8330000000000002</v>
      </c>
      <c r="I1828">
        <v>2.5</v>
      </c>
      <c r="J1828" s="38" t="s">
        <v>287</v>
      </c>
    </row>
    <row r="1829" spans="1:10" x14ac:dyDescent="0.25">
      <c r="A1829" s="5" t="s">
        <v>2953</v>
      </c>
      <c r="C1829">
        <v>20</v>
      </c>
      <c r="D1829">
        <v>149</v>
      </c>
      <c r="E1829">
        <v>13.59</v>
      </c>
      <c r="F1829">
        <v>131.58000000000001</v>
      </c>
      <c r="G1829">
        <v>7.9109999999999996</v>
      </c>
      <c r="H1829">
        <v>-6.7809999999999997</v>
      </c>
      <c r="I1829">
        <v>2.6</v>
      </c>
      <c r="J1829" s="38" t="s">
        <v>287</v>
      </c>
    </row>
    <row r="1830" spans="1:10" x14ac:dyDescent="0.25">
      <c r="A1830" s="5" t="s">
        <v>2954</v>
      </c>
      <c r="C1830">
        <v>20</v>
      </c>
      <c r="D1830">
        <v>148</v>
      </c>
      <c r="E1830">
        <v>13.68</v>
      </c>
      <c r="F1830">
        <v>130.13</v>
      </c>
      <c r="G1830">
        <v>7.9320000000000004</v>
      </c>
      <c r="H1830">
        <v>-6.726</v>
      </c>
      <c r="I1830">
        <v>2.7</v>
      </c>
      <c r="J1830" s="38" t="s">
        <v>287</v>
      </c>
    </row>
    <row r="1831" spans="1:10" x14ac:dyDescent="0.25">
      <c r="A1831" s="5" t="s">
        <v>2955</v>
      </c>
      <c r="C1831">
        <v>20</v>
      </c>
      <c r="D1831">
        <v>147</v>
      </c>
      <c r="E1831">
        <v>13.77</v>
      </c>
      <c r="F1831">
        <v>128.69999999999999</v>
      </c>
      <c r="G1831">
        <v>7.952</v>
      </c>
      <c r="H1831">
        <v>-6.6689999999999996</v>
      </c>
      <c r="I1831">
        <v>2.8</v>
      </c>
      <c r="J1831" s="38" t="s">
        <v>287</v>
      </c>
    </row>
    <row r="1832" spans="1:10" x14ac:dyDescent="0.25">
      <c r="A1832" s="5" t="s">
        <v>2956</v>
      </c>
      <c r="C1832">
        <v>20</v>
      </c>
      <c r="D1832">
        <v>146</v>
      </c>
      <c r="E1832">
        <v>13.87</v>
      </c>
      <c r="F1832">
        <v>127.28</v>
      </c>
      <c r="G1832">
        <v>7.9729999999999999</v>
      </c>
      <c r="H1832">
        <v>-6.61</v>
      </c>
      <c r="I1832">
        <v>2.9</v>
      </c>
      <c r="J1832" s="38" t="s">
        <v>287</v>
      </c>
    </row>
    <row r="1833" spans="1:10" x14ac:dyDescent="0.25">
      <c r="A1833" s="5" t="s">
        <v>2957</v>
      </c>
      <c r="C1833">
        <v>20</v>
      </c>
      <c r="D1833">
        <v>145</v>
      </c>
      <c r="E1833">
        <v>13.97</v>
      </c>
      <c r="F1833">
        <v>125.87</v>
      </c>
      <c r="G1833">
        <v>7.9939999999999998</v>
      </c>
      <c r="H1833">
        <v>-6.548</v>
      </c>
      <c r="I1833">
        <v>3.1</v>
      </c>
      <c r="J1833" s="38" t="s">
        <v>287</v>
      </c>
    </row>
    <row r="1834" spans="1:10" x14ac:dyDescent="0.25">
      <c r="A1834" s="5" t="s">
        <v>2958</v>
      </c>
      <c r="C1834">
        <v>20</v>
      </c>
      <c r="D1834">
        <v>144</v>
      </c>
      <c r="E1834">
        <v>14.07</v>
      </c>
      <c r="F1834">
        <v>124.47</v>
      </c>
      <c r="G1834">
        <v>8.0150000000000006</v>
      </c>
      <c r="H1834">
        <v>-6.484</v>
      </c>
      <c r="I1834">
        <v>3.2</v>
      </c>
      <c r="J1834" s="38" t="s">
        <v>287</v>
      </c>
    </row>
    <row r="1835" spans="1:10" x14ac:dyDescent="0.25">
      <c r="A1835" s="5" t="s">
        <v>2959</v>
      </c>
      <c r="C1835">
        <v>20</v>
      </c>
      <c r="D1835">
        <v>143</v>
      </c>
      <c r="E1835">
        <v>14.17</v>
      </c>
      <c r="F1835">
        <v>123.09</v>
      </c>
      <c r="G1835">
        <v>8.0359999999999996</v>
      </c>
      <c r="H1835">
        <v>-6.4180000000000001</v>
      </c>
      <c r="I1835">
        <v>3.3</v>
      </c>
      <c r="J1835" s="38" t="s">
        <v>287</v>
      </c>
    </row>
    <row r="1836" spans="1:10" x14ac:dyDescent="0.25">
      <c r="A1836" s="5" t="s">
        <v>2960</v>
      </c>
      <c r="C1836">
        <v>20</v>
      </c>
      <c r="D1836">
        <v>142</v>
      </c>
      <c r="E1836">
        <v>14.28</v>
      </c>
      <c r="F1836">
        <v>121.72</v>
      </c>
      <c r="G1836">
        <v>8.0570000000000004</v>
      </c>
      <c r="H1836">
        <v>-6.3490000000000002</v>
      </c>
      <c r="I1836">
        <v>3.5</v>
      </c>
      <c r="J1836" s="38" t="s">
        <v>287</v>
      </c>
    </row>
    <row r="1837" spans="1:10" x14ac:dyDescent="0.25">
      <c r="A1837" s="5" t="s">
        <v>2961</v>
      </c>
      <c r="C1837">
        <v>20</v>
      </c>
      <c r="D1837">
        <v>141</v>
      </c>
      <c r="E1837">
        <v>14.39</v>
      </c>
      <c r="F1837">
        <v>120.36</v>
      </c>
      <c r="G1837">
        <v>8.077</v>
      </c>
      <c r="H1837">
        <v>-6.2770000000000001</v>
      </c>
      <c r="I1837">
        <v>3.6</v>
      </c>
      <c r="J1837" s="38" t="s">
        <v>287</v>
      </c>
    </row>
    <row r="1838" spans="1:10" x14ac:dyDescent="0.25">
      <c r="A1838" s="5" t="s">
        <v>2962</v>
      </c>
      <c r="C1838">
        <v>20</v>
      </c>
      <c r="D1838">
        <v>140</v>
      </c>
      <c r="E1838">
        <v>14.5</v>
      </c>
      <c r="F1838">
        <v>119.02</v>
      </c>
      <c r="G1838">
        <v>8.0969999999999995</v>
      </c>
      <c r="H1838">
        <v>-6.2030000000000003</v>
      </c>
      <c r="I1838">
        <v>3.8</v>
      </c>
      <c r="J1838" s="38" t="s">
        <v>287</v>
      </c>
    </row>
    <row r="1839" spans="1:10" x14ac:dyDescent="0.25">
      <c r="A1839" s="5" t="s">
        <v>2963</v>
      </c>
      <c r="C1839">
        <v>20</v>
      </c>
      <c r="D1839">
        <v>139</v>
      </c>
      <c r="E1839">
        <v>14.62</v>
      </c>
      <c r="F1839">
        <v>117.69</v>
      </c>
      <c r="G1839">
        <v>8.1170000000000009</v>
      </c>
      <c r="H1839">
        <v>-6.1260000000000003</v>
      </c>
      <c r="I1839">
        <v>3.9</v>
      </c>
      <c r="J1839" s="38" t="s">
        <v>287</v>
      </c>
    </row>
    <row r="1840" spans="1:10" x14ac:dyDescent="0.25">
      <c r="A1840" s="5" t="s">
        <v>2964</v>
      </c>
      <c r="C1840">
        <v>20</v>
      </c>
      <c r="D1840">
        <v>138</v>
      </c>
      <c r="E1840">
        <v>14.73</v>
      </c>
      <c r="F1840">
        <v>116.37</v>
      </c>
      <c r="G1840">
        <v>8.1370000000000005</v>
      </c>
      <c r="H1840">
        <v>-6.0469999999999997</v>
      </c>
      <c r="I1840">
        <v>4.0999999999999996</v>
      </c>
      <c r="J1840" s="38" t="s">
        <v>287</v>
      </c>
    </row>
    <row r="1841" spans="1:10" x14ac:dyDescent="0.25">
      <c r="A1841" s="5" t="s">
        <v>2965</v>
      </c>
      <c r="C1841">
        <v>20</v>
      </c>
      <c r="D1841">
        <v>137</v>
      </c>
      <c r="E1841">
        <v>14.85</v>
      </c>
      <c r="F1841">
        <v>115.06</v>
      </c>
      <c r="G1841">
        <v>8.157</v>
      </c>
      <c r="H1841">
        <v>-5.9649999999999999</v>
      </c>
      <c r="I1841">
        <v>4.3</v>
      </c>
      <c r="J1841" s="38" t="s">
        <v>287</v>
      </c>
    </row>
    <row r="1842" spans="1:10" x14ac:dyDescent="0.25">
      <c r="A1842" s="5" t="s">
        <v>2966</v>
      </c>
      <c r="C1842">
        <v>20</v>
      </c>
      <c r="D1842">
        <v>136</v>
      </c>
      <c r="E1842">
        <v>14.97</v>
      </c>
      <c r="F1842">
        <v>113.77</v>
      </c>
      <c r="G1842">
        <v>8.1760000000000002</v>
      </c>
      <c r="H1842">
        <v>-5.8810000000000002</v>
      </c>
      <c r="I1842">
        <v>4.5</v>
      </c>
      <c r="J1842" s="38" t="s">
        <v>287</v>
      </c>
    </row>
    <row r="1843" spans="1:10" x14ac:dyDescent="0.25">
      <c r="A1843" s="5" t="s">
        <v>2967</v>
      </c>
      <c r="C1843">
        <v>20</v>
      </c>
      <c r="D1843">
        <v>135</v>
      </c>
      <c r="E1843">
        <v>15.1</v>
      </c>
      <c r="F1843">
        <v>112.49</v>
      </c>
      <c r="G1843">
        <v>8.1950000000000003</v>
      </c>
      <c r="H1843">
        <v>-5.7949999999999999</v>
      </c>
      <c r="I1843">
        <v>4.7</v>
      </c>
      <c r="J1843" s="38" t="s">
        <v>287</v>
      </c>
    </row>
    <row r="1844" spans="1:10" x14ac:dyDescent="0.25">
      <c r="A1844" s="5" t="s">
        <v>2968</v>
      </c>
      <c r="C1844">
        <v>20</v>
      </c>
      <c r="D1844">
        <v>134</v>
      </c>
      <c r="E1844">
        <v>15.22</v>
      </c>
      <c r="F1844">
        <v>111.23</v>
      </c>
      <c r="G1844">
        <v>8.2140000000000004</v>
      </c>
      <c r="H1844">
        <v>-5.7060000000000004</v>
      </c>
      <c r="I1844">
        <v>5</v>
      </c>
      <c r="J1844" s="38" t="s">
        <v>287</v>
      </c>
    </row>
    <row r="1845" spans="1:10" x14ac:dyDescent="0.25">
      <c r="A1845" s="5" t="s">
        <v>2969</v>
      </c>
      <c r="C1845">
        <v>20</v>
      </c>
      <c r="D1845">
        <v>133</v>
      </c>
      <c r="E1845">
        <v>15.35</v>
      </c>
      <c r="F1845">
        <v>109.98</v>
      </c>
      <c r="G1845">
        <v>8.2330000000000005</v>
      </c>
      <c r="H1845">
        <v>-5.6150000000000002</v>
      </c>
      <c r="I1845">
        <v>5.3</v>
      </c>
      <c r="J1845" s="38" t="s">
        <v>287</v>
      </c>
    </row>
    <row r="1846" spans="1:10" x14ac:dyDescent="0.25">
      <c r="A1846" s="5" t="s">
        <v>2970</v>
      </c>
      <c r="C1846">
        <v>20</v>
      </c>
      <c r="D1846">
        <v>132</v>
      </c>
      <c r="E1846">
        <v>15.47</v>
      </c>
      <c r="F1846">
        <v>108.74</v>
      </c>
      <c r="G1846">
        <v>8.2509999999999994</v>
      </c>
      <c r="H1846">
        <v>-5.5209999999999999</v>
      </c>
      <c r="I1846">
        <v>5.6</v>
      </c>
      <c r="J1846" s="38" t="s">
        <v>287</v>
      </c>
    </row>
    <row r="1847" spans="1:10" x14ac:dyDescent="0.25">
      <c r="A1847" s="5" t="s">
        <v>2971</v>
      </c>
      <c r="C1847">
        <v>20</v>
      </c>
      <c r="D1847">
        <v>131</v>
      </c>
      <c r="E1847">
        <v>15.6</v>
      </c>
      <c r="F1847">
        <v>107.51</v>
      </c>
      <c r="G1847">
        <v>8.27</v>
      </c>
      <c r="H1847">
        <v>-5.4249999999999998</v>
      </c>
      <c r="I1847">
        <v>6.1</v>
      </c>
      <c r="J1847" s="38" t="s">
        <v>287</v>
      </c>
    </row>
    <row r="1848" spans="1:10" x14ac:dyDescent="0.25">
      <c r="A1848" s="5" t="s">
        <v>2972</v>
      </c>
      <c r="C1848">
        <v>20</v>
      </c>
      <c r="D1848">
        <v>130</v>
      </c>
      <c r="E1848">
        <v>15.73</v>
      </c>
      <c r="F1848">
        <v>106.31</v>
      </c>
      <c r="G1848">
        <v>8.2870000000000008</v>
      </c>
      <c r="H1848">
        <v>-5.327</v>
      </c>
      <c r="I1848">
        <v>6.6</v>
      </c>
      <c r="J1848" s="38" t="s">
        <v>287</v>
      </c>
    </row>
    <row r="1849" spans="1:10" x14ac:dyDescent="0.25">
      <c r="A1849" s="5" t="s">
        <v>2973</v>
      </c>
      <c r="C1849">
        <v>20</v>
      </c>
      <c r="D1849">
        <v>129</v>
      </c>
      <c r="E1849">
        <v>15.87</v>
      </c>
      <c r="F1849">
        <v>105.11</v>
      </c>
      <c r="G1849">
        <v>8.3049999999999997</v>
      </c>
      <c r="H1849">
        <v>-5.226</v>
      </c>
      <c r="I1849">
        <v>7.2</v>
      </c>
      <c r="J1849" s="38" t="s">
        <v>287</v>
      </c>
    </row>
    <row r="1850" spans="1:10" x14ac:dyDescent="0.25">
      <c r="A1850" s="5" t="s">
        <v>2974</v>
      </c>
      <c r="C1850">
        <v>20</v>
      </c>
      <c r="D1850">
        <v>128</v>
      </c>
      <c r="E1850">
        <v>16</v>
      </c>
      <c r="F1850">
        <v>103.92</v>
      </c>
      <c r="G1850">
        <v>8.3219999999999992</v>
      </c>
      <c r="H1850">
        <v>-5.1230000000000002</v>
      </c>
      <c r="I1850">
        <v>7.8</v>
      </c>
      <c r="J1850" s="38" t="s">
        <v>287</v>
      </c>
    </row>
    <row r="1851" spans="1:10" x14ac:dyDescent="0.25">
      <c r="A1851" s="5" t="s">
        <v>2975</v>
      </c>
      <c r="C1851">
        <v>20</v>
      </c>
      <c r="D1851">
        <v>127</v>
      </c>
      <c r="E1851">
        <v>16.13</v>
      </c>
      <c r="F1851">
        <v>102.75</v>
      </c>
      <c r="G1851">
        <v>8.3390000000000004</v>
      </c>
      <c r="H1851">
        <v>-5.0179999999999998</v>
      </c>
      <c r="I1851">
        <v>8.4</v>
      </c>
      <c r="J1851" s="38" t="s">
        <v>287</v>
      </c>
    </row>
    <row r="1852" spans="1:10" x14ac:dyDescent="0.25">
      <c r="A1852" s="5" t="s">
        <v>2976</v>
      </c>
      <c r="C1852">
        <v>20</v>
      </c>
      <c r="D1852">
        <v>126</v>
      </c>
      <c r="E1852">
        <v>16.260000000000002</v>
      </c>
      <c r="F1852">
        <v>101.58</v>
      </c>
      <c r="G1852">
        <v>8.3550000000000004</v>
      </c>
      <c r="H1852">
        <v>-4.9109999999999996</v>
      </c>
      <c r="I1852">
        <v>9</v>
      </c>
      <c r="J1852" s="38" t="s">
        <v>287</v>
      </c>
    </row>
    <row r="1853" spans="1:10" x14ac:dyDescent="0.25">
      <c r="A1853" s="5" t="s">
        <v>2977</v>
      </c>
      <c r="C1853">
        <v>20</v>
      </c>
      <c r="D1853">
        <v>125</v>
      </c>
      <c r="E1853">
        <v>16.399999999999999</v>
      </c>
      <c r="F1853">
        <v>100.43</v>
      </c>
      <c r="G1853">
        <v>8.3710000000000004</v>
      </c>
      <c r="H1853">
        <v>-4.8010000000000002</v>
      </c>
      <c r="I1853">
        <v>9.6</v>
      </c>
      <c r="J1853" s="38" t="s">
        <v>287</v>
      </c>
    </row>
    <row r="1854" spans="1:10" x14ac:dyDescent="0.25">
      <c r="A1854" s="5" t="s">
        <v>2978</v>
      </c>
      <c r="C1854">
        <v>20</v>
      </c>
      <c r="D1854">
        <v>124</v>
      </c>
      <c r="E1854">
        <v>16.54</v>
      </c>
      <c r="F1854">
        <v>99.28</v>
      </c>
      <c r="G1854">
        <v>8.3870000000000005</v>
      </c>
      <c r="H1854">
        <v>-4.6900000000000004</v>
      </c>
      <c r="I1854">
        <v>10.199999999999999</v>
      </c>
      <c r="J1854" s="38" t="s">
        <v>287</v>
      </c>
    </row>
    <row r="1855" spans="1:10" x14ac:dyDescent="0.25">
      <c r="A1855" s="5" t="s">
        <v>2979</v>
      </c>
      <c r="C1855">
        <v>20</v>
      </c>
      <c r="D1855">
        <v>123</v>
      </c>
      <c r="E1855">
        <v>16.670000000000002</v>
      </c>
      <c r="F1855">
        <v>98.15</v>
      </c>
      <c r="G1855">
        <v>8.4019999999999992</v>
      </c>
      <c r="H1855">
        <v>-4.5759999999999996</v>
      </c>
      <c r="I1855">
        <v>10.9</v>
      </c>
      <c r="J1855" s="38" t="s">
        <v>287</v>
      </c>
    </row>
    <row r="1856" spans="1:10" x14ac:dyDescent="0.25">
      <c r="A1856" s="5" t="s">
        <v>2980</v>
      </c>
      <c r="C1856">
        <v>20</v>
      </c>
      <c r="D1856">
        <v>122</v>
      </c>
      <c r="E1856">
        <v>16.809999999999999</v>
      </c>
      <c r="F1856">
        <v>97.02</v>
      </c>
      <c r="G1856">
        <v>8.4169999999999998</v>
      </c>
      <c r="H1856">
        <v>-4.46</v>
      </c>
      <c r="I1856">
        <v>11.6</v>
      </c>
      <c r="J1856" s="38" t="s">
        <v>287</v>
      </c>
    </row>
    <row r="1857" spans="1:10" x14ac:dyDescent="0.25">
      <c r="A1857" s="5" t="s">
        <v>2981</v>
      </c>
      <c r="C1857">
        <v>20</v>
      </c>
      <c r="D1857">
        <v>121</v>
      </c>
      <c r="E1857">
        <v>16.940000000000001</v>
      </c>
      <c r="F1857">
        <v>95.9</v>
      </c>
      <c r="G1857">
        <v>8.4309999999999992</v>
      </c>
      <c r="H1857">
        <v>-4.3419999999999996</v>
      </c>
      <c r="I1857">
        <v>12.3</v>
      </c>
      <c r="J1857" s="38" t="s">
        <v>287</v>
      </c>
    </row>
    <row r="1858" spans="1:10" x14ac:dyDescent="0.25">
      <c r="A1858" s="5" t="s">
        <v>2982</v>
      </c>
      <c r="C1858">
        <v>20</v>
      </c>
      <c r="D1858">
        <v>120</v>
      </c>
      <c r="E1858">
        <v>17.079999999999998</v>
      </c>
      <c r="F1858">
        <v>94.78</v>
      </c>
      <c r="G1858">
        <v>8.4450000000000003</v>
      </c>
      <c r="H1858">
        <v>-4.2220000000000004</v>
      </c>
      <c r="I1858">
        <v>13</v>
      </c>
      <c r="J1858" s="38" t="s">
        <v>287</v>
      </c>
    </row>
    <row r="1859" spans="1:10" x14ac:dyDescent="0.25">
      <c r="A1859" s="5" t="s">
        <v>2983</v>
      </c>
      <c r="C1859">
        <v>20</v>
      </c>
      <c r="D1859">
        <v>119</v>
      </c>
      <c r="E1859">
        <v>17.22</v>
      </c>
      <c r="F1859">
        <v>93.67</v>
      </c>
      <c r="G1859">
        <v>8.4580000000000002</v>
      </c>
      <c r="H1859">
        <v>-4.0999999999999996</v>
      </c>
      <c r="I1859">
        <v>13.7</v>
      </c>
      <c r="J1859" s="38" t="s">
        <v>287</v>
      </c>
    </row>
    <row r="1860" spans="1:10" x14ac:dyDescent="0.25">
      <c r="A1860" s="5" t="s">
        <v>2984</v>
      </c>
      <c r="C1860">
        <v>20</v>
      </c>
      <c r="D1860">
        <v>118</v>
      </c>
      <c r="E1860">
        <v>17.350000000000001</v>
      </c>
      <c r="F1860">
        <v>92.57</v>
      </c>
      <c r="G1860">
        <v>8.4700000000000006</v>
      </c>
      <c r="H1860">
        <v>-3.976</v>
      </c>
      <c r="I1860">
        <v>14.4</v>
      </c>
      <c r="J1860" s="38" t="s">
        <v>287</v>
      </c>
    </row>
    <row r="1861" spans="1:10" x14ac:dyDescent="0.25">
      <c r="A1861" s="5" t="s">
        <v>2985</v>
      </c>
      <c r="C1861">
        <v>20</v>
      </c>
      <c r="D1861">
        <v>117</v>
      </c>
      <c r="E1861">
        <v>17.489999999999998</v>
      </c>
      <c r="F1861">
        <v>91.47</v>
      </c>
      <c r="G1861">
        <v>8.4809999999999999</v>
      </c>
      <c r="H1861">
        <v>-3.85</v>
      </c>
      <c r="I1861">
        <v>15.2</v>
      </c>
      <c r="J1861" s="38" t="s">
        <v>287</v>
      </c>
    </row>
    <row r="1862" spans="1:10" x14ac:dyDescent="0.25">
      <c r="A1862" s="5" t="s">
        <v>2986</v>
      </c>
      <c r="C1862">
        <v>20</v>
      </c>
      <c r="D1862">
        <v>116</v>
      </c>
      <c r="E1862">
        <v>17.62</v>
      </c>
      <c r="F1862">
        <v>90.38</v>
      </c>
      <c r="G1862">
        <v>8.4909999999999997</v>
      </c>
      <c r="H1862">
        <v>-3.722</v>
      </c>
      <c r="I1862">
        <v>16</v>
      </c>
      <c r="J1862" s="38" t="s">
        <v>287</v>
      </c>
    </row>
    <row r="1863" spans="1:10" x14ac:dyDescent="0.25">
      <c r="A1863" s="5" t="s">
        <v>2987</v>
      </c>
      <c r="C1863">
        <v>20</v>
      </c>
      <c r="D1863">
        <v>115</v>
      </c>
      <c r="E1863">
        <v>17.75</v>
      </c>
      <c r="F1863">
        <v>89.29</v>
      </c>
      <c r="G1863">
        <v>8.5</v>
      </c>
      <c r="H1863">
        <v>-3.5920000000000001</v>
      </c>
      <c r="I1863">
        <v>16.899999999999999</v>
      </c>
      <c r="J1863" s="38" t="s">
        <v>287</v>
      </c>
    </row>
    <row r="1864" spans="1:10" x14ac:dyDescent="0.25">
      <c r="A1864" s="5" t="s">
        <v>2988</v>
      </c>
      <c r="C1864">
        <v>20</v>
      </c>
      <c r="D1864">
        <v>114</v>
      </c>
      <c r="E1864">
        <v>17.88</v>
      </c>
      <c r="F1864">
        <v>88.21</v>
      </c>
      <c r="G1864">
        <v>8.5069999999999997</v>
      </c>
      <c r="H1864">
        <v>-3.46</v>
      </c>
      <c r="I1864">
        <v>17.7</v>
      </c>
      <c r="J1864" s="38" t="s">
        <v>287</v>
      </c>
    </row>
    <row r="1865" spans="1:10" x14ac:dyDescent="0.25">
      <c r="A1865" s="5" t="s">
        <v>2989</v>
      </c>
      <c r="C1865">
        <v>20</v>
      </c>
      <c r="D1865">
        <v>113</v>
      </c>
      <c r="E1865">
        <v>18.010000000000002</v>
      </c>
      <c r="F1865">
        <v>87.12</v>
      </c>
      <c r="G1865">
        <v>8.5120000000000005</v>
      </c>
      <c r="H1865">
        <v>-3.3260000000000001</v>
      </c>
      <c r="I1865">
        <v>18.600000000000001</v>
      </c>
      <c r="J1865" s="38" t="s">
        <v>287</v>
      </c>
    </row>
    <row r="1866" spans="1:10" x14ac:dyDescent="0.25">
      <c r="A1866" s="5" t="s">
        <v>2990</v>
      </c>
      <c r="C1866">
        <v>20</v>
      </c>
      <c r="D1866">
        <v>112</v>
      </c>
      <c r="E1866">
        <v>18.13</v>
      </c>
      <c r="F1866">
        <v>86.04</v>
      </c>
      <c r="G1866">
        <v>8.5150000000000006</v>
      </c>
      <c r="H1866">
        <v>-3.19</v>
      </c>
      <c r="I1866">
        <v>19.5</v>
      </c>
      <c r="J1866" s="38" t="s">
        <v>287</v>
      </c>
    </row>
    <row r="1867" spans="1:10" x14ac:dyDescent="0.25">
      <c r="A1867" s="5" t="s">
        <v>2991</v>
      </c>
      <c r="C1867">
        <v>20</v>
      </c>
      <c r="D1867">
        <v>111</v>
      </c>
      <c r="E1867">
        <v>18.260000000000002</v>
      </c>
      <c r="F1867">
        <v>84.96</v>
      </c>
      <c r="G1867">
        <v>8.5150000000000006</v>
      </c>
      <c r="H1867">
        <v>-3.0510000000000002</v>
      </c>
      <c r="I1867">
        <v>20.5</v>
      </c>
      <c r="J1867" s="38" t="s">
        <v>287</v>
      </c>
    </row>
    <row r="1868" spans="1:10" x14ac:dyDescent="0.25">
      <c r="A1868" s="5" t="s">
        <v>2992</v>
      </c>
      <c r="C1868">
        <v>20</v>
      </c>
      <c r="D1868">
        <v>110</v>
      </c>
      <c r="E1868">
        <v>18.38</v>
      </c>
      <c r="F1868">
        <v>83.9</v>
      </c>
      <c r="G1868">
        <v>8.5079999999999991</v>
      </c>
      <c r="H1868">
        <v>-2.91</v>
      </c>
      <c r="I1868">
        <v>21.5</v>
      </c>
      <c r="J1868" s="38" t="s">
        <v>287</v>
      </c>
    </row>
    <row r="1869" spans="1:10" x14ac:dyDescent="0.25">
      <c r="A1869" s="5" t="s">
        <v>2993</v>
      </c>
      <c r="C1869">
        <v>20</v>
      </c>
      <c r="D1869">
        <v>109</v>
      </c>
      <c r="E1869">
        <v>18.5</v>
      </c>
      <c r="F1869">
        <v>82.88</v>
      </c>
      <c r="G1869">
        <v>8.4939999999999998</v>
      </c>
      <c r="H1869">
        <v>-2.7650000000000001</v>
      </c>
      <c r="I1869">
        <v>22.1</v>
      </c>
      <c r="J1869" s="38" t="s">
        <v>287</v>
      </c>
    </row>
    <row r="1870" spans="1:10" x14ac:dyDescent="0.25">
      <c r="A1870" s="5" t="s">
        <v>2994</v>
      </c>
      <c r="C1870">
        <v>20</v>
      </c>
      <c r="D1870">
        <v>108</v>
      </c>
      <c r="E1870">
        <v>18.649999999999999</v>
      </c>
      <c r="F1870">
        <v>81.91</v>
      </c>
      <c r="G1870">
        <v>8.4789999999999992</v>
      </c>
      <c r="H1870">
        <v>-2.62</v>
      </c>
      <c r="I1870">
        <v>22.1</v>
      </c>
      <c r="J1870" s="38" t="s">
        <v>287</v>
      </c>
    </row>
    <row r="1871" spans="1:10" x14ac:dyDescent="0.25">
      <c r="A1871" s="5" t="s">
        <v>2995</v>
      </c>
      <c r="C1871">
        <v>20</v>
      </c>
      <c r="D1871">
        <v>107</v>
      </c>
      <c r="E1871">
        <v>18.79</v>
      </c>
      <c r="F1871">
        <v>80.95</v>
      </c>
      <c r="G1871">
        <v>8.4629999999999992</v>
      </c>
      <c r="H1871">
        <v>-2.4740000000000002</v>
      </c>
      <c r="I1871">
        <v>22.1</v>
      </c>
      <c r="J1871" s="38" t="s">
        <v>287</v>
      </c>
    </row>
    <row r="1872" spans="1:10" x14ac:dyDescent="0.25">
      <c r="A1872" s="5" t="s">
        <v>2996</v>
      </c>
      <c r="C1872">
        <v>20</v>
      </c>
      <c r="D1872">
        <v>106</v>
      </c>
      <c r="E1872">
        <v>18.93</v>
      </c>
      <c r="F1872">
        <v>80</v>
      </c>
      <c r="G1872">
        <v>8.4469999999999992</v>
      </c>
      <c r="H1872">
        <v>-2.3279999999999998</v>
      </c>
      <c r="I1872">
        <v>22.1</v>
      </c>
      <c r="J1872" s="38" t="s">
        <v>287</v>
      </c>
    </row>
    <row r="1873" spans="1:10" x14ac:dyDescent="0.25">
      <c r="A1873" s="5" t="s">
        <v>2997</v>
      </c>
      <c r="C1873">
        <v>20</v>
      </c>
      <c r="D1873">
        <v>105</v>
      </c>
      <c r="E1873">
        <v>19.07</v>
      </c>
      <c r="F1873">
        <v>79.05</v>
      </c>
      <c r="G1873">
        <v>8.4309999999999992</v>
      </c>
      <c r="H1873">
        <v>-2.1819999999999999</v>
      </c>
      <c r="I1873">
        <v>22.1</v>
      </c>
      <c r="J1873" s="38" t="s">
        <v>287</v>
      </c>
    </row>
    <row r="1874" spans="1:10" x14ac:dyDescent="0.25">
      <c r="A1874" s="5" t="s">
        <v>2998</v>
      </c>
      <c r="C1874">
        <v>20</v>
      </c>
      <c r="D1874">
        <v>104</v>
      </c>
      <c r="E1874">
        <v>19.21</v>
      </c>
      <c r="F1874">
        <v>78.12</v>
      </c>
      <c r="G1874">
        <v>8.4149999999999991</v>
      </c>
      <c r="H1874">
        <v>-2.036</v>
      </c>
      <c r="I1874">
        <v>22.1</v>
      </c>
      <c r="J1874" s="38" t="s">
        <v>287</v>
      </c>
    </row>
    <row r="1875" spans="1:10" x14ac:dyDescent="0.25">
      <c r="A1875" s="5" t="s">
        <v>2999</v>
      </c>
      <c r="C1875">
        <v>20</v>
      </c>
      <c r="D1875">
        <v>103</v>
      </c>
      <c r="E1875">
        <v>19.350000000000001</v>
      </c>
      <c r="F1875">
        <v>77.19</v>
      </c>
      <c r="G1875">
        <v>8.3989999999999991</v>
      </c>
      <c r="H1875">
        <v>-1.889</v>
      </c>
      <c r="I1875">
        <v>22.1</v>
      </c>
      <c r="J1875" s="38" t="s">
        <v>287</v>
      </c>
    </row>
    <row r="1876" spans="1:10" x14ac:dyDescent="0.25">
      <c r="A1876" s="5" t="s">
        <v>3000</v>
      </c>
      <c r="C1876">
        <v>20</v>
      </c>
      <c r="D1876">
        <v>102</v>
      </c>
      <c r="E1876">
        <v>19.489999999999998</v>
      </c>
      <c r="F1876">
        <v>76.260000000000005</v>
      </c>
      <c r="G1876">
        <v>8.3819999999999997</v>
      </c>
      <c r="H1876">
        <v>-1.7430000000000001</v>
      </c>
      <c r="I1876">
        <v>22.1</v>
      </c>
      <c r="J1876" s="38" t="s">
        <v>287</v>
      </c>
    </row>
    <row r="1877" spans="1:10" x14ac:dyDescent="0.25">
      <c r="A1877" s="5" t="s">
        <v>3001</v>
      </c>
      <c r="C1877">
        <v>20</v>
      </c>
      <c r="D1877">
        <v>101</v>
      </c>
      <c r="E1877">
        <v>19.63</v>
      </c>
      <c r="F1877">
        <v>75.349999999999994</v>
      </c>
      <c r="G1877">
        <v>8.3650000000000002</v>
      </c>
      <c r="H1877">
        <v>-1.5960000000000001</v>
      </c>
      <c r="I1877">
        <v>22.2</v>
      </c>
      <c r="J1877" s="38" t="s">
        <v>287</v>
      </c>
    </row>
    <row r="1878" spans="1:10" x14ac:dyDescent="0.25">
      <c r="A1878" s="5" t="s">
        <v>3002</v>
      </c>
      <c r="C1878">
        <v>20</v>
      </c>
      <c r="D1878">
        <v>100</v>
      </c>
      <c r="E1878">
        <v>19.77</v>
      </c>
      <c r="F1878">
        <v>74.44</v>
      </c>
      <c r="G1878">
        <v>8.3480000000000008</v>
      </c>
      <c r="H1878">
        <v>-1.45</v>
      </c>
      <c r="I1878">
        <v>22.2</v>
      </c>
      <c r="J1878" s="38" t="s">
        <v>287</v>
      </c>
    </row>
    <row r="1879" spans="1:10" x14ac:dyDescent="0.25">
      <c r="A1879" s="5" t="s">
        <v>3003</v>
      </c>
      <c r="C1879">
        <v>20</v>
      </c>
      <c r="D1879">
        <v>99</v>
      </c>
      <c r="E1879">
        <v>19.91</v>
      </c>
      <c r="F1879">
        <v>73.53</v>
      </c>
      <c r="G1879">
        <v>8.33</v>
      </c>
      <c r="H1879">
        <v>-1.3029999999999999</v>
      </c>
      <c r="I1879">
        <v>22.2</v>
      </c>
      <c r="J1879" s="38" t="s">
        <v>287</v>
      </c>
    </row>
    <row r="1880" spans="1:10" x14ac:dyDescent="0.25">
      <c r="A1880" s="5" t="s">
        <v>3004</v>
      </c>
      <c r="C1880">
        <v>20</v>
      </c>
      <c r="D1880">
        <v>98</v>
      </c>
      <c r="E1880">
        <v>20.04</v>
      </c>
      <c r="F1880">
        <v>72.64</v>
      </c>
      <c r="G1880">
        <v>8.3130000000000006</v>
      </c>
      <c r="H1880">
        <v>-1.157</v>
      </c>
      <c r="I1880">
        <v>22.2</v>
      </c>
      <c r="J1880" s="38" t="s">
        <v>287</v>
      </c>
    </row>
    <row r="1881" spans="1:10" x14ac:dyDescent="0.25">
      <c r="A1881" s="5" t="s">
        <v>3005</v>
      </c>
      <c r="C1881">
        <v>20</v>
      </c>
      <c r="D1881">
        <v>97</v>
      </c>
      <c r="E1881">
        <v>20.170000000000002</v>
      </c>
      <c r="F1881">
        <v>71.75</v>
      </c>
      <c r="G1881">
        <v>8.2949999999999999</v>
      </c>
      <c r="H1881">
        <v>-1.0109999999999999</v>
      </c>
      <c r="I1881">
        <v>22.2</v>
      </c>
      <c r="J1881" s="38" t="s">
        <v>287</v>
      </c>
    </row>
    <row r="1882" spans="1:10" x14ac:dyDescent="0.25">
      <c r="A1882" s="5" t="s">
        <v>3006</v>
      </c>
      <c r="C1882">
        <v>20</v>
      </c>
      <c r="D1882">
        <v>96</v>
      </c>
      <c r="E1882">
        <v>20.309999999999999</v>
      </c>
      <c r="F1882">
        <v>70.86</v>
      </c>
      <c r="G1882">
        <v>8.2769999999999992</v>
      </c>
      <c r="H1882">
        <v>-0.86499999999999999</v>
      </c>
      <c r="I1882">
        <v>22.2</v>
      </c>
      <c r="J1882" s="38" t="s">
        <v>287</v>
      </c>
    </row>
    <row r="1883" spans="1:10" x14ac:dyDescent="0.25">
      <c r="A1883" s="5" t="s">
        <v>3007</v>
      </c>
      <c r="C1883">
        <v>20</v>
      </c>
      <c r="D1883">
        <v>95</v>
      </c>
      <c r="E1883">
        <v>20.440000000000001</v>
      </c>
      <c r="F1883">
        <v>69.989999999999995</v>
      </c>
      <c r="G1883">
        <v>8.2579999999999991</v>
      </c>
      <c r="H1883">
        <v>-0.72</v>
      </c>
      <c r="I1883">
        <v>22.2</v>
      </c>
      <c r="J1883" s="38" t="s">
        <v>287</v>
      </c>
    </row>
    <row r="1884" spans="1:10" x14ac:dyDescent="0.25">
      <c r="A1884" s="5" t="s">
        <v>3008</v>
      </c>
      <c r="C1884">
        <v>20</v>
      </c>
      <c r="D1884">
        <v>94</v>
      </c>
      <c r="E1884">
        <v>20.57</v>
      </c>
      <c r="F1884">
        <v>69.11</v>
      </c>
      <c r="G1884">
        <v>8.2430000000000003</v>
      </c>
      <c r="H1884">
        <v>-0.57499999999999996</v>
      </c>
      <c r="I1884">
        <v>22.2</v>
      </c>
      <c r="J1884" s="38" t="s">
        <v>287</v>
      </c>
    </row>
    <row r="1885" spans="1:10" x14ac:dyDescent="0.25">
      <c r="A1885" s="5" t="s">
        <v>3009</v>
      </c>
      <c r="C1885">
        <v>20</v>
      </c>
      <c r="D1885">
        <v>93</v>
      </c>
      <c r="E1885">
        <v>20.7</v>
      </c>
      <c r="F1885">
        <v>68.239999999999995</v>
      </c>
      <c r="G1885">
        <v>8.2230000000000008</v>
      </c>
      <c r="H1885">
        <v>-0.43</v>
      </c>
      <c r="I1885">
        <v>22.2</v>
      </c>
      <c r="J1885" s="38" t="s">
        <v>287</v>
      </c>
    </row>
    <row r="1886" spans="1:10" x14ac:dyDescent="0.25">
      <c r="A1886" s="5" t="s">
        <v>3010</v>
      </c>
      <c r="C1886">
        <v>20</v>
      </c>
      <c r="D1886">
        <v>92</v>
      </c>
      <c r="E1886">
        <v>20.82</v>
      </c>
      <c r="F1886">
        <v>67.38</v>
      </c>
      <c r="G1886">
        <v>8.2029999999999994</v>
      </c>
      <c r="H1886">
        <v>-0.28599999999999998</v>
      </c>
      <c r="I1886">
        <v>22.2</v>
      </c>
      <c r="J1886" s="38" t="s">
        <v>287</v>
      </c>
    </row>
    <row r="1887" spans="1:10" x14ac:dyDescent="0.25">
      <c r="A1887" s="5" t="s">
        <v>3011</v>
      </c>
      <c r="C1887">
        <v>20</v>
      </c>
      <c r="D1887">
        <v>91</v>
      </c>
      <c r="E1887">
        <v>20.95</v>
      </c>
      <c r="F1887">
        <v>66.53</v>
      </c>
      <c r="G1887">
        <v>8.1820000000000004</v>
      </c>
      <c r="H1887">
        <v>-0.14299999999999999</v>
      </c>
      <c r="I1887">
        <v>22.3</v>
      </c>
      <c r="J1887" s="38" t="s">
        <v>287</v>
      </c>
    </row>
    <row r="1888" spans="1:10" x14ac:dyDescent="0.25">
      <c r="A1888" s="5" t="s">
        <v>3012</v>
      </c>
      <c r="C1888">
        <v>20</v>
      </c>
      <c r="D1888">
        <v>90</v>
      </c>
      <c r="E1888">
        <v>21.07</v>
      </c>
      <c r="F1888">
        <v>65.680000000000007</v>
      </c>
      <c r="G1888">
        <v>8.1620000000000008</v>
      </c>
      <c r="H1888">
        <v>0</v>
      </c>
      <c r="I1888">
        <v>22.3</v>
      </c>
      <c r="J1888" s="38" t="s">
        <v>287</v>
      </c>
    </row>
    <row r="1889" spans="1:10" x14ac:dyDescent="0.25">
      <c r="A1889" s="5" t="s">
        <v>3013</v>
      </c>
      <c r="C1889">
        <v>20</v>
      </c>
      <c r="D1889">
        <v>89</v>
      </c>
      <c r="E1889">
        <v>21.2</v>
      </c>
      <c r="F1889">
        <v>64.84</v>
      </c>
      <c r="G1889">
        <v>8.141</v>
      </c>
      <c r="H1889">
        <v>0.14199999999999999</v>
      </c>
      <c r="I1889">
        <v>22.3</v>
      </c>
      <c r="J1889" s="38" t="s">
        <v>287</v>
      </c>
    </row>
    <row r="1890" spans="1:10" x14ac:dyDescent="0.25">
      <c r="A1890" s="5" t="s">
        <v>3014</v>
      </c>
      <c r="C1890">
        <v>20</v>
      </c>
      <c r="D1890">
        <v>88</v>
      </c>
      <c r="E1890">
        <v>21.32</v>
      </c>
      <c r="F1890">
        <v>64</v>
      </c>
      <c r="G1890">
        <v>8.1199999999999992</v>
      </c>
      <c r="H1890">
        <v>0.28299999999999997</v>
      </c>
      <c r="I1890">
        <v>22.3</v>
      </c>
      <c r="J1890" s="38" t="s">
        <v>287</v>
      </c>
    </row>
    <row r="1891" spans="1:10" x14ac:dyDescent="0.25">
      <c r="A1891" s="5" t="s">
        <v>3015</v>
      </c>
      <c r="C1891">
        <v>20</v>
      </c>
      <c r="D1891">
        <v>87</v>
      </c>
      <c r="E1891">
        <v>21.44</v>
      </c>
      <c r="F1891">
        <v>63.17</v>
      </c>
      <c r="G1891">
        <v>8.0990000000000002</v>
      </c>
      <c r="H1891">
        <v>0.42399999999999999</v>
      </c>
      <c r="I1891">
        <v>22.3</v>
      </c>
      <c r="J1891" s="38" t="s">
        <v>287</v>
      </c>
    </row>
    <row r="1892" spans="1:10" x14ac:dyDescent="0.25">
      <c r="A1892" s="5" t="s">
        <v>3016</v>
      </c>
      <c r="C1892">
        <v>20</v>
      </c>
      <c r="D1892">
        <v>86</v>
      </c>
      <c r="E1892">
        <v>21.56</v>
      </c>
      <c r="F1892">
        <v>62.34</v>
      </c>
      <c r="G1892">
        <v>8.077</v>
      </c>
      <c r="H1892">
        <v>0.56299999999999994</v>
      </c>
      <c r="I1892">
        <v>22.3</v>
      </c>
      <c r="J1892" s="38" t="s">
        <v>287</v>
      </c>
    </row>
    <row r="1893" spans="1:10" x14ac:dyDescent="0.25">
      <c r="A1893" s="5" t="s">
        <v>3017</v>
      </c>
      <c r="C1893">
        <v>20</v>
      </c>
      <c r="D1893">
        <v>85</v>
      </c>
      <c r="E1893">
        <v>21.67</v>
      </c>
      <c r="F1893">
        <v>61.52</v>
      </c>
      <c r="G1893">
        <v>8.0549999999999997</v>
      </c>
      <c r="H1893">
        <v>0.70199999999999996</v>
      </c>
      <c r="I1893">
        <v>22.3</v>
      </c>
      <c r="J1893" s="38" t="s">
        <v>287</v>
      </c>
    </row>
    <row r="1894" spans="1:10" x14ac:dyDescent="0.25">
      <c r="A1894" s="5" t="s">
        <v>3018</v>
      </c>
      <c r="C1894">
        <v>20</v>
      </c>
      <c r="D1894">
        <v>84</v>
      </c>
      <c r="E1894">
        <v>21.79</v>
      </c>
      <c r="F1894">
        <v>60.71</v>
      </c>
      <c r="G1894">
        <v>8.0329999999999995</v>
      </c>
      <c r="H1894">
        <v>0.84</v>
      </c>
      <c r="I1894">
        <v>22.3</v>
      </c>
      <c r="J1894" s="38" t="s">
        <v>287</v>
      </c>
    </row>
    <row r="1895" spans="1:10" x14ac:dyDescent="0.25">
      <c r="A1895" s="5" t="s">
        <v>3019</v>
      </c>
      <c r="C1895">
        <v>20</v>
      </c>
      <c r="D1895">
        <v>83</v>
      </c>
      <c r="E1895">
        <v>21.9</v>
      </c>
      <c r="F1895">
        <v>59.89</v>
      </c>
      <c r="G1895">
        <v>8.0109999999999992</v>
      </c>
      <c r="H1895">
        <v>0.97599999999999998</v>
      </c>
      <c r="I1895">
        <v>22.3</v>
      </c>
      <c r="J1895" s="38" t="s">
        <v>287</v>
      </c>
    </row>
    <row r="1896" spans="1:10" x14ac:dyDescent="0.25">
      <c r="A1896" s="5" t="s">
        <v>3020</v>
      </c>
      <c r="C1896">
        <v>20</v>
      </c>
      <c r="D1896">
        <v>82</v>
      </c>
      <c r="E1896">
        <v>22.01</v>
      </c>
      <c r="F1896">
        <v>59.08</v>
      </c>
      <c r="G1896">
        <v>7.9880000000000004</v>
      </c>
      <c r="H1896">
        <v>1.1120000000000001</v>
      </c>
      <c r="I1896">
        <v>22.4</v>
      </c>
      <c r="J1896" s="38" t="s">
        <v>287</v>
      </c>
    </row>
    <row r="1897" spans="1:10" x14ac:dyDescent="0.25">
      <c r="A1897" s="5" t="s">
        <v>3021</v>
      </c>
      <c r="C1897">
        <v>20</v>
      </c>
      <c r="D1897">
        <v>81</v>
      </c>
      <c r="E1897">
        <v>22.13</v>
      </c>
      <c r="F1897">
        <v>58.28</v>
      </c>
      <c r="G1897">
        <v>7.9649999999999999</v>
      </c>
      <c r="H1897">
        <v>1.246</v>
      </c>
      <c r="I1897">
        <v>22.4</v>
      </c>
      <c r="J1897" s="38" t="s">
        <v>287</v>
      </c>
    </row>
    <row r="1898" spans="1:10" x14ac:dyDescent="0.25">
      <c r="A1898" s="5" t="s">
        <v>3022</v>
      </c>
      <c r="C1898">
        <v>20</v>
      </c>
      <c r="D1898">
        <v>80</v>
      </c>
      <c r="E1898">
        <v>22.23</v>
      </c>
      <c r="F1898">
        <v>57.48</v>
      </c>
      <c r="G1898">
        <v>7.9420000000000002</v>
      </c>
      <c r="H1898">
        <v>1.379</v>
      </c>
      <c r="I1898">
        <v>22.4</v>
      </c>
      <c r="J1898" s="38" t="s">
        <v>287</v>
      </c>
    </row>
    <row r="1899" spans="1:10" x14ac:dyDescent="0.25">
      <c r="A1899" s="5" t="s">
        <v>3023</v>
      </c>
      <c r="C1899">
        <v>20</v>
      </c>
      <c r="D1899">
        <v>79</v>
      </c>
      <c r="E1899">
        <v>22.34</v>
      </c>
      <c r="F1899">
        <v>56.69</v>
      </c>
      <c r="G1899">
        <v>7.9180000000000001</v>
      </c>
      <c r="H1899">
        <v>1.5109999999999999</v>
      </c>
      <c r="I1899">
        <v>22.4</v>
      </c>
      <c r="J1899" s="38" t="s">
        <v>287</v>
      </c>
    </row>
    <row r="1900" spans="1:10" x14ac:dyDescent="0.25">
      <c r="A1900" s="5" t="s">
        <v>3024</v>
      </c>
      <c r="C1900">
        <v>20</v>
      </c>
      <c r="D1900">
        <v>78</v>
      </c>
      <c r="E1900">
        <v>22.45</v>
      </c>
      <c r="F1900">
        <v>55.9</v>
      </c>
      <c r="G1900">
        <v>7.8940000000000001</v>
      </c>
      <c r="H1900">
        <v>1.641</v>
      </c>
      <c r="I1900">
        <v>22.4</v>
      </c>
      <c r="J1900" s="38" t="s">
        <v>287</v>
      </c>
    </row>
    <row r="1901" spans="1:10" x14ac:dyDescent="0.25">
      <c r="A1901" s="5" t="s">
        <v>3025</v>
      </c>
      <c r="C1901">
        <v>20</v>
      </c>
      <c r="D1901">
        <v>77</v>
      </c>
      <c r="E1901">
        <v>22.55</v>
      </c>
      <c r="F1901">
        <v>55.11</v>
      </c>
      <c r="G1901">
        <v>7.87</v>
      </c>
      <c r="H1901">
        <v>1.77</v>
      </c>
      <c r="I1901">
        <v>22.4</v>
      </c>
      <c r="J1901" s="38" t="s">
        <v>287</v>
      </c>
    </row>
    <row r="1902" spans="1:10" x14ac:dyDescent="0.25">
      <c r="A1902" s="5" t="s">
        <v>3026</v>
      </c>
      <c r="C1902">
        <v>20</v>
      </c>
      <c r="D1902">
        <v>76</v>
      </c>
      <c r="E1902">
        <v>22.65</v>
      </c>
      <c r="F1902">
        <v>54.33</v>
      </c>
      <c r="G1902">
        <v>7.8460000000000001</v>
      </c>
      <c r="H1902">
        <v>1.8979999999999999</v>
      </c>
      <c r="I1902">
        <v>22.4</v>
      </c>
      <c r="J1902" s="38" t="s">
        <v>287</v>
      </c>
    </row>
    <row r="1903" spans="1:10" x14ac:dyDescent="0.25">
      <c r="A1903" s="5" t="s">
        <v>3027</v>
      </c>
      <c r="C1903">
        <v>20</v>
      </c>
      <c r="D1903">
        <v>75</v>
      </c>
      <c r="E1903">
        <v>22.75</v>
      </c>
      <c r="F1903">
        <v>53.56</v>
      </c>
      <c r="G1903">
        <v>7.8209999999999997</v>
      </c>
      <c r="H1903">
        <v>2.024</v>
      </c>
      <c r="I1903">
        <v>22.4</v>
      </c>
      <c r="J1903" s="38" t="s">
        <v>287</v>
      </c>
    </row>
    <row r="1904" spans="1:10" x14ac:dyDescent="0.25">
      <c r="A1904" s="5" t="s">
        <v>3028</v>
      </c>
      <c r="C1904">
        <v>20</v>
      </c>
      <c r="D1904">
        <v>74</v>
      </c>
      <c r="E1904">
        <v>22.85</v>
      </c>
      <c r="F1904">
        <v>52.79</v>
      </c>
      <c r="G1904">
        <v>7.7949999999999999</v>
      </c>
      <c r="H1904">
        <v>2.149</v>
      </c>
      <c r="I1904">
        <v>22.4</v>
      </c>
      <c r="J1904" s="38" t="s">
        <v>287</v>
      </c>
    </row>
    <row r="1905" spans="1:10" x14ac:dyDescent="0.25">
      <c r="A1905" s="5" t="s">
        <v>3029</v>
      </c>
      <c r="C1905">
        <v>20</v>
      </c>
      <c r="D1905">
        <v>73</v>
      </c>
      <c r="E1905">
        <v>22.95</v>
      </c>
      <c r="F1905">
        <v>52.02</v>
      </c>
      <c r="G1905">
        <v>7.7690000000000001</v>
      </c>
      <c r="H1905">
        <v>2.2719999999999998</v>
      </c>
      <c r="I1905">
        <v>22.4</v>
      </c>
      <c r="J1905" s="38" t="s">
        <v>287</v>
      </c>
    </row>
    <row r="1906" spans="1:10" x14ac:dyDescent="0.25">
      <c r="A1906" s="5" t="s">
        <v>3030</v>
      </c>
      <c r="C1906">
        <v>20</v>
      </c>
      <c r="D1906">
        <v>72</v>
      </c>
      <c r="E1906">
        <v>23.04</v>
      </c>
      <c r="F1906">
        <v>51.26</v>
      </c>
      <c r="G1906">
        <v>7.7430000000000003</v>
      </c>
      <c r="H1906">
        <v>2.3929999999999998</v>
      </c>
      <c r="I1906">
        <v>22.4</v>
      </c>
      <c r="J1906" s="38" t="s">
        <v>287</v>
      </c>
    </row>
    <row r="1907" spans="1:10" x14ac:dyDescent="0.25">
      <c r="A1907" s="5" t="s">
        <v>3031</v>
      </c>
      <c r="C1907">
        <v>20</v>
      </c>
      <c r="D1907">
        <v>71</v>
      </c>
      <c r="E1907">
        <v>23.14</v>
      </c>
      <c r="F1907">
        <v>50.5</v>
      </c>
      <c r="G1907">
        <v>7.7160000000000002</v>
      </c>
      <c r="H1907">
        <v>2.512</v>
      </c>
      <c r="I1907">
        <v>22.4</v>
      </c>
      <c r="J1907" s="38" t="s">
        <v>287</v>
      </c>
    </row>
    <row r="1908" spans="1:10" x14ac:dyDescent="0.25">
      <c r="A1908" s="5" t="s">
        <v>3032</v>
      </c>
      <c r="C1908">
        <v>20</v>
      </c>
      <c r="D1908">
        <v>70</v>
      </c>
      <c r="E1908">
        <v>23.23</v>
      </c>
      <c r="F1908">
        <v>49.74</v>
      </c>
      <c r="G1908">
        <v>7.6890000000000001</v>
      </c>
      <c r="H1908">
        <v>2.63</v>
      </c>
      <c r="I1908">
        <v>22.3</v>
      </c>
      <c r="J1908" s="38" t="s">
        <v>287</v>
      </c>
    </row>
    <row r="1909" spans="1:10" x14ac:dyDescent="0.25">
      <c r="A1909" s="5" t="s">
        <v>3033</v>
      </c>
      <c r="C1909">
        <v>20</v>
      </c>
      <c r="D1909">
        <v>69</v>
      </c>
      <c r="E1909">
        <v>23.32</v>
      </c>
      <c r="F1909">
        <v>48.99</v>
      </c>
      <c r="G1909">
        <v>7.66</v>
      </c>
      <c r="H1909">
        <v>2.7450000000000001</v>
      </c>
      <c r="I1909">
        <v>22.3</v>
      </c>
      <c r="J1909" s="38" t="s">
        <v>287</v>
      </c>
    </row>
    <row r="1910" spans="1:10" x14ac:dyDescent="0.25">
      <c r="A1910" s="5" t="s">
        <v>3034</v>
      </c>
      <c r="C1910">
        <v>20</v>
      </c>
      <c r="D1910">
        <v>68</v>
      </c>
      <c r="E1910">
        <v>23.4</v>
      </c>
      <c r="F1910">
        <v>48.25</v>
      </c>
      <c r="G1910">
        <v>7.6310000000000002</v>
      </c>
      <c r="H1910">
        <v>2.859</v>
      </c>
      <c r="I1910">
        <v>22.3</v>
      </c>
      <c r="J1910" s="38" t="s">
        <v>287</v>
      </c>
    </row>
    <row r="1911" spans="1:10" x14ac:dyDescent="0.25">
      <c r="A1911" s="5" t="s">
        <v>3035</v>
      </c>
      <c r="C1911">
        <v>20</v>
      </c>
      <c r="D1911">
        <v>67</v>
      </c>
      <c r="E1911">
        <v>23.49</v>
      </c>
      <c r="F1911">
        <v>47.51</v>
      </c>
      <c r="G1911">
        <v>7.601</v>
      </c>
      <c r="H1911">
        <v>2.97</v>
      </c>
      <c r="I1911">
        <v>22.3</v>
      </c>
      <c r="J1911" s="38" t="s">
        <v>287</v>
      </c>
    </row>
    <row r="1912" spans="1:10" x14ac:dyDescent="0.25">
      <c r="A1912" s="5" t="s">
        <v>3036</v>
      </c>
      <c r="C1912">
        <v>20</v>
      </c>
      <c r="D1912">
        <v>66</v>
      </c>
      <c r="E1912">
        <v>23.57</v>
      </c>
      <c r="F1912">
        <v>46.77</v>
      </c>
      <c r="G1912">
        <v>7.5709999999999997</v>
      </c>
      <c r="H1912">
        <v>3.0790000000000002</v>
      </c>
      <c r="I1912">
        <v>22.3</v>
      </c>
      <c r="J1912" s="38" t="s">
        <v>287</v>
      </c>
    </row>
    <row r="1913" spans="1:10" x14ac:dyDescent="0.25">
      <c r="A1913" s="5" t="s">
        <v>3037</v>
      </c>
      <c r="C1913">
        <v>20</v>
      </c>
      <c r="D1913">
        <v>65</v>
      </c>
      <c r="E1913">
        <v>23.65</v>
      </c>
      <c r="F1913">
        <v>46.04</v>
      </c>
      <c r="G1913">
        <v>7.5389999999999997</v>
      </c>
      <c r="H1913">
        <v>3.1859999999999999</v>
      </c>
      <c r="I1913">
        <v>22.3</v>
      </c>
      <c r="J1913" s="38" t="s">
        <v>287</v>
      </c>
    </row>
    <row r="1914" spans="1:10" x14ac:dyDescent="0.25">
      <c r="A1914" s="5" t="s">
        <v>3038</v>
      </c>
      <c r="C1914">
        <v>20</v>
      </c>
      <c r="D1914">
        <v>64</v>
      </c>
      <c r="E1914">
        <v>23.73</v>
      </c>
      <c r="F1914">
        <v>45.31</v>
      </c>
      <c r="G1914">
        <v>7.5060000000000002</v>
      </c>
      <c r="H1914">
        <v>3.29</v>
      </c>
      <c r="I1914">
        <v>22.2</v>
      </c>
      <c r="J1914" s="38" t="s">
        <v>287</v>
      </c>
    </row>
    <row r="1915" spans="1:10" x14ac:dyDescent="0.25">
      <c r="A1915" s="5" t="s">
        <v>3039</v>
      </c>
      <c r="C1915">
        <v>20</v>
      </c>
      <c r="D1915">
        <v>63</v>
      </c>
      <c r="E1915">
        <v>23.8</v>
      </c>
      <c r="F1915">
        <v>44.59</v>
      </c>
      <c r="G1915">
        <v>7.4720000000000004</v>
      </c>
      <c r="H1915">
        <v>3.3919999999999999</v>
      </c>
      <c r="I1915">
        <v>22.2</v>
      </c>
      <c r="J1915" s="38" t="s">
        <v>287</v>
      </c>
    </row>
    <row r="1916" spans="1:10" x14ac:dyDescent="0.25">
      <c r="A1916" s="5" t="s">
        <v>3040</v>
      </c>
      <c r="C1916">
        <v>20</v>
      </c>
      <c r="D1916">
        <v>62</v>
      </c>
      <c r="E1916">
        <v>23.87</v>
      </c>
      <c r="F1916">
        <v>43.87</v>
      </c>
      <c r="G1916">
        <v>7.4370000000000003</v>
      </c>
      <c r="H1916">
        <v>3.4910000000000001</v>
      </c>
      <c r="I1916">
        <v>22.2</v>
      </c>
      <c r="J1916" s="38" t="s">
        <v>287</v>
      </c>
    </row>
    <row r="1917" spans="1:10" x14ac:dyDescent="0.25">
      <c r="A1917" s="5" t="s">
        <v>3041</v>
      </c>
      <c r="C1917">
        <v>20</v>
      </c>
      <c r="D1917">
        <v>61</v>
      </c>
      <c r="E1917">
        <v>23.94</v>
      </c>
      <c r="F1917">
        <v>43.16</v>
      </c>
      <c r="G1917">
        <v>7.4</v>
      </c>
      <c r="H1917">
        <v>3.5880000000000001</v>
      </c>
      <c r="I1917">
        <v>22.1</v>
      </c>
      <c r="J1917" s="38" t="s">
        <v>287</v>
      </c>
    </row>
    <row r="1918" spans="1:10" x14ac:dyDescent="0.25">
      <c r="A1918" s="5" t="s">
        <v>3042</v>
      </c>
      <c r="C1918">
        <v>20</v>
      </c>
      <c r="D1918">
        <v>60</v>
      </c>
      <c r="E1918">
        <v>24.01</v>
      </c>
      <c r="F1918">
        <v>42.45</v>
      </c>
      <c r="G1918">
        <v>7.3620000000000001</v>
      </c>
      <c r="H1918">
        <v>3.681</v>
      </c>
      <c r="I1918">
        <v>22.1</v>
      </c>
      <c r="J1918" s="38" t="s">
        <v>287</v>
      </c>
    </row>
    <row r="1919" spans="1:10" x14ac:dyDescent="0.25">
      <c r="A1919" s="5" t="s">
        <v>3043</v>
      </c>
      <c r="C1919">
        <v>20</v>
      </c>
      <c r="D1919">
        <v>178.3</v>
      </c>
      <c r="E1919">
        <v>12.26</v>
      </c>
      <c r="F1919">
        <v>177.32</v>
      </c>
      <c r="G1919">
        <v>7.4909999999999997</v>
      </c>
      <c r="H1919">
        <v>-7.4870000000000001</v>
      </c>
      <c r="I1919">
        <v>0.4</v>
      </c>
      <c r="J1919" s="38" t="s">
        <v>288</v>
      </c>
    </row>
    <row r="1920" spans="1:10" x14ac:dyDescent="0.25">
      <c r="A1920" s="5" t="s">
        <v>3044</v>
      </c>
      <c r="C1920">
        <v>20</v>
      </c>
      <c r="D1920">
        <v>180</v>
      </c>
      <c r="E1920">
        <v>11.89</v>
      </c>
      <c r="F1920">
        <v>180</v>
      </c>
      <c r="G1920">
        <v>7.2460000000000004</v>
      </c>
      <c r="H1920">
        <v>-7.2460000000000004</v>
      </c>
      <c r="I1920">
        <v>0.5</v>
      </c>
      <c r="J1920" s="38" t="s">
        <v>128</v>
      </c>
    </row>
    <row r="1921" spans="1:10" x14ac:dyDescent="0.25">
      <c r="A1921" s="5" t="s">
        <v>3045</v>
      </c>
      <c r="C1921">
        <v>20</v>
      </c>
      <c r="D1921">
        <v>179</v>
      </c>
      <c r="E1921">
        <v>11.88</v>
      </c>
      <c r="F1921">
        <v>178.39</v>
      </c>
      <c r="G1921">
        <v>7.2549999999999999</v>
      </c>
      <c r="H1921">
        <v>-7.2530000000000001</v>
      </c>
      <c r="I1921">
        <v>0.6</v>
      </c>
      <c r="J1921" s="38" t="s">
        <v>128</v>
      </c>
    </row>
    <row r="1922" spans="1:10" x14ac:dyDescent="0.25">
      <c r="A1922" s="5" t="s">
        <v>3046</v>
      </c>
      <c r="C1922">
        <v>20</v>
      </c>
      <c r="D1922">
        <v>178</v>
      </c>
      <c r="E1922">
        <v>11.88</v>
      </c>
      <c r="F1922">
        <v>176.78</v>
      </c>
      <c r="G1922">
        <v>7.2629999999999999</v>
      </c>
      <c r="H1922">
        <v>-7.2590000000000003</v>
      </c>
      <c r="I1922">
        <v>0.7</v>
      </c>
      <c r="J1922" s="38" t="s">
        <v>128</v>
      </c>
    </row>
    <row r="1923" spans="1:10" x14ac:dyDescent="0.25">
      <c r="A1923" s="5" t="s">
        <v>3047</v>
      </c>
      <c r="C1923">
        <v>20</v>
      </c>
      <c r="D1923">
        <v>177</v>
      </c>
      <c r="E1923">
        <v>11.88</v>
      </c>
      <c r="F1923">
        <v>175.16</v>
      </c>
      <c r="G1923">
        <v>7.2720000000000002</v>
      </c>
      <c r="H1923">
        <v>-7.2619999999999996</v>
      </c>
      <c r="I1923">
        <v>0.7</v>
      </c>
      <c r="J1923" s="38" t="s">
        <v>128</v>
      </c>
    </row>
    <row r="1924" spans="1:10" x14ac:dyDescent="0.25">
      <c r="A1924" s="5" t="s">
        <v>3048</v>
      </c>
      <c r="C1924">
        <v>20</v>
      </c>
      <c r="D1924">
        <v>176</v>
      </c>
      <c r="E1924">
        <v>11.88</v>
      </c>
      <c r="F1924">
        <v>173.55</v>
      </c>
      <c r="G1924">
        <v>7.282</v>
      </c>
      <c r="H1924">
        <v>-7.2640000000000002</v>
      </c>
      <c r="I1924">
        <v>0.8</v>
      </c>
      <c r="J1924" s="38" t="s">
        <v>128</v>
      </c>
    </row>
    <row r="1925" spans="1:10" x14ac:dyDescent="0.25">
      <c r="A1925" s="5" t="s">
        <v>3049</v>
      </c>
      <c r="C1925">
        <v>20</v>
      </c>
      <c r="D1925">
        <v>175</v>
      </c>
      <c r="E1925">
        <v>11.89</v>
      </c>
      <c r="F1925">
        <v>171.94</v>
      </c>
      <c r="G1925">
        <v>7.2910000000000004</v>
      </c>
      <c r="H1925">
        <v>-7.2629999999999999</v>
      </c>
      <c r="I1925">
        <v>0.9</v>
      </c>
      <c r="J1925" s="38" t="s">
        <v>128</v>
      </c>
    </row>
    <row r="1926" spans="1:10" x14ac:dyDescent="0.25">
      <c r="A1926" s="5" t="s">
        <v>3050</v>
      </c>
      <c r="C1926">
        <v>20</v>
      </c>
      <c r="D1926">
        <v>174</v>
      </c>
      <c r="E1926">
        <v>11.9</v>
      </c>
      <c r="F1926">
        <v>170.32</v>
      </c>
      <c r="G1926">
        <v>7.3010000000000002</v>
      </c>
      <c r="H1926">
        <v>-7.2610000000000001</v>
      </c>
      <c r="I1926">
        <v>1</v>
      </c>
      <c r="J1926" s="38" t="s">
        <v>128</v>
      </c>
    </row>
    <row r="1927" spans="1:10" x14ac:dyDescent="0.25">
      <c r="A1927" s="5" t="s">
        <v>3051</v>
      </c>
      <c r="C1927">
        <v>20</v>
      </c>
      <c r="D1927">
        <v>173</v>
      </c>
      <c r="E1927">
        <v>11.91</v>
      </c>
      <c r="F1927">
        <v>168.71</v>
      </c>
      <c r="G1927">
        <v>7.31</v>
      </c>
      <c r="H1927">
        <v>-7.2560000000000002</v>
      </c>
      <c r="I1927">
        <v>1.1000000000000001</v>
      </c>
      <c r="J1927" s="38" t="s">
        <v>128</v>
      </c>
    </row>
    <row r="1928" spans="1:10" x14ac:dyDescent="0.25">
      <c r="A1928" s="5" t="s">
        <v>3052</v>
      </c>
      <c r="C1928">
        <v>20</v>
      </c>
      <c r="D1928">
        <v>172</v>
      </c>
      <c r="E1928">
        <v>11.93</v>
      </c>
      <c r="F1928">
        <v>167.1</v>
      </c>
      <c r="G1928">
        <v>7.32</v>
      </c>
      <c r="H1928">
        <v>-7.2480000000000002</v>
      </c>
      <c r="I1928">
        <v>1.1000000000000001</v>
      </c>
      <c r="J1928" s="38" t="s">
        <v>128</v>
      </c>
    </row>
    <row r="1929" spans="1:10" x14ac:dyDescent="0.25">
      <c r="A1929" s="5" t="s">
        <v>3053</v>
      </c>
      <c r="C1929">
        <v>20</v>
      </c>
      <c r="D1929">
        <v>171</v>
      </c>
      <c r="E1929">
        <v>11.95</v>
      </c>
      <c r="F1929">
        <v>165.5</v>
      </c>
      <c r="G1929">
        <v>7.3289999999999997</v>
      </c>
      <c r="H1929">
        <v>-7.2389999999999999</v>
      </c>
      <c r="I1929">
        <v>1.2</v>
      </c>
      <c r="J1929" s="38" t="s">
        <v>128</v>
      </c>
    </row>
    <row r="1930" spans="1:10" x14ac:dyDescent="0.25">
      <c r="A1930" s="5" t="s">
        <v>3054</v>
      </c>
      <c r="C1930">
        <v>20</v>
      </c>
      <c r="D1930">
        <v>170</v>
      </c>
      <c r="E1930">
        <v>11.98</v>
      </c>
      <c r="F1930">
        <v>163.89</v>
      </c>
      <c r="G1930">
        <v>7.3390000000000004</v>
      </c>
      <c r="H1930">
        <v>-7.2270000000000003</v>
      </c>
      <c r="I1930">
        <v>1.3</v>
      </c>
      <c r="J1930" s="38" t="s">
        <v>128</v>
      </c>
    </row>
    <row r="1931" spans="1:10" x14ac:dyDescent="0.25">
      <c r="A1931" s="5" t="s">
        <v>3055</v>
      </c>
      <c r="C1931">
        <v>20</v>
      </c>
      <c r="D1931">
        <v>169</v>
      </c>
      <c r="E1931">
        <v>12.01</v>
      </c>
      <c r="F1931">
        <v>162.30000000000001</v>
      </c>
      <c r="G1931">
        <v>7.3479999999999999</v>
      </c>
      <c r="H1931">
        <v>-7.2130000000000001</v>
      </c>
      <c r="I1931">
        <v>1.4</v>
      </c>
      <c r="J1931" s="38" t="s">
        <v>128</v>
      </c>
    </row>
    <row r="1932" spans="1:10" x14ac:dyDescent="0.25">
      <c r="A1932" s="5" t="s">
        <v>3056</v>
      </c>
      <c r="C1932">
        <v>20</v>
      </c>
      <c r="D1932">
        <v>168</v>
      </c>
      <c r="E1932">
        <v>12.04</v>
      </c>
      <c r="F1932">
        <v>160.69999999999999</v>
      </c>
      <c r="G1932">
        <v>7.3570000000000002</v>
      </c>
      <c r="H1932">
        <v>-7.1959999999999997</v>
      </c>
      <c r="I1932">
        <v>1.4</v>
      </c>
      <c r="J1932" s="38" t="s">
        <v>128</v>
      </c>
    </row>
    <row r="1933" spans="1:10" x14ac:dyDescent="0.25">
      <c r="A1933" s="5" t="s">
        <v>3057</v>
      </c>
      <c r="C1933">
        <v>20</v>
      </c>
      <c r="D1933">
        <v>167</v>
      </c>
      <c r="E1933">
        <v>12.07</v>
      </c>
      <c r="F1933">
        <v>159.12</v>
      </c>
      <c r="G1933">
        <v>7.3659999999999997</v>
      </c>
      <c r="H1933">
        <v>-7.1779999999999999</v>
      </c>
      <c r="I1933">
        <v>1.5</v>
      </c>
      <c r="J1933" s="38" t="s">
        <v>128</v>
      </c>
    </row>
    <row r="1934" spans="1:10" x14ac:dyDescent="0.25">
      <c r="A1934" s="5" t="s">
        <v>3058</v>
      </c>
      <c r="C1934">
        <v>20</v>
      </c>
      <c r="D1934">
        <v>166</v>
      </c>
      <c r="E1934">
        <v>12.11</v>
      </c>
      <c r="F1934">
        <v>157.53</v>
      </c>
      <c r="G1934">
        <v>7.375</v>
      </c>
      <c r="H1934">
        <v>-7.1559999999999997</v>
      </c>
      <c r="I1934">
        <v>1.6</v>
      </c>
      <c r="J1934" s="38" t="s">
        <v>128</v>
      </c>
    </row>
    <row r="1935" spans="1:10" x14ac:dyDescent="0.25">
      <c r="A1935" s="5" t="s">
        <v>3059</v>
      </c>
      <c r="C1935">
        <v>20</v>
      </c>
      <c r="D1935">
        <v>165</v>
      </c>
      <c r="E1935">
        <v>12.15</v>
      </c>
      <c r="F1935">
        <v>155.96</v>
      </c>
      <c r="G1935">
        <v>7.3840000000000003</v>
      </c>
      <c r="H1935">
        <v>-7.133</v>
      </c>
      <c r="I1935">
        <v>1.6</v>
      </c>
      <c r="J1935" s="38" t="s">
        <v>128</v>
      </c>
    </row>
    <row r="1936" spans="1:10" x14ac:dyDescent="0.25">
      <c r="A1936" s="5" t="s">
        <v>3060</v>
      </c>
      <c r="C1936">
        <v>20</v>
      </c>
      <c r="D1936">
        <v>164</v>
      </c>
      <c r="E1936">
        <v>12.2</v>
      </c>
      <c r="F1936">
        <v>154.38999999999999</v>
      </c>
      <c r="G1936">
        <v>7.3929999999999998</v>
      </c>
      <c r="H1936">
        <v>-7.1070000000000002</v>
      </c>
      <c r="I1936">
        <v>1.7</v>
      </c>
      <c r="J1936" s="38" t="s">
        <v>128</v>
      </c>
    </row>
    <row r="1937" spans="1:10" x14ac:dyDescent="0.25">
      <c r="A1937" s="5" t="s">
        <v>3061</v>
      </c>
      <c r="C1937">
        <v>20</v>
      </c>
      <c r="D1937">
        <v>163</v>
      </c>
      <c r="E1937">
        <v>12.25</v>
      </c>
      <c r="F1937">
        <v>152.83000000000001</v>
      </c>
      <c r="G1937">
        <v>7.4020000000000001</v>
      </c>
      <c r="H1937">
        <v>-7.0789999999999997</v>
      </c>
      <c r="I1937">
        <v>1.8</v>
      </c>
      <c r="J1937" s="38" t="s">
        <v>128</v>
      </c>
    </row>
    <row r="1938" spans="1:10" x14ac:dyDescent="0.25">
      <c r="A1938" s="5" t="s">
        <v>3062</v>
      </c>
      <c r="C1938">
        <v>20</v>
      </c>
      <c r="D1938">
        <v>162</v>
      </c>
      <c r="E1938">
        <v>12.3</v>
      </c>
      <c r="F1938">
        <v>151.28</v>
      </c>
      <c r="G1938">
        <v>7.4109999999999996</v>
      </c>
      <c r="H1938">
        <v>-7.048</v>
      </c>
      <c r="I1938">
        <v>1.9</v>
      </c>
      <c r="J1938" s="38" t="s">
        <v>128</v>
      </c>
    </row>
    <row r="1939" spans="1:10" x14ac:dyDescent="0.25">
      <c r="A1939" s="5" t="s">
        <v>3063</v>
      </c>
      <c r="C1939">
        <v>20</v>
      </c>
      <c r="D1939">
        <v>161</v>
      </c>
      <c r="E1939">
        <v>12.36</v>
      </c>
      <c r="F1939">
        <v>149.74</v>
      </c>
      <c r="G1939">
        <v>7.4189999999999996</v>
      </c>
      <c r="H1939">
        <v>-7.0149999999999997</v>
      </c>
      <c r="I1939">
        <v>1.9</v>
      </c>
      <c r="J1939" s="38" t="s">
        <v>128</v>
      </c>
    </row>
    <row r="1940" spans="1:10" x14ac:dyDescent="0.25">
      <c r="A1940" s="5" t="s">
        <v>3064</v>
      </c>
      <c r="C1940">
        <v>20</v>
      </c>
      <c r="D1940">
        <v>160</v>
      </c>
      <c r="E1940">
        <v>12.42</v>
      </c>
      <c r="F1940">
        <v>148.21</v>
      </c>
      <c r="G1940">
        <v>7.4269999999999996</v>
      </c>
      <c r="H1940">
        <v>-6.9790000000000001</v>
      </c>
      <c r="I1940">
        <v>2</v>
      </c>
      <c r="J1940" s="38" t="s">
        <v>128</v>
      </c>
    </row>
    <row r="1941" spans="1:10" x14ac:dyDescent="0.25">
      <c r="A1941" s="5" t="s">
        <v>3065</v>
      </c>
      <c r="C1941">
        <v>20</v>
      </c>
      <c r="D1941">
        <v>159</v>
      </c>
      <c r="E1941">
        <v>12.48</v>
      </c>
      <c r="F1941">
        <v>146.69</v>
      </c>
      <c r="G1941">
        <v>7.4359999999999999</v>
      </c>
      <c r="H1941">
        <v>-6.9420000000000002</v>
      </c>
      <c r="I1941">
        <v>2.1</v>
      </c>
      <c r="J1941" s="38" t="s">
        <v>128</v>
      </c>
    </row>
    <row r="1942" spans="1:10" x14ac:dyDescent="0.25">
      <c r="A1942" s="5" t="s">
        <v>3066</v>
      </c>
      <c r="C1942">
        <v>20</v>
      </c>
      <c r="D1942">
        <v>158</v>
      </c>
      <c r="E1942">
        <v>12.55</v>
      </c>
      <c r="F1942">
        <v>145.18</v>
      </c>
      <c r="G1942">
        <v>7.444</v>
      </c>
      <c r="H1942">
        <v>-6.9020000000000001</v>
      </c>
      <c r="I1942">
        <v>2.1</v>
      </c>
      <c r="J1942" s="38" t="s">
        <v>128</v>
      </c>
    </row>
    <row r="1943" spans="1:10" x14ac:dyDescent="0.25">
      <c r="A1943" s="5" t="s">
        <v>3067</v>
      </c>
      <c r="C1943">
        <v>20</v>
      </c>
      <c r="D1943">
        <v>157</v>
      </c>
      <c r="E1943">
        <v>12.62</v>
      </c>
      <c r="F1943">
        <v>143.66999999999999</v>
      </c>
      <c r="G1943">
        <v>7.452</v>
      </c>
      <c r="H1943">
        <v>-6.86</v>
      </c>
      <c r="I1943">
        <v>2.2000000000000002</v>
      </c>
      <c r="J1943" s="38" t="s">
        <v>128</v>
      </c>
    </row>
    <row r="1944" spans="1:10" x14ac:dyDescent="0.25">
      <c r="A1944" s="5" t="s">
        <v>3068</v>
      </c>
      <c r="C1944">
        <v>20</v>
      </c>
      <c r="D1944">
        <v>156</v>
      </c>
      <c r="E1944">
        <v>12.69</v>
      </c>
      <c r="F1944">
        <v>142.18</v>
      </c>
      <c r="G1944">
        <v>7.46</v>
      </c>
      <c r="H1944">
        <v>-6.8150000000000004</v>
      </c>
      <c r="I1944">
        <v>2.2999999999999998</v>
      </c>
      <c r="J1944" s="38" t="s">
        <v>128</v>
      </c>
    </row>
    <row r="1945" spans="1:10" x14ac:dyDescent="0.25">
      <c r="A1945" s="5" t="s">
        <v>3069</v>
      </c>
      <c r="C1945">
        <v>20</v>
      </c>
      <c r="D1945">
        <v>155</v>
      </c>
      <c r="E1945">
        <v>12.76</v>
      </c>
      <c r="F1945">
        <v>140.69999999999999</v>
      </c>
      <c r="G1945">
        <v>7.468</v>
      </c>
      <c r="H1945">
        <v>-6.7679999999999998</v>
      </c>
      <c r="I1945">
        <v>2.2999999999999998</v>
      </c>
      <c r="J1945" s="38" t="s">
        <v>128</v>
      </c>
    </row>
    <row r="1946" spans="1:10" x14ac:dyDescent="0.25">
      <c r="A1946" s="5" t="s">
        <v>3070</v>
      </c>
      <c r="C1946">
        <v>20</v>
      </c>
      <c r="D1946">
        <v>154</v>
      </c>
      <c r="E1946">
        <v>12.84</v>
      </c>
      <c r="F1946">
        <v>139.24</v>
      </c>
      <c r="G1946">
        <v>7.476</v>
      </c>
      <c r="H1946">
        <v>-6.7190000000000003</v>
      </c>
      <c r="I1946">
        <v>2.4</v>
      </c>
      <c r="J1946" s="38" t="s">
        <v>128</v>
      </c>
    </row>
    <row r="1947" spans="1:10" x14ac:dyDescent="0.25">
      <c r="A1947" s="5" t="s">
        <v>3071</v>
      </c>
      <c r="C1947">
        <v>20</v>
      </c>
      <c r="D1947">
        <v>153</v>
      </c>
      <c r="E1947">
        <v>12.92</v>
      </c>
      <c r="F1947">
        <v>137.78</v>
      </c>
      <c r="G1947">
        <v>7.484</v>
      </c>
      <c r="H1947">
        <v>-6.6680000000000001</v>
      </c>
      <c r="I1947">
        <v>2.5</v>
      </c>
      <c r="J1947" s="38" t="s">
        <v>128</v>
      </c>
    </row>
    <row r="1948" spans="1:10" x14ac:dyDescent="0.25">
      <c r="A1948" s="5" t="s">
        <v>3072</v>
      </c>
      <c r="C1948">
        <v>20</v>
      </c>
      <c r="D1948">
        <v>152</v>
      </c>
      <c r="E1948">
        <v>13</v>
      </c>
      <c r="F1948">
        <v>136.34</v>
      </c>
      <c r="G1948">
        <v>7.4909999999999997</v>
      </c>
      <c r="H1948">
        <v>-6.6139999999999999</v>
      </c>
      <c r="I1948">
        <v>2.5</v>
      </c>
      <c r="J1948" s="38" t="s">
        <v>128</v>
      </c>
    </row>
    <row r="1949" spans="1:10" x14ac:dyDescent="0.25">
      <c r="A1949" s="5" t="s">
        <v>3073</v>
      </c>
      <c r="C1949">
        <v>20</v>
      </c>
      <c r="D1949">
        <v>151</v>
      </c>
      <c r="E1949">
        <v>13.09</v>
      </c>
      <c r="F1949">
        <v>134.9</v>
      </c>
      <c r="G1949">
        <v>7.4989999999999997</v>
      </c>
      <c r="H1949">
        <v>-6.5590000000000002</v>
      </c>
      <c r="I1949">
        <v>2.6</v>
      </c>
      <c r="J1949" s="38" t="s">
        <v>128</v>
      </c>
    </row>
    <row r="1950" spans="1:10" x14ac:dyDescent="0.25">
      <c r="A1950" s="5" t="s">
        <v>3074</v>
      </c>
      <c r="C1950">
        <v>20</v>
      </c>
      <c r="D1950">
        <v>150</v>
      </c>
      <c r="E1950">
        <v>13.18</v>
      </c>
      <c r="F1950">
        <v>133.47999999999999</v>
      </c>
      <c r="G1950">
        <v>7.5069999999999997</v>
      </c>
      <c r="H1950">
        <v>-6.5010000000000003</v>
      </c>
      <c r="I1950">
        <v>2.7</v>
      </c>
      <c r="J1950" s="38" t="s">
        <v>128</v>
      </c>
    </row>
    <row r="1951" spans="1:10" x14ac:dyDescent="0.25">
      <c r="A1951" s="5" t="s">
        <v>3075</v>
      </c>
      <c r="C1951">
        <v>20</v>
      </c>
      <c r="D1951">
        <v>149</v>
      </c>
      <c r="E1951">
        <v>13.27</v>
      </c>
      <c r="F1951">
        <v>132.07</v>
      </c>
      <c r="G1951">
        <v>7.5149999999999997</v>
      </c>
      <c r="H1951">
        <v>-6.4409999999999998</v>
      </c>
      <c r="I1951">
        <v>2.7</v>
      </c>
      <c r="J1951" s="38" t="s">
        <v>128</v>
      </c>
    </row>
    <row r="1952" spans="1:10" x14ac:dyDescent="0.25">
      <c r="A1952" s="5" t="s">
        <v>3076</v>
      </c>
      <c r="C1952">
        <v>20</v>
      </c>
      <c r="D1952">
        <v>148</v>
      </c>
      <c r="E1952">
        <v>13.36</v>
      </c>
      <c r="F1952">
        <v>130.66999999999999</v>
      </c>
      <c r="G1952">
        <v>7.5229999999999997</v>
      </c>
      <c r="H1952">
        <v>-6.38</v>
      </c>
      <c r="I1952">
        <v>2.8</v>
      </c>
      <c r="J1952" s="38" t="s">
        <v>128</v>
      </c>
    </row>
    <row r="1953" spans="1:10" x14ac:dyDescent="0.25">
      <c r="A1953" s="5" t="s">
        <v>3077</v>
      </c>
      <c r="C1953">
        <v>20</v>
      </c>
      <c r="D1953">
        <v>147</v>
      </c>
      <c r="E1953">
        <v>13.46</v>
      </c>
      <c r="F1953">
        <v>129.29</v>
      </c>
      <c r="G1953">
        <v>7.5309999999999997</v>
      </c>
      <c r="H1953">
        <v>-6.3159999999999998</v>
      </c>
      <c r="I1953">
        <v>2.8</v>
      </c>
      <c r="J1953" s="38" t="s">
        <v>128</v>
      </c>
    </row>
    <row r="1954" spans="1:10" x14ac:dyDescent="0.25">
      <c r="A1954" s="5" t="s">
        <v>3078</v>
      </c>
      <c r="C1954">
        <v>20</v>
      </c>
      <c r="D1954">
        <v>146</v>
      </c>
      <c r="E1954">
        <v>13.56</v>
      </c>
      <c r="F1954">
        <v>127.92</v>
      </c>
      <c r="G1954">
        <v>7.5389999999999997</v>
      </c>
      <c r="H1954">
        <v>-6.25</v>
      </c>
      <c r="I1954">
        <v>2.9</v>
      </c>
      <c r="J1954" s="38" t="s">
        <v>128</v>
      </c>
    </row>
    <row r="1955" spans="1:10" x14ac:dyDescent="0.25">
      <c r="A1955" s="5" t="s">
        <v>3079</v>
      </c>
      <c r="C1955">
        <v>20</v>
      </c>
      <c r="D1955">
        <v>145</v>
      </c>
      <c r="E1955">
        <v>13.66</v>
      </c>
      <c r="F1955">
        <v>126.55</v>
      </c>
      <c r="G1955">
        <v>7.5469999999999997</v>
      </c>
      <c r="H1955">
        <v>-6.1820000000000004</v>
      </c>
      <c r="I1955">
        <v>3</v>
      </c>
      <c r="J1955" s="38" t="s">
        <v>128</v>
      </c>
    </row>
    <row r="1956" spans="1:10" x14ac:dyDescent="0.25">
      <c r="A1956" s="5" t="s">
        <v>3080</v>
      </c>
      <c r="C1956">
        <v>20</v>
      </c>
      <c r="D1956">
        <v>144</v>
      </c>
      <c r="E1956">
        <v>13.76</v>
      </c>
      <c r="F1956">
        <v>125.2</v>
      </c>
      <c r="G1956">
        <v>7.5549999999999997</v>
      </c>
      <c r="H1956">
        <v>-6.1120000000000001</v>
      </c>
      <c r="I1956">
        <v>3</v>
      </c>
      <c r="J1956" s="38" t="s">
        <v>128</v>
      </c>
    </row>
    <row r="1957" spans="1:10" x14ac:dyDescent="0.25">
      <c r="A1957" s="5" t="s">
        <v>3081</v>
      </c>
      <c r="C1957">
        <v>20</v>
      </c>
      <c r="D1957">
        <v>143</v>
      </c>
      <c r="E1957">
        <v>13.86</v>
      </c>
      <c r="F1957">
        <v>123.87</v>
      </c>
      <c r="G1957">
        <v>7.5640000000000001</v>
      </c>
      <c r="H1957">
        <v>-6.0410000000000004</v>
      </c>
      <c r="I1957">
        <v>3.1</v>
      </c>
      <c r="J1957" s="38" t="s">
        <v>128</v>
      </c>
    </row>
    <row r="1958" spans="1:10" x14ac:dyDescent="0.25">
      <c r="A1958" s="5" t="s">
        <v>3082</v>
      </c>
      <c r="C1958">
        <v>20</v>
      </c>
      <c r="D1958">
        <v>142</v>
      </c>
      <c r="E1958">
        <v>13.97</v>
      </c>
      <c r="F1958">
        <v>122.54</v>
      </c>
      <c r="G1958">
        <v>7.5720000000000001</v>
      </c>
      <c r="H1958">
        <v>-5.9669999999999996</v>
      </c>
      <c r="I1958">
        <v>3.2</v>
      </c>
      <c r="J1958" s="38" t="s">
        <v>128</v>
      </c>
    </row>
    <row r="1959" spans="1:10" x14ac:dyDescent="0.25">
      <c r="A1959" s="5" t="s">
        <v>3083</v>
      </c>
      <c r="C1959">
        <v>20</v>
      </c>
      <c r="D1959">
        <v>141</v>
      </c>
      <c r="E1959">
        <v>14.07</v>
      </c>
      <c r="F1959">
        <v>121.23</v>
      </c>
      <c r="G1959">
        <v>7.58</v>
      </c>
      <c r="H1959">
        <v>-5.891</v>
      </c>
      <c r="I1959">
        <v>3.3</v>
      </c>
      <c r="J1959" s="38" t="s">
        <v>128</v>
      </c>
    </row>
    <row r="1960" spans="1:10" x14ac:dyDescent="0.25">
      <c r="A1960" s="5" t="s">
        <v>3084</v>
      </c>
      <c r="C1960">
        <v>20</v>
      </c>
      <c r="D1960">
        <v>140</v>
      </c>
      <c r="E1960">
        <v>14.18</v>
      </c>
      <c r="F1960">
        <v>119.92</v>
      </c>
      <c r="G1960">
        <v>7.5890000000000004</v>
      </c>
      <c r="H1960">
        <v>-5.8129999999999997</v>
      </c>
      <c r="I1960">
        <v>3.3</v>
      </c>
      <c r="J1960" s="38" t="s">
        <v>128</v>
      </c>
    </row>
    <row r="1961" spans="1:10" x14ac:dyDescent="0.25">
      <c r="A1961" s="5" t="s">
        <v>3085</v>
      </c>
      <c r="C1961">
        <v>20</v>
      </c>
      <c r="D1961">
        <v>139</v>
      </c>
      <c r="E1961">
        <v>14.29</v>
      </c>
      <c r="F1961">
        <v>118.63</v>
      </c>
      <c r="G1961">
        <v>7.5979999999999999</v>
      </c>
      <c r="H1961">
        <v>-5.734</v>
      </c>
      <c r="I1961">
        <v>3.4</v>
      </c>
      <c r="J1961" s="38" t="s">
        <v>128</v>
      </c>
    </row>
    <row r="1962" spans="1:10" x14ac:dyDescent="0.25">
      <c r="A1962" s="5" t="s">
        <v>3086</v>
      </c>
      <c r="C1962">
        <v>20</v>
      </c>
      <c r="D1962">
        <v>138</v>
      </c>
      <c r="E1962">
        <v>14.41</v>
      </c>
      <c r="F1962">
        <v>117.36</v>
      </c>
      <c r="G1962">
        <v>7.6059999999999999</v>
      </c>
      <c r="H1962">
        <v>-5.6529999999999996</v>
      </c>
      <c r="I1962">
        <v>3.5</v>
      </c>
      <c r="J1962" s="38" t="s">
        <v>128</v>
      </c>
    </row>
    <row r="1963" spans="1:10" x14ac:dyDescent="0.25">
      <c r="A1963" s="5" t="s">
        <v>3087</v>
      </c>
      <c r="C1963">
        <v>20</v>
      </c>
      <c r="D1963">
        <v>137</v>
      </c>
      <c r="E1963">
        <v>14.52</v>
      </c>
      <c r="F1963">
        <v>116.09</v>
      </c>
      <c r="G1963">
        <v>7.6150000000000002</v>
      </c>
      <c r="H1963">
        <v>-5.569</v>
      </c>
      <c r="I1963">
        <v>3.5</v>
      </c>
      <c r="J1963" s="38" t="s">
        <v>128</v>
      </c>
    </row>
    <row r="1964" spans="1:10" x14ac:dyDescent="0.25">
      <c r="A1964" s="5" t="s">
        <v>3088</v>
      </c>
      <c r="C1964">
        <v>20</v>
      </c>
      <c r="D1964">
        <v>136</v>
      </c>
      <c r="E1964">
        <v>14.64</v>
      </c>
      <c r="F1964">
        <v>114.83</v>
      </c>
      <c r="G1964">
        <v>7.6239999999999997</v>
      </c>
      <c r="H1964">
        <v>-5.484</v>
      </c>
      <c r="I1964">
        <v>3.6</v>
      </c>
      <c r="J1964" s="38" t="s">
        <v>128</v>
      </c>
    </row>
    <row r="1965" spans="1:10" x14ac:dyDescent="0.25">
      <c r="A1965" s="5" t="s">
        <v>3089</v>
      </c>
      <c r="C1965">
        <v>20</v>
      </c>
      <c r="D1965">
        <v>135</v>
      </c>
      <c r="E1965">
        <v>14.76</v>
      </c>
      <c r="F1965">
        <v>113.59</v>
      </c>
      <c r="G1965">
        <v>7.633</v>
      </c>
      <c r="H1965">
        <v>-5.3979999999999997</v>
      </c>
      <c r="I1965">
        <v>3.7</v>
      </c>
      <c r="J1965" s="38" t="s">
        <v>128</v>
      </c>
    </row>
    <row r="1966" spans="1:10" x14ac:dyDescent="0.25">
      <c r="A1966" s="5" t="s">
        <v>3090</v>
      </c>
      <c r="C1966">
        <v>20</v>
      </c>
      <c r="D1966">
        <v>134</v>
      </c>
      <c r="E1966">
        <v>14.87</v>
      </c>
      <c r="F1966">
        <v>112.35</v>
      </c>
      <c r="G1966">
        <v>7.6429999999999998</v>
      </c>
      <c r="H1966">
        <v>-5.3090000000000002</v>
      </c>
      <c r="I1966">
        <v>3.7</v>
      </c>
      <c r="J1966" s="38" t="s">
        <v>128</v>
      </c>
    </row>
    <row r="1967" spans="1:10" x14ac:dyDescent="0.25">
      <c r="A1967" s="5" t="s">
        <v>3091</v>
      </c>
      <c r="C1967">
        <v>20</v>
      </c>
      <c r="D1967">
        <v>133</v>
      </c>
      <c r="E1967">
        <v>14.99</v>
      </c>
      <c r="F1967">
        <v>111.13</v>
      </c>
      <c r="G1967">
        <v>7.6529999999999996</v>
      </c>
      <c r="H1967">
        <v>-5.2190000000000003</v>
      </c>
      <c r="I1967">
        <v>3.8</v>
      </c>
      <c r="J1967" s="38" t="s">
        <v>128</v>
      </c>
    </row>
    <row r="1968" spans="1:10" x14ac:dyDescent="0.25">
      <c r="A1968" s="5" t="s">
        <v>3092</v>
      </c>
      <c r="C1968">
        <v>20</v>
      </c>
      <c r="D1968">
        <v>132</v>
      </c>
      <c r="E1968">
        <v>15.12</v>
      </c>
      <c r="F1968">
        <v>109.91</v>
      </c>
      <c r="G1968">
        <v>7.6630000000000003</v>
      </c>
      <c r="H1968">
        <v>-5.1269999999999998</v>
      </c>
      <c r="I1968">
        <v>3.9</v>
      </c>
      <c r="J1968" s="38" t="s">
        <v>128</v>
      </c>
    </row>
    <row r="1969" spans="1:10" x14ac:dyDescent="0.25">
      <c r="A1969" s="5" t="s">
        <v>3093</v>
      </c>
      <c r="C1969">
        <v>20</v>
      </c>
      <c r="D1969">
        <v>131</v>
      </c>
      <c r="E1969">
        <v>15.24</v>
      </c>
      <c r="F1969">
        <v>108.71</v>
      </c>
      <c r="G1969">
        <v>7.673</v>
      </c>
      <c r="H1969">
        <v>-5.0339999999999998</v>
      </c>
      <c r="I1969">
        <v>4</v>
      </c>
      <c r="J1969" s="38" t="s">
        <v>128</v>
      </c>
    </row>
    <row r="1970" spans="1:10" x14ac:dyDescent="0.25">
      <c r="A1970" s="5" t="s">
        <v>3094</v>
      </c>
      <c r="C1970">
        <v>20</v>
      </c>
      <c r="D1970">
        <v>130</v>
      </c>
      <c r="E1970">
        <v>15.36</v>
      </c>
      <c r="F1970">
        <v>107.51</v>
      </c>
      <c r="G1970">
        <v>7.6840000000000002</v>
      </c>
      <c r="H1970">
        <v>-4.9390000000000001</v>
      </c>
      <c r="I1970">
        <v>4.0999999999999996</v>
      </c>
      <c r="J1970" s="38" t="s">
        <v>128</v>
      </c>
    </row>
    <row r="1971" spans="1:10" x14ac:dyDescent="0.25">
      <c r="A1971" s="5" t="s">
        <v>3095</v>
      </c>
      <c r="C1971">
        <v>20</v>
      </c>
      <c r="D1971">
        <v>129</v>
      </c>
      <c r="E1971">
        <v>15.49</v>
      </c>
      <c r="F1971">
        <v>106.32</v>
      </c>
      <c r="G1971">
        <v>7.6959999999999997</v>
      </c>
      <c r="H1971">
        <v>-4.843</v>
      </c>
      <c r="I1971">
        <v>4.0999999999999996</v>
      </c>
      <c r="J1971" s="38" t="s">
        <v>128</v>
      </c>
    </row>
    <row r="1972" spans="1:10" x14ac:dyDescent="0.25">
      <c r="A1972" s="5" t="s">
        <v>3096</v>
      </c>
      <c r="C1972">
        <v>20</v>
      </c>
      <c r="D1972">
        <v>128</v>
      </c>
      <c r="E1972">
        <v>15.61</v>
      </c>
      <c r="F1972">
        <v>105.15</v>
      </c>
      <c r="G1972">
        <v>7.7069999999999999</v>
      </c>
      <c r="H1972">
        <v>-4.7450000000000001</v>
      </c>
      <c r="I1972">
        <v>4.2</v>
      </c>
      <c r="J1972" s="38" t="s">
        <v>128</v>
      </c>
    </row>
    <row r="1973" spans="1:10" x14ac:dyDescent="0.25">
      <c r="A1973" s="5" t="s">
        <v>3097</v>
      </c>
      <c r="C1973">
        <v>20</v>
      </c>
      <c r="D1973">
        <v>127</v>
      </c>
      <c r="E1973">
        <v>15.74</v>
      </c>
      <c r="F1973">
        <v>103.98</v>
      </c>
      <c r="G1973">
        <v>7.7190000000000003</v>
      </c>
      <c r="H1973">
        <v>-4.6449999999999996</v>
      </c>
      <c r="I1973">
        <v>4.3</v>
      </c>
      <c r="J1973" s="38" t="s">
        <v>128</v>
      </c>
    </row>
    <row r="1974" spans="1:10" x14ac:dyDescent="0.25">
      <c r="A1974" s="5" t="s">
        <v>3098</v>
      </c>
      <c r="C1974">
        <v>20</v>
      </c>
      <c r="D1974">
        <v>126</v>
      </c>
      <c r="E1974">
        <v>15.87</v>
      </c>
      <c r="F1974">
        <v>102.82</v>
      </c>
      <c r="G1974">
        <v>7.7320000000000002</v>
      </c>
      <c r="H1974">
        <v>-4.5439999999999996</v>
      </c>
      <c r="I1974">
        <v>4.4000000000000004</v>
      </c>
      <c r="J1974" s="38" t="s">
        <v>128</v>
      </c>
    </row>
    <row r="1975" spans="1:10" x14ac:dyDescent="0.25">
      <c r="A1975" s="5" t="s">
        <v>3099</v>
      </c>
      <c r="C1975">
        <v>20</v>
      </c>
      <c r="D1975">
        <v>125</v>
      </c>
      <c r="E1975">
        <v>16</v>
      </c>
      <c r="F1975">
        <v>101.67</v>
      </c>
      <c r="G1975">
        <v>7.7450000000000001</v>
      </c>
      <c r="H1975">
        <v>-4.4420000000000002</v>
      </c>
      <c r="I1975">
        <v>4.5</v>
      </c>
      <c r="J1975" s="38" t="s">
        <v>128</v>
      </c>
    </row>
    <row r="1976" spans="1:10" x14ac:dyDescent="0.25">
      <c r="A1976" s="5" t="s">
        <v>3100</v>
      </c>
      <c r="C1976">
        <v>20</v>
      </c>
      <c r="D1976">
        <v>124</v>
      </c>
      <c r="E1976">
        <v>16.13</v>
      </c>
      <c r="F1976">
        <v>100.53</v>
      </c>
      <c r="G1976">
        <v>7.758</v>
      </c>
      <c r="H1976">
        <v>-4.3380000000000001</v>
      </c>
      <c r="I1976">
        <v>4.5999999999999996</v>
      </c>
      <c r="J1976" s="38" t="s">
        <v>128</v>
      </c>
    </row>
    <row r="1977" spans="1:10" x14ac:dyDescent="0.25">
      <c r="A1977" s="5" t="s">
        <v>3101</v>
      </c>
      <c r="C1977">
        <v>20</v>
      </c>
      <c r="D1977">
        <v>123</v>
      </c>
      <c r="E1977">
        <v>16.260000000000002</v>
      </c>
      <c r="F1977">
        <v>99.4</v>
      </c>
      <c r="G1977">
        <v>7.7709999999999999</v>
      </c>
      <c r="H1977">
        <v>-4.2329999999999997</v>
      </c>
      <c r="I1977">
        <v>4.8</v>
      </c>
      <c r="J1977" s="38" t="s">
        <v>128</v>
      </c>
    </row>
    <row r="1978" spans="1:10" x14ac:dyDescent="0.25">
      <c r="A1978" s="5" t="s">
        <v>3102</v>
      </c>
      <c r="C1978">
        <v>20</v>
      </c>
      <c r="D1978">
        <v>122</v>
      </c>
      <c r="E1978">
        <v>16.39</v>
      </c>
      <c r="F1978">
        <v>98.27</v>
      </c>
      <c r="G1978">
        <v>7.7859999999999996</v>
      </c>
      <c r="H1978">
        <v>-4.1260000000000003</v>
      </c>
      <c r="I1978">
        <v>4.9000000000000004</v>
      </c>
      <c r="J1978" s="38" t="s">
        <v>128</v>
      </c>
    </row>
    <row r="1979" spans="1:10" x14ac:dyDescent="0.25">
      <c r="A1979" s="5" t="s">
        <v>3103</v>
      </c>
      <c r="C1979">
        <v>20</v>
      </c>
      <c r="D1979">
        <v>121</v>
      </c>
      <c r="E1979">
        <v>16.52</v>
      </c>
      <c r="F1979">
        <v>97.16</v>
      </c>
      <c r="G1979">
        <v>7.8</v>
      </c>
      <c r="H1979">
        <v>-4.0170000000000003</v>
      </c>
      <c r="I1979">
        <v>5</v>
      </c>
      <c r="J1979" s="38" t="s">
        <v>128</v>
      </c>
    </row>
    <row r="1980" spans="1:10" x14ac:dyDescent="0.25">
      <c r="A1980" s="5" t="s">
        <v>3104</v>
      </c>
      <c r="C1980">
        <v>20</v>
      </c>
      <c r="D1980">
        <v>120</v>
      </c>
      <c r="E1980">
        <v>16.649999999999999</v>
      </c>
      <c r="F1980">
        <v>96.05</v>
      </c>
      <c r="G1980">
        <v>7.8150000000000004</v>
      </c>
      <c r="H1980">
        <v>-3.907</v>
      </c>
      <c r="I1980">
        <v>5.2</v>
      </c>
      <c r="J1980" s="38" t="s">
        <v>128</v>
      </c>
    </row>
    <row r="1981" spans="1:10" x14ac:dyDescent="0.25">
      <c r="A1981" s="5" t="s">
        <v>3105</v>
      </c>
      <c r="C1981">
        <v>20</v>
      </c>
      <c r="D1981">
        <v>119</v>
      </c>
      <c r="E1981">
        <v>16.79</v>
      </c>
      <c r="F1981">
        <v>94.95</v>
      </c>
      <c r="G1981">
        <v>7.8289999999999997</v>
      </c>
      <c r="H1981">
        <v>-3.7959999999999998</v>
      </c>
      <c r="I1981">
        <v>5.3</v>
      </c>
      <c r="J1981" s="38" t="s">
        <v>128</v>
      </c>
    </row>
    <row r="1982" spans="1:10" x14ac:dyDescent="0.25">
      <c r="A1982" s="5" t="s">
        <v>3106</v>
      </c>
      <c r="C1982">
        <v>20</v>
      </c>
      <c r="D1982">
        <v>118</v>
      </c>
      <c r="E1982">
        <v>16.920000000000002</v>
      </c>
      <c r="F1982">
        <v>93.86</v>
      </c>
      <c r="G1982">
        <v>7.8440000000000003</v>
      </c>
      <c r="H1982">
        <v>-3.6829999999999998</v>
      </c>
      <c r="I1982">
        <v>5.6</v>
      </c>
      <c r="J1982" s="38" t="s">
        <v>128</v>
      </c>
    </row>
    <row r="1983" spans="1:10" x14ac:dyDescent="0.25">
      <c r="A1983" s="5" t="s">
        <v>3107</v>
      </c>
      <c r="C1983">
        <v>20</v>
      </c>
      <c r="D1983">
        <v>117</v>
      </c>
      <c r="E1983">
        <v>17.059999999999999</v>
      </c>
      <c r="F1983">
        <v>92.77</v>
      </c>
      <c r="G1983">
        <v>7.859</v>
      </c>
      <c r="H1983">
        <v>-3.5680000000000001</v>
      </c>
      <c r="I1983">
        <v>5.8</v>
      </c>
      <c r="J1983" s="38" t="s">
        <v>128</v>
      </c>
    </row>
    <row r="1984" spans="1:10" x14ac:dyDescent="0.25">
      <c r="A1984" s="5" t="s">
        <v>3108</v>
      </c>
      <c r="C1984">
        <v>20</v>
      </c>
      <c r="D1984">
        <v>116</v>
      </c>
      <c r="E1984">
        <v>17.190000000000001</v>
      </c>
      <c r="F1984">
        <v>91.7</v>
      </c>
      <c r="G1984">
        <v>7.8739999999999997</v>
      </c>
      <c r="H1984">
        <v>-3.452</v>
      </c>
      <c r="I1984">
        <v>6.1</v>
      </c>
      <c r="J1984" s="38" t="s">
        <v>128</v>
      </c>
    </row>
    <row r="1985" spans="1:10" x14ac:dyDescent="0.25">
      <c r="A1985" s="5" t="s">
        <v>3109</v>
      </c>
      <c r="C1985">
        <v>20</v>
      </c>
      <c r="D1985">
        <v>115</v>
      </c>
      <c r="E1985">
        <v>17.329999999999998</v>
      </c>
      <c r="F1985">
        <v>90.63</v>
      </c>
      <c r="G1985">
        <v>7.89</v>
      </c>
      <c r="H1985">
        <v>-3.3340000000000001</v>
      </c>
      <c r="I1985">
        <v>6.5</v>
      </c>
      <c r="J1985" s="38" t="s">
        <v>128</v>
      </c>
    </row>
    <row r="1986" spans="1:10" x14ac:dyDescent="0.25">
      <c r="A1986" s="5" t="s">
        <v>3110</v>
      </c>
      <c r="C1986">
        <v>20</v>
      </c>
      <c r="D1986">
        <v>114</v>
      </c>
      <c r="E1986">
        <v>17.46</v>
      </c>
      <c r="F1986">
        <v>89.57</v>
      </c>
      <c r="G1986">
        <v>7.9039999999999999</v>
      </c>
      <c r="H1986">
        <v>-3.2149999999999999</v>
      </c>
      <c r="I1986">
        <v>6.9</v>
      </c>
      <c r="J1986" s="38" t="s">
        <v>128</v>
      </c>
    </row>
    <row r="1987" spans="1:10" x14ac:dyDescent="0.25">
      <c r="A1987" s="5" t="s">
        <v>3111</v>
      </c>
      <c r="C1987">
        <v>20</v>
      </c>
      <c r="D1987">
        <v>113</v>
      </c>
      <c r="E1987">
        <v>17.600000000000001</v>
      </c>
      <c r="F1987">
        <v>88.52</v>
      </c>
      <c r="G1987">
        <v>7.9189999999999996</v>
      </c>
      <c r="H1987">
        <v>-3.0939999999999999</v>
      </c>
      <c r="I1987">
        <v>7.2</v>
      </c>
      <c r="J1987" s="38" t="s">
        <v>128</v>
      </c>
    </row>
    <row r="1988" spans="1:10" x14ac:dyDescent="0.25">
      <c r="A1988" s="5" t="s">
        <v>3112</v>
      </c>
      <c r="C1988">
        <v>20</v>
      </c>
      <c r="D1988">
        <v>112</v>
      </c>
      <c r="E1988">
        <v>17.73</v>
      </c>
      <c r="F1988">
        <v>87.47</v>
      </c>
      <c r="G1988">
        <v>7.9340000000000002</v>
      </c>
      <c r="H1988">
        <v>-2.972</v>
      </c>
      <c r="I1988">
        <v>7.7</v>
      </c>
      <c r="J1988" s="38" t="s">
        <v>128</v>
      </c>
    </row>
    <row r="1989" spans="1:10" x14ac:dyDescent="0.25">
      <c r="A1989" s="5" t="s">
        <v>3113</v>
      </c>
      <c r="C1989">
        <v>20</v>
      </c>
      <c r="D1989">
        <v>111</v>
      </c>
      <c r="E1989">
        <v>17.87</v>
      </c>
      <c r="F1989">
        <v>86.43</v>
      </c>
      <c r="G1989">
        <v>7.9489999999999998</v>
      </c>
      <c r="H1989">
        <v>-2.8479999999999999</v>
      </c>
      <c r="I1989">
        <v>8.1</v>
      </c>
      <c r="J1989" s="38" t="s">
        <v>128</v>
      </c>
    </row>
    <row r="1990" spans="1:10" x14ac:dyDescent="0.25">
      <c r="A1990" s="5" t="s">
        <v>3114</v>
      </c>
      <c r="C1990">
        <v>20</v>
      </c>
      <c r="D1990">
        <v>110</v>
      </c>
      <c r="E1990">
        <v>18.010000000000002</v>
      </c>
      <c r="F1990">
        <v>85.4</v>
      </c>
      <c r="G1990">
        <v>7.9630000000000001</v>
      </c>
      <c r="H1990">
        <v>-2.7229999999999999</v>
      </c>
      <c r="I1990">
        <v>8.5</v>
      </c>
      <c r="J1990" s="38" t="s">
        <v>128</v>
      </c>
    </row>
    <row r="1991" spans="1:10" x14ac:dyDescent="0.25">
      <c r="A1991" s="5" t="s">
        <v>3115</v>
      </c>
      <c r="C1991">
        <v>20</v>
      </c>
      <c r="D1991">
        <v>109</v>
      </c>
      <c r="E1991">
        <v>18.14</v>
      </c>
      <c r="F1991">
        <v>84.37</v>
      </c>
      <c r="G1991">
        <v>7.9770000000000003</v>
      </c>
      <c r="H1991">
        <v>-2.597</v>
      </c>
      <c r="I1991">
        <v>9</v>
      </c>
      <c r="J1991" s="38" t="s">
        <v>128</v>
      </c>
    </row>
    <row r="1992" spans="1:10" x14ac:dyDescent="0.25">
      <c r="A1992" s="5" t="s">
        <v>3116</v>
      </c>
      <c r="C1992">
        <v>20</v>
      </c>
      <c r="D1992">
        <v>108</v>
      </c>
      <c r="E1992">
        <v>18.28</v>
      </c>
      <c r="F1992">
        <v>83.35</v>
      </c>
      <c r="G1992">
        <v>7.99</v>
      </c>
      <c r="H1992">
        <v>-2.4689999999999999</v>
      </c>
      <c r="I1992">
        <v>9.5</v>
      </c>
      <c r="J1992" s="38" t="s">
        <v>128</v>
      </c>
    </row>
    <row r="1993" spans="1:10" x14ac:dyDescent="0.25">
      <c r="A1993" s="5" t="s">
        <v>3117</v>
      </c>
      <c r="C1993">
        <v>20</v>
      </c>
      <c r="D1993">
        <v>107</v>
      </c>
      <c r="E1993">
        <v>18.41</v>
      </c>
      <c r="F1993">
        <v>82.33</v>
      </c>
      <c r="G1993">
        <v>8.0039999999999996</v>
      </c>
      <c r="H1993">
        <v>-2.34</v>
      </c>
      <c r="I1993">
        <v>10</v>
      </c>
      <c r="J1993" s="38" t="s">
        <v>128</v>
      </c>
    </row>
    <row r="1994" spans="1:10" x14ac:dyDescent="0.25">
      <c r="A1994" s="5" t="s">
        <v>3118</v>
      </c>
      <c r="C1994">
        <v>20</v>
      </c>
      <c r="D1994">
        <v>106</v>
      </c>
      <c r="E1994">
        <v>18.55</v>
      </c>
      <c r="F1994">
        <v>81.31</v>
      </c>
      <c r="G1994">
        <v>8.0169999999999995</v>
      </c>
      <c r="H1994">
        <v>-2.21</v>
      </c>
      <c r="I1994">
        <v>10.5</v>
      </c>
      <c r="J1994" s="38" t="s">
        <v>128</v>
      </c>
    </row>
    <row r="1995" spans="1:10" x14ac:dyDescent="0.25">
      <c r="A1995" s="5" t="s">
        <v>3119</v>
      </c>
      <c r="C1995">
        <v>20</v>
      </c>
      <c r="D1995">
        <v>105</v>
      </c>
      <c r="E1995">
        <v>18.68</v>
      </c>
      <c r="F1995">
        <v>80.3</v>
      </c>
      <c r="G1995">
        <v>8.0289999999999999</v>
      </c>
      <c r="H1995">
        <v>-2.0779999999999998</v>
      </c>
      <c r="I1995">
        <v>11</v>
      </c>
      <c r="J1995" s="38" t="s">
        <v>128</v>
      </c>
    </row>
    <row r="1996" spans="1:10" x14ac:dyDescent="0.25">
      <c r="A1996" s="5" t="s">
        <v>3120</v>
      </c>
      <c r="C1996">
        <v>20</v>
      </c>
      <c r="D1996">
        <v>104</v>
      </c>
      <c r="E1996">
        <v>18.82</v>
      </c>
      <c r="F1996">
        <v>79.3</v>
      </c>
      <c r="G1996">
        <v>8.0410000000000004</v>
      </c>
      <c r="H1996">
        <v>-1.9450000000000001</v>
      </c>
      <c r="I1996">
        <v>11.6</v>
      </c>
      <c r="J1996" s="38" t="s">
        <v>128</v>
      </c>
    </row>
    <row r="1997" spans="1:10" x14ac:dyDescent="0.25">
      <c r="A1997" s="5" t="s">
        <v>3121</v>
      </c>
      <c r="C1997">
        <v>20</v>
      </c>
      <c r="D1997">
        <v>103</v>
      </c>
      <c r="E1997">
        <v>18.95</v>
      </c>
      <c r="F1997">
        <v>78.290000000000006</v>
      </c>
      <c r="G1997">
        <v>8.0530000000000008</v>
      </c>
      <c r="H1997">
        <v>-1.8109999999999999</v>
      </c>
      <c r="I1997">
        <v>12.2</v>
      </c>
      <c r="J1997" s="38" t="s">
        <v>128</v>
      </c>
    </row>
    <row r="1998" spans="1:10" x14ac:dyDescent="0.25">
      <c r="A1998" s="5" t="s">
        <v>3122</v>
      </c>
      <c r="C1998">
        <v>20</v>
      </c>
      <c r="D1998">
        <v>102</v>
      </c>
      <c r="E1998">
        <v>19.079999999999998</v>
      </c>
      <c r="F1998">
        <v>77.290000000000006</v>
      </c>
      <c r="G1998">
        <v>8.0640000000000001</v>
      </c>
      <c r="H1998">
        <v>-1.6759999999999999</v>
      </c>
      <c r="I1998">
        <v>12.8</v>
      </c>
      <c r="J1998" s="38" t="s">
        <v>128</v>
      </c>
    </row>
    <row r="1999" spans="1:10" x14ac:dyDescent="0.25">
      <c r="A1999" s="5" t="s">
        <v>3123</v>
      </c>
      <c r="C1999">
        <v>20</v>
      </c>
      <c r="D1999">
        <v>101</v>
      </c>
      <c r="E1999">
        <v>19.21</v>
      </c>
      <c r="F1999">
        <v>76.290000000000006</v>
      </c>
      <c r="G1999">
        <v>8.0739999999999998</v>
      </c>
      <c r="H1999">
        <v>-1.5409999999999999</v>
      </c>
      <c r="I1999">
        <v>13.4</v>
      </c>
      <c r="J1999" s="38" t="s">
        <v>128</v>
      </c>
    </row>
    <row r="2000" spans="1:10" x14ac:dyDescent="0.25">
      <c r="A2000" s="5" t="s">
        <v>3124</v>
      </c>
      <c r="C2000">
        <v>20</v>
      </c>
      <c r="D2000">
        <v>100</v>
      </c>
      <c r="E2000">
        <v>19.34</v>
      </c>
      <c r="F2000">
        <v>75.3</v>
      </c>
      <c r="G2000">
        <v>8.0830000000000002</v>
      </c>
      <c r="H2000">
        <v>-1.4039999999999999</v>
      </c>
      <c r="I2000">
        <v>14</v>
      </c>
      <c r="J2000" s="38" t="s">
        <v>128</v>
      </c>
    </row>
    <row r="2001" spans="1:10" x14ac:dyDescent="0.25">
      <c r="A2001" s="5" t="s">
        <v>3125</v>
      </c>
      <c r="C2001">
        <v>20</v>
      </c>
      <c r="D2001">
        <v>99</v>
      </c>
      <c r="E2001">
        <v>19.47</v>
      </c>
      <c r="F2001">
        <v>74.3</v>
      </c>
      <c r="G2001">
        <v>8.0909999999999993</v>
      </c>
      <c r="H2001">
        <v>-1.266</v>
      </c>
      <c r="I2001">
        <v>14.7</v>
      </c>
      <c r="J2001" s="38" t="s">
        <v>128</v>
      </c>
    </row>
    <row r="2002" spans="1:10" x14ac:dyDescent="0.25">
      <c r="A2002" s="5" t="s">
        <v>3126</v>
      </c>
      <c r="C2002">
        <v>20</v>
      </c>
      <c r="D2002">
        <v>98</v>
      </c>
      <c r="E2002">
        <v>19.600000000000001</v>
      </c>
      <c r="F2002">
        <v>73.31</v>
      </c>
      <c r="G2002">
        <v>8.0990000000000002</v>
      </c>
      <c r="H2002">
        <v>-1.127</v>
      </c>
      <c r="I2002">
        <v>15.3</v>
      </c>
      <c r="J2002" s="38" t="s">
        <v>128</v>
      </c>
    </row>
    <row r="2003" spans="1:10" x14ac:dyDescent="0.25">
      <c r="A2003" s="5" t="s">
        <v>3127</v>
      </c>
      <c r="C2003">
        <v>20</v>
      </c>
      <c r="D2003">
        <v>97</v>
      </c>
      <c r="E2003">
        <v>19.72</v>
      </c>
      <c r="F2003">
        <v>72.31</v>
      </c>
      <c r="G2003">
        <v>8.1039999999999992</v>
      </c>
      <c r="H2003">
        <v>-0.98799999999999999</v>
      </c>
      <c r="I2003">
        <v>16</v>
      </c>
      <c r="J2003" s="38" t="s">
        <v>128</v>
      </c>
    </row>
    <row r="2004" spans="1:10" x14ac:dyDescent="0.25">
      <c r="A2004" s="5" t="s">
        <v>3128</v>
      </c>
      <c r="C2004">
        <v>20</v>
      </c>
      <c r="D2004">
        <v>96</v>
      </c>
      <c r="E2004">
        <v>19.850000000000001</v>
      </c>
      <c r="F2004">
        <v>71.319999999999993</v>
      </c>
      <c r="G2004">
        <v>8.109</v>
      </c>
      <c r="H2004">
        <v>-0.84799999999999998</v>
      </c>
      <c r="I2004">
        <v>16.8</v>
      </c>
      <c r="J2004" s="38" t="s">
        <v>128</v>
      </c>
    </row>
    <row r="2005" spans="1:10" x14ac:dyDescent="0.25">
      <c r="A2005" s="5" t="s">
        <v>3129</v>
      </c>
      <c r="C2005">
        <v>20</v>
      </c>
      <c r="D2005">
        <v>95</v>
      </c>
      <c r="E2005">
        <v>19.97</v>
      </c>
      <c r="F2005">
        <v>70.319999999999993</v>
      </c>
      <c r="G2005">
        <v>8.1120000000000001</v>
      </c>
      <c r="H2005">
        <v>-0.70699999999999996</v>
      </c>
      <c r="I2005">
        <v>17.5</v>
      </c>
      <c r="J2005" s="38" t="s">
        <v>128</v>
      </c>
    </row>
    <row r="2006" spans="1:10" x14ac:dyDescent="0.25">
      <c r="A2006" s="5" t="s">
        <v>3130</v>
      </c>
      <c r="C2006">
        <v>20</v>
      </c>
      <c r="D2006">
        <v>94</v>
      </c>
      <c r="E2006">
        <v>20.079999999999998</v>
      </c>
      <c r="F2006">
        <v>69.31</v>
      </c>
      <c r="G2006">
        <v>8.1180000000000003</v>
      </c>
      <c r="H2006">
        <v>-0.56599999999999995</v>
      </c>
      <c r="I2006">
        <v>18.3</v>
      </c>
      <c r="J2006" s="38" t="s">
        <v>128</v>
      </c>
    </row>
    <row r="2007" spans="1:10" x14ac:dyDescent="0.25">
      <c r="A2007" s="5" t="s">
        <v>3131</v>
      </c>
      <c r="C2007">
        <v>20</v>
      </c>
      <c r="D2007">
        <v>93</v>
      </c>
      <c r="E2007">
        <v>20.2</v>
      </c>
      <c r="F2007">
        <v>68.31</v>
      </c>
      <c r="G2007">
        <v>8.1159999999999997</v>
      </c>
      <c r="H2007">
        <v>-0.42499999999999999</v>
      </c>
      <c r="I2007">
        <v>19</v>
      </c>
      <c r="J2007" s="38" t="s">
        <v>128</v>
      </c>
    </row>
    <row r="2008" spans="1:10" x14ac:dyDescent="0.25">
      <c r="A2008" s="5" t="s">
        <v>3132</v>
      </c>
      <c r="C2008">
        <v>20</v>
      </c>
      <c r="D2008">
        <v>92</v>
      </c>
      <c r="E2008">
        <v>20.309999999999999</v>
      </c>
      <c r="F2008">
        <v>67.31</v>
      </c>
      <c r="G2008">
        <v>8.1129999999999995</v>
      </c>
      <c r="H2008">
        <v>-0.28299999999999997</v>
      </c>
      <c r="I2008">
        <v>19.8</v>
      </c>
      <c r="J2008" s="38" t="s">
        <v>128</v>
      </c>
    </row>
    <row r="2009" spans="1:10" x14ac:dyDescent="0.25">
      <c r="A2009" s="5" t="s">
        <v>3133</v>
      </c>
      <c r="C2009">
        <v>20</v>
      </c>
      <c r="D2009">
        <v>91</v>
      </c>
      <c r="E2009">
        <v>20.41</v>
      </c>
      <c r="F2009">
        <v>66.31</v>
      </c>
      <c r="G2009">
        <v>8.1059999999999999</v>
      </c>
      <c r="H2009">
        <v>-0.14099999999999999</v>
      </c>
      <c r="I2009">
        <v>20.6</v>
      </c>
      <c r="J2009" s="38" t="s">
        <v>128</v>
      </c>
    </row>
    <row r="2010" spans="1:10" x14ac:dyDescent="0.25">
      <c r="A2010" s="5" t="s">
        <v>3134</v>
      </c>
      <c r="C2010">
        <v>20</v>
      </c>
      <c r="D2010">
        <v>90</v>
      </c>
      <c r="E2010">
        <v>20.52</v>
      </c>
      <c r="F2010">
        <v>65.319999999999993</v>
      </c>
      <c r="G2010">
        <v>8.0939999999999994</v>
      </c>
      <c r="H2010">
        <v>0</v>
      </c>
      <c r="I2010">
        <v>21.5</v>
      </c>
      <c r="J2010" s="38" t="s">
        <v>128</v>
      </c>
    </row>
    <row r="2011" spans="1:10" x14ac:dyDescent="0.25">
      <c r="A2011" s="5" t="s">
        <v>3135</v>
      </c>
      <c r="C2011">
        <v>20</v>
      </c>
      <c r="D2011">
        <v>89</v>
      </c>
      <c r="E2011">
        <v>20.64</v>
      </c>
      <c r="F2011">
        <v>64.47</v>
      </c>
      <c r="G2011">
        <v>8.0790000000000006</v>
      </c>
      <c r="H2011">
        <v>0.14099999999999999</v>
      </c>
      <c r="I2011">
        <v>21.5</v>
      </c>
      <c r="J2011" s="38" t="s">
        <v>128</v>
      </c>
    </row>
    <row r="2012" spans="1:10" x14ac:dyDescent="0.25">
      <c r="A2012" s="5" t="s">
        <v>3136</v>
      </c>
      <c r="C2012">
        <v>20</v>
      </c>
      <c r="D2012">
        <v>88</v>
      </c>
      <c r="E2012">
        <v>20.76</v>
      </c>
      <c r="F2012">
        <v>63.63</v>
      </c>
      <c r="G2012">
        <v>8.0640000000000001</v>
      </c>
      <c r="H2012">
        <v>0.28100000000000003</v>
      </c>
      <c r="I2012">
        <v>21.5</v>
      </c>
      <c r="J2012" s="38" t="s">
        <v>128</v>
      </c>
    </row>
    <row r="2013" spans="1:10" x14ac:dyDescent="0.25">
      <c r="A2013" s="5" t="s">
        <v>3137</v>
      </c>
      <c r="C2013">
        <v>20</v>
      </c>
      <c r="D2013">
        <v>87</v>
      </c>
      <c r="E2013">
        <v>20.88</v>
      </c>
      <c r="F2013">
        <v>62.79</v>
      </c>
      <c r="G2013">
        <v>8.048</v>
      </c>
      <c r="H2013">
        <v>0.42099999999999999</v>
      </c>
      <c r="I2013">
        <v>21.5</v>
      </c>
      <c r="J2013" s="38" t="s">
        <v>128</v>
      </c>
    </row>
    <row r="2014" spans="1:10" x14ac:dyDescent="0.25">
      <c r="A2014" s="5" t="s">
        <v>3138</v>
      </c>
      <c r="C2014">
        <v>20</v>
      </c>
      <c r="D2014">
        <v>86</v>
      </c>
      <c r="E2014">
        <v>21</v>
      </c>
      <c r="F2014">
        <v>61.97</v>
      </c>
      <c r="G2014">
        <v>8.032</v>
      </c>
      <c r="H2014">
        <v>0.56000000000000005</v>
      </c>
      <c r="I2014">
        <v>21.5</v>
      </c>
      <c r="J2014" s="38" t="s">
        <v>128</v>
      </c>
    </row>
    <row r="2015" spans="1:10" x14ac:dyDescent="0.25">
      <c r="A2015" s="5" t="s">
        <v>3139</v>
      </c>
      <c r="C2015">
        <v>20</v>
      </c>
      <c r="D2015">
        <v>85</v>
      </c>
      <c r="E2015">
        <v>21.12</v>
      </c>
      <c r="F2015">
        <v>61.14</v>
      </c>
      <c r="G2015">
        <v>8.0150000000000006</v>
      </c>
      <c r="H2015">
        <v>0.69899999999999995</v>
      </c>
      <c r="I2015">
        <v>21.5</v>
      </c>
      <c r="J2015" s="38" t="s">
        <v>128</v>
      </c>
    </row>
    <row r="2016" spans="1:10" x14ac:dyDescent="0.25">
      <c r="A2016" s="5" t="s">
        <v>3140</v>
      </c>
      <c r="C2016">
        <v>20</v>
      </c>
      <c r="D2016">
        <v>84</v>
      </c>
      <c r="E2016">
        <v>21.24</v>
      </c>
      <c r="F2016">
        <v>60.33</v>
      </c>
      <c r="G2016">
        <v>7.9989999999999997</v>
      </c>
      <c r="H2016">
        <v>0.83599999999999997</v>
      </c>
      <c r="I2016">
        <v>21.5</v>
      </c>
      <c r="J2016" s="38" t="s">
        <v>128</v>
      </c>
    </row>
    <row r="2017" spans="1:10" x14ac:dyDescent="0.25">
      <c r="A2017" s="5" t="s">
        <v>3141</v>
      </c>
      <c r="C2017">
        <v>20</v>
      </c>
      <c r="D2017">
        <v>83</v>
      </c>
      <c r="E2017">
        <v>21.35</v>
      </c>
      <c r="F2017">
        <v>59.52</v>
      </c>
      <c r="G2017">
        <v>7.9809999999999999</v>
      </c>
      <c r="H2017">
        <v>0.97299999999999998</v>
      </c>
      <c r="I2017">
        <v>21.5</v>
      </c>
      <c r="J2017" s="38" t="s">
        <v>128</v>
      </c>
    </row>
    <row r="2018" spans="1:10" x14ac:dyDescent="0.25">
      <c r="A2018" s="5" t="s">
        <v>3142</v>
      </c>
      <c r="C2018">
        <v>20</v>
      </c>
      <c r="D2018">
        <v>82</v>
      </c>
      <c r="E2018">
        <v>21.47</v>
      </c>
      <c r="F2018">
        <v>58.71</v>
      </c>
      <c r="G2018">
        <v>7.9640000000000004</v>
      </c>
      <c r="H2018">
        <v>1.1080000000000001</v>
      </c>
      <c r="I2018">
        <v>21.5</v>
      </c>
      <c r="J2018" s="38" t="s">
        <v>128</v>
      </c>
    </row>
    <row r="2019" spans="1:10" x14ac:dyDescent="0.25">
      <c r="A2019" s="5" t="s">
        <v>3143</v>
      </c>
      <c r="C2019">
        <v>20</v>
      </c>
      <c r="D2019">
        <v>81</v>
      </c>
      <c r="E2019">
        <v>21.58</v>
      </c>
      <c r="F2019">
        <v>57.91</v>
      </c>
      <c r="G2019">
        <v>7.9459999999999997</v>
      </c>
      <c r="H2019">
        <v>1.2430000000000001</v>
      </c>
      <c r="I2019">
        <v>21.5</v>
      </c>
      <c r="J2019" s="38" t="s">
        <v>128</v>
      </c>
    </row>
    <row r="2020" spans="1:10" x14ac:dyDescent="0.25">
      <c r="A2020" s="5" t="s">
        <v>3144</v>
      </c>
      <c r="C2020">
        <v>20</v>
      </c>
      <c r="D2020">
        <v>80</v>
      </c>
      <c r="E2020">
        <v>21.69</v>
      </c>
      <c r="F2020">
        <v>57.11</v>
      </c>
      <c r="G2020">
        <v>7.9269999999999996</v>
      </c>
      <c r="H2020">
        <v>1.377</v>
      </c>
      <c r="I2020">
        <v>21.5</v>
      </c>
      <c r="J2020" s="38" t="s">
        <v>128</v>
      </c>
    </row>
    <row r="2021" spans="1:10" x14ac:dyDescent="0.25">
      <c r="A2021" s="5" t="s">
        <v>3145</v>
      </c>
      <c r="C2021">
        <v>20</v>
      </c>
      <c r="D2021">
        <v>79</v>
      </c>
      <c r="E2021">
        <v>21.8</v>
      </c>
      <c r="F2021">
        <v>56.32</v>
      </c>
      <c r="G2021">
        <v>7.9080000000000004</v>
      </c>
      <c r="H2021">
        <v>1.5089999999999999</v>
      </c>
      <c r="I2021">
        <v>21.5</v>
      </c>
      <c r="J2021" s="38" t="s">
        <v>128</v>
      </c>
    </row>
    <row r="2022" spans="1:10" x14ac:dyDescent="0.25">
      <c r="A2022" s="5" t="s">
        <v>3146</v>
      </c>
      <c r="C2022">
        <v>20</v>
      </c>
      <c r="D2022">
        <v>78</v>
      </c>
      <c r="E2022">
        <v>21.91</v>
      </c>
      <c r="F2022">
        <v>55.54</v>
      </c>
      <c r="G2022">
        <v>7.8890000000000002</v>
      </c>
      <c r="H2022">
        <v>1.64</v>
      </c>
      <c r="I2022">
        <v>21.5</v>
      </c>
      <c r="J2022" s="38" t="s">
        <v>128</v>
      </c>
    </row>
    <row r="2023" spans="1:10" x14ac:dyDescent="0.25">
      <c r="A2023" s="5" t="s">
        <v>3147</v>
      </c>
      <c r="C2023">
        <v>20</v>
      </c>
      <c r="D2023">
        <v>77</v>
      </c>
      <c r="E2023">
        <v>22.01</v>
      </c>
      <c r="F2023">
        <v>54.76</v>
      </c>
      <c r="G2023">
        <v>7.8689999999999998</v>
      </c>
      <c r="H2023">
        <v>1.77</v>
      </c>
      <c r="I2023">
        <v>21.5</v>
      </c>
      <c r="J2023" s="38" t="s">
        <v>128</v>
      </c>
    </row>
    <row r="2024" spans="1:10" x14ac:dyDescent="0.25">
      <c r="A2024" s="5" t="s">
        <v>3148</v>
      </c>
      <c r="C2024">
        <v>20</v>
      </c>
      <c r="D2024">
        <v>76</v>
      </c>
      <c r="E2024">
        <v>22.12</v>
      </c>
      <c r="F2024">
        <v>53.98</v>
      </c>
      <c r="G2024">
        <v>7.8490000000000002</v>
      </c>
      <c r="H2024">
        <v>1.899</v>
      </c>
      <c r="I2024">
        <v>21.4</v>
      </c>
      <c r="J2024" s="38" t="s">
        <v>128</v>
      </c>
    </row>
    <row r="2025" spans="1:10" x14ac:dyDescent="0.25">
      <c r="A2025" s="5" t="s">
        <v>3149</v>
      </c>
      <c r="C2025">
        <v>20</v>
      </c>
      <c r="D2025">
        <v>75</v>
      </c>
      <c r="E2025">
        <v>22.22</v>
      </c>
      <c r="F2025">
        <v>53.21</v>
      </c>
      <c r="G2025">
        <v>7.8280000000000003</v>
      </c>
      <c r="H2025">
        <v>2.0259999999999998</v>
      </c>
      <c r="I2025">
        <v>21.4</v>
      </c>
      <c r="J2025" s="38" t="s">
        <v>128</v>
      </c>
    </row>
    <row r="2026" spans="1:10" x14ac:dyDescent="0.25">
      <c r="A2026" s="5" t="s">
        <v>3150</v>
      </c>
      <c r="C2026">
        <v>20</v>
      </c>
      <c r="D2026">
        <v>74</v>
      </c>
      <c r="E2026">
        <v>22.32</v>
      </c>
      <c r="F2026">
        <v>52.44</v>
      </c>
      <c r="G2026">
        <v>7.8070000000000004</v>
      </c>
      <c r="H2026">
        <v>2.1520000000000001</v>
      </c>
      <c r="I2026">
        <v>21.4</v>
      </c>
      <c r="J2026" s="38" t="s">
        <v>128</v>
      </c>
    </row>
    <row r="2027" spans="1:10" x14ac:dyDescent="0.25">
      <c r="A2027" s="5" t="s">
        <v>3151</v>
      </c>
      <c r="C2027">
        <v>20</v>
      </c>
      <c r="D2027">
        <v>73</v>
      </c>
      <c r="E2027">
        <v>22.42</v>
      </c>
      <c r="F2027">
        <v>51.68</v>
      </c>
      <c r="G2027">
        <v>7.7850000000000001</v>
      </c>
      <c r="H2027">
        <v>2.2759999999999998</v>
      </c>
      <c r="I2027">
        <v>21.4</v>
      </c>
      <c r="J2027" s="38" t="s">
        <v>128</v>
      </c>
    </row>
    <row r="2028" spans="1:10" x14ac:dyDescent="0.25">
      <c r="A2028" s="5" t="s">
        <v>3152</v>
      </c>
      <c r="C2028">
        <v>20</v>
      </c>
      <c r="D2028">
        <v>72</v>
      </c>
      <c r="E2028">
        <v>22.51</v>
      </c>
      <c r="F2028">
        <v>50.93</v>
      </c>
      <c r="G2028">
        <v>7.7619999999999996</v>
      </c>
      <c r="H2028">
        <v>2.399</v>
      </c>
      <c r="I2028">
        <v>21.4</v>
      </c>
      <c r="J2028" s="38" t="s">
        <v>128</v>
      </c>
    </row>
    <row r="2029" spans="1:10" x14ac:dyDescent="0.25">
      <c r="A2029" s="5" t="s">
        <v>3153</v>
      </c>
      <c r="C2029">
        <v>20</v>
      </c>
      <c r="D2029">
        <v>71</v>
      </c>
      <c r="E2029">
        <v>22.61</v>
      </c>
      <c r="F2029">
        <v>50.17</v>
      </c>
      <c r="G2029">
        <v>7.7389999999999999</v>
      </c>
      <c r="H2029">
        <v>2.52</v>
      </c>
      <c r="I2029">
        <v>21.3</v>
      </c>
      <c r="J2029" s="38" t="s">
        <v>128</v>
      </c>
    </row>
    <row r="2030" spans="1:10" x14ac:dyDescent="0.25">
      <c r="A2030" s="5" t="s">
        <v>3154</v>
      </c>
      <c r="C2030">
        <v>20</v>
      </c>
      <c r="D2030">
        <v>70</v>
      </c>
      <c r="E2030">
        <v>22.7</v>
      </c>
      <c r="F2030">
        <v>49.43</v>
      </c>
      <c r="G2030">
        <v>7.7160000000000002</v>
      </c>
      <c r="H2030">
        <v>2.6389999999999998</v>
      </c>
      <c r="I2030">
        <v>21.3</v>
      </c>
      <c r="J2030" s="38" t="s">
        <v>128</v>
      </c>
    </row>
    <row r="2031" spans="1:10" x14ac:dyDescent="0.25">
      <c r="A2031" s="5" t="s">
        <v>3155</v>
      </c>
      <c r="C2031">
        <v>20</v>
      </c>
      <c r="D2031">
        <v>69</v>
      </c>
      <c r="E2031">
        <v>22.79</v>
      </c>
      <c r="F2031">
        <v>48.68</v>
      </c>
      <c r="G2031">
        <v>7.6920000000000002</v>
      </c>
      <c r="H2031">
        <v>2.7570000000000001</v>
      </c>
      <c r="I2031">
        <v>21.3</v>
      </c>
      <c r="J2031" s="38" t="s">
        <v>128</v>
      </c>
    </row>
    <row r="2032" spans="1:10" x14ac:dyDescent="0.25">
      <c r="A2032" s="5" t="s">
        <v>3156</v>
      </c>
      <c r="C2032">
        <v>20</v>
      </c>
      <c r="D2032">
        <v>68</v>
      </c>
      <c r="E2032">
        <v>22.88</v>
      </c>
      <c r="F2032">
        <v>47.94</v>
      </c>
      <c r="G2032">
        <v>7.6669999999999998</v>
      </c>
      <c r="H2032">
        <v>2.8719999999999999</v>
      </c>
      <c r="I2032">
        <v>21.3</v>
      </c>
      <c r="J2032" s="38" t="s">
        <v>128</v>
      </c>
    </row>
    <row r="2033" spans="1:10" x14ac:dyDescent="0.25">
      <c r="A2033" s="5" t="s">
        <v>3157</v>
      </c>
      <c r="C2033">
        <v>20</v>
      </c>
      <c r="D2033">
        <v>67</v>
      </c>
      <c r="E2033">
        <v>22.97</v>
      </c>
      <c r="F2033">
        <v>47.21</v>
      </c>
      <c r="G2033">
        <v>7.6420000000000003</v>
      </c>
      <c r="H2033">
        <v>2.9860000000000002</v>
      </c>
      <c r="I2033">
        <v>21.2</v>
      </c>
      <c r="J2033" s="38" t="s">
        <v>128</v>
      </c>
    </row>
    <row r="2034" spans="1:10" x14ac:dyDescent="0.25">
      <c r="A2034" s="5" t="s">
        <v>3158</v>
      </c>
      <c r="C2034">
        <v>20</v>
      </c>
      <c r="D2034">
        <v>66</v>
      </c>
      <c r="E2034">
        <v>23.06</v>
      </c>
      <c r="F2034">
        <v>46.48</v>
      </c>
      <c r="G2034">
        <v>7.617</v>
      </c>
      <c r="H2034">
        <v>3.0979999999999999</v>
      </c>
      <c r="I2034">
        <v>21.2</v>
      </c>
      <c r="J2034" s="38" t="s">
        <v>128</v>
      </c>
    </row>
    <row r="2035" spans="1:10" x14ac:dyDescent="0.25">
      <c r="A2035" s="5" t="s">
        <v>3159</v>
      </c>
      <c r="C2035">
        <v>20</v>
      </c>
      <c r="D2035">
        <v>65</v>
      </c>
      <c r="E2035">
        <v>23.14</v>
      </c>
      <c r="F2035">
        <v>45.75</v>
      </c>
      <c r="G2035">
        <v>7.59</v>
      </c>
      <c r="H2035">
        <v>3.2080000000000002</v>
      </c>
      <c r="I2035">
        <v>21.1</v>
      </c>
      <c r="J2035" s="38" t="s">
        <v>128</v>
      </c>
    </row>
    <row r="2036" spans="1:10" x14ac:dyDescent="0.25">
      <c r="A2036" s="5" t="s">
        <v>3160</v>
      </c>
      <c r="C2036">
        <v>20</v>
      </c>
      <c r="D2036">
        <v>64</v>
      </c>
      <c r="E2036">
        <v>23.22</v>
      </c>
      <c r="F2036">
        <v>45.03</v>
      </c>
      <c r="G2036">
        <v>7.5629999999999997</v>
      </c>
      <c r="H2036">
        <v>3.3149999999999999</v>
      </c>
      <c r="I2036">
        <v>21.1</v>
      </c>
      <c r="J2036" s="38" t="s">
        <v>128</v>
      </c>
    </row>
    <row r="2037" spans="1:10" x14ac:dyDescent="0.25">
      <c r="A2037" s="5" t="s">
        <v>3161</v>
      </c>
      <c r="C2037">
        <v>20</v>
      </c>
      <c r="D2037">
        <v>63</v>
      </c>
      <c r="E2037">
        <v>23.3</v>
      </c>
      <c r="F2037">
        <v>44.31</v>
      </c>
      <c r="G2037">
        <v>7.5350000000000001</v>
      </c>
      <c r="H2037">
        <v>3.4209999999999998</v>
      </c>
      <c r="I2037">
        <v>21</v>
      </c>
      <c r="J2037" s="38" t="s">
        <v>128</v>
      </c>
    </row>
    <row r="2038" spans="1:10" x14ac:dyDescent="0.25">
      <c r="A2038" s="5" t="s">
        <v>3162</v>
      </c>
      <c r="C2038">
        <v>20</v>
      </c>
      <c r="D2038">
        <v>62</v>
      </c>
      <c r="E2038">
        <v>23.38</v>
      </c>
      <c r="F2038">
        <v>43.6</v>
      </c>
      <c r="G2038">
        <v>7.5069999999999997</v>
      </c>
      <c r="H2038">
        <v>3.524</v>
      </c>
      <c r="I2038">
        <v>21</v>
      </c>
      <c r="J2038" s="38" t="s">
        <v>128</v>
      </c>
    </row>
    <row r="2039" spans="1:10" x14ac:dyDescent="0.25">
      <c r="A2039" s="5" t="s">
        <v>3163</v>
      </c>
      <c r="C2039">
        <v>20</v>
      </c>
      <c r="D2039">
        <v>61</v>
      </c>
      <c r="E2039">
        <v>23.45</v>
      </c>
      <c r="F2039">
        <v>42.89</v>
      </c>
      <c r="G2039">
        <v>7.4770000000000003</v>
      </c>
      <c r="H2039">
        <v>3.625</v>
      </c>
      <c r="I2039">
        <v>20.9</v>
      </c>
      <c r="J2039" s="38" t="s">
        <v>128</v>
      </c>
    </row>
    <row r="2040" spans="1:10" x14ac:dyDescent="0.25">
      <c r="A2040" s="5" t="s">
        <v>3164</v>
      </c>
      <c r="C2040">
        <v>20</v>
      </c>
      <c r="D2040">
        <v>60</v>
      </c>
      <c r="E2040">
        <v>23.52</v>
      </c>
      <c r="F2040">
        <v>42.18</v>
      </c>
      <c r="G2040">
        <v>7.4470000000000001</v>
      </c>
      <c r="H2040">
        <v>3.7240000000000002</v>
      </c>
      <c r="I2040">
        <v>20.8</v>
      </c>
      <c r="J2040" s="38" t="s">
        <v>128</v>
      </c>
    </row>
    <row r="2041" spans="1:10" x14ac:dyDescent="0.25">
      <c r="A2041" s="5" t="s">
        <v>3165</v>
      </c>
      <c r="C2041">
        <v>20</v>
      </c>
      <c r="D2041">
        <v>59</v>
      </c>
      <c r="E2041">
        <v>23.59</v>
      </c>
      <c r="F2041">
        <v>41.48</v>
      </c>
      <c r="G2041">
        <v>7.4160000000000004</v>
      </c>
      <c r="H2041">
        <v>3.819</v>
      </c>
      <c r="I2041">
        <v>20.8</v>
      </c>
      <c r="J2041" s="38" t="s">
        <v>128</v>
      </c>
    </row>
    <row r="2042" spans="1:10" x14ac:dyDescent="0.25">
      <c r="A2042" s="5" t="s">
        <v>3166</v>
      </c>
      <c r="C2042">
        <v>20</v>
      </c>
      <c r="D2042">
        <v>58</v>
      </c>
      <c r="E2042">
        <v>23.66</v>
      </c>
      <c r="F2042">
        <v>40.78</v>
      </c>
      <c r="G2042">
        <v>7.383</v>
      </c>
      <c r="H2042">
        <v>3.9129999999999998</v>
      </c>
      <c r="I2042">
        <v>20.7</v>
      </c>
      <c r="J2042" s="38" t="s">
        <v>128</v>
      </c>
    </row>
    <row r="2043" spans="1:10" x14ac:dyDescent="0.25">
      <c r="A2043" s="5" t="s">
        <v>3167</v>
      </c>
      <c r="C2043">
        <v>20</v>
      </c>
      <c r="D2043">
        <v>57</v>
      </c>
      <c r="E2043">
        <v>23.73</v>
      </c>
      <c r="F2043">
        <v>40.090000000000003</v>
      </c>
      <c r="G2043">
        <v>7.35</v>
      </c>
      <c r="H2043">
        <v>4.0030000000000001</v>
      </c>
      <c r="I2043">
        <v>20.6</v>
      </c>
      <c r="J2043" s="38" t="s">
        <v>128</v>
      </c>
    </row>
    <row r="2044" spans="1:10" x14ac:dyDescent="0.25">
      <c r="A2044" s="5" t="s">
        <v>3168</v>
      </c>
      <c r="C2044">
        <v>20</v>
      </c>
      <c r="D2044">
        <v>56</v>
      </c>
      <c r="E2044">
        <v>23.79</v>
      </c>
      <c r="F2044">
        <v>39.409999999999997</v>
      </c>
      <c r="G2044">
        <v>7.3140000000000001</v>
      </c>
      <c r="H2044">
        <v>4.09</v>
      </c>
      <c r="I2044">
        <v>20.5</v>
      </c>
      <c r="J2044" s="38" t="s">
        <v>128</v>
      </c>
    </row>
    <row r="2045" spans="1:10" x14ac:dyDescent="0.25">
      <c r="A2045" s="5" t="s">
        <v>3169</v>
      </c>
      <c r="C2045">
        <v>20</v>
      </c>
      <c r="D2045">
        <v>55</v>
      </c>
      <c r="E2045">
        <v>23.85</v>
      </c>
      <c r="F2045">
        <v>38.72</v>
      </c>
      <c r="G2045">
        <v>7.2779999999999996</v>
      </c>
      <c r="H2045">
        <v>4.1740000000000004</v>
      </c>
      <c r="I2045">
        <v>20.399999999999999</v>
      </c>
      <c r="J2045" s="38" t="s">
        <v>128</v>
      </c>
    </row>
    <row r="2046" spans="1:10" x14ac:dyDescent="0.25">
      <c r="A2046" s="5" t="s">
        <v>3170</v>
      </c>
      <c r="C2046">
        <v>20</v>
      </c>
      <c r="D2046">
        <v>54</v>
      </c>
      <c r="E2046">
        <v>23.9</v>
      </c>
      <c r="F2046">
        <v>38.049999999999997</v>
      </c>
      <c r="G2046">
        <v>7.2389999999999999</v>
      </c>
      <c r="H2046">
        <v>4.2549999999999999</v>
      </c>
      <c r="I2046">
        <v>20.3</v>
      </c>
      <c r="J2046" s="38" t="s">
        <v>128</v>
      </c>
    </row>
    <row r="2047" spans="1:10" x14ac:dyDescent="0.25">
      <c r="A2047" s="5" t="s">
        <v>3171</v>
      </c>
      <c r="C2047">
        <v>20</v>
      </c>
      <c r="D2047">
        <v>53</v>
      </c>
      <c r="E2047">
        <v>23.95</v>
      </c>
      <c r="F2047">
        <v>37.369999999999997</v>
      </c>
      <c r="G2047">
        <v>7.1980000000000004</v>
      </c>
      <c r="H2047">
        <v>4.3319999999999999</v>
      </c>
      <c r="I2047">
        <v>20.100000000000001</v>
      </c>
      <c r="J2047" s="38" t="s">
        <v>128</v>
      </c>
    </row>
    <row r="2048" spans="1:10" x14ac:dyDescent="0.25">
      <c r="A2048" s="5" t="s">
        <v>3172</v>
      </c>
      <c r="C2048">
        <v>20</v>
      </c>
      <c r="D2048">
        <v>52</v>
      </c>
      <c r="E2048">
        <v>24</v>
      </c>
      <c r="F2048">
        <v>36.71</v>
      </c>
      <c r="G2048">
        <v>7.1550000000000002</v>
      </c>
      <c r="H2048">
        <v>4.4050000000000002</v>
      </c>
      <c r="I2048">
        <v>20</v>
      </c>
      <c r="J2048" s="38" t="s">
        <v>128</v>
      </c>
    </row>
    <row r="2049" spans="1:10" x14ac:dyDescent="0.25">
      <c r="A2049" s="5" t="s">
        <v>3173</v>
      </c>
      <c r="C2049">
        <v>20</v>
      </c>
      <c r="D2049">
        <v>51</v>
      </c>
      <c r="E2049">
        <v>24.05</v>
      </c>
      <c r="F2049">
        <v>36.07</v>
      </c>
      <c r="G2049">
        <v>7.109</v>
      </c>
      <c r="H2049">
        <v>4.4740000000000002</v>
      </c>
      <c r="I2049">
        <v>19.7</v>
      </c>
      <c r="J2049" s="38" t="s">
        <v>128</v>
      </c>
    </row>
    <row r="2050" spans="1:10" x14ac:dyDescent="0.25">
      <c r="A2050" s="5" t="s">
        <v>3174</v>
      </c>
      <c r="C2050">
        <v>20</v>
      </c>
      <c r="D2050">
        <v>50</v>
      </c>
      <c r="E2050">
        <v>24.09</v>
      </c>
      <c r="F2050">
        <v>35.44</v>
      </c>
      <c r="G2050">
        <v>7.0590000000000002</v>
      </c>
      <c r="H2050">
        <v>4.5380000000000003</v>
      </c>
      <c r="I2050">
        <v>19.5</v>
      </c>
      <c r="J2050" s="38" t="s">
        <v>128</v>
      </c>
    </row>
    <row r="2051" spans="1:10" x14ac:dyDescent="0.25">
      <c r="A2051" s="5" t="s">
        <v>3175</v>
      </c>
      <c r="C2051">
        <v>20</v>
      </c>
      <c r="D2051">
        <v>49</v>
      </c>
      <c r="E2051">
        <v>24.13</v>
      </c>
      <c r="F2051">
        <v>34.81</v>
      </c>
      <c r="G2051">
        <v>7.0060000000000002</v>
      </c>
      <c r="H2051">
        <v>4.5960000000000001</v>
      </c>
      <c r="I2051">
        <v>19.2</v>
      </c>
      <c r="J2051" s="38" t="s">
        <v>128</v>
      </c>
    </row>
    <row r="2052" spans="1:10" x14ac:dyDescent="0.25">
      <c r="A2052" s="5" t="s">
        <v>3176</v>
      </c>
      <c r="C2052">
        <v>20</v>
      </c>
      <c r="D2052">
        <v>48</v>
      </c>
      <c r="E2052">
        <v>24.16</v>
      </c>
      <c r="F2052">
        <v>34.19</v>
      </c>
      <c r="G2052">
        <v>6.9480000000000004</v>
      </c>
      <c r="H2052">
        <v>4.649</v>
      </c>
      <c r="I2052">
        <v>18.8</v>
      </c>
      <c r="J2052" s="38" t="s">
        <v>128</v>
      </c>
    </row>
    <row r="2053" spans="1:10" x14ac:dyDescent="0.25">
      <c r="A2053" s="5" t="s">
        <v>3177</v>
      </c>
      <c r="C2053">
        <v>20</v>
      </c>
      <c r="D2053">
        <v>47</v>
      </c>
      <c r="E2053">
        <v>24.19</v>
      </c>
      <c r="F2053">
        <v>33.58</v>
      </c>
      <c r="G2053">
        <v>6.883</v>
      </c>
      <c r="H2053">
        <v>4.694</v>
      </c>
      <c r="I2053">
        <v>18.5</v>
      </c>
      <c r="J2053" s="38" t="s">
        <v>128</v>
      </c>
    </row>
    <row r="2054" spans="1:10" x14ac:dyDescent="0.25">
      <c r="A2054" s="5" t="s">
        <v>3178</v>
      </c>
      <c r="C2054">
        <v>20</v>
      </c>
      <c r="D2054">
        <v>46</v>
      </c>
      <c r="E2054">
        <v>24.2</v>
      </c>
      <c r="F2054">
        <v>32.99</v>
      </c>
      <c r="G2054">
        <v>6.81</v>
      </c>
      <c r="H2054">
        <v>4.7309999999999999</v>
      </c>
      <c r="I2054">
        <v>18.100000000000001</v>
      </c>
      <c r="J2054" s="38" t="s">
        <v>128</v>
      </c>
    </row>
    <row r="2055" spans="1:10" x14ac:dyDescent="0.25">
      <c r="A2055" s="5" t="s">
        <v>3179</v>
      </c>
      <c r="C2055">
        <v>20</v>
      </c>
      <c r="D2055">
        <v>45</v>
      </c>
      <c r="E2055">
        <v>24.21</v>
      </c>
      <c r="F2055">
        <v>32.409999999999997</v>
      </c>
      <c r="G2055">
        <v>6.7270000000000003</v>
      </c>
      <c r="H2055">
        <v>4.7569999999999997</v>
      </c>
      <c r="I2055">
        <v>17.7</v>
      </c>
      <c r="J2055" s="38" t="s">
        <v>128</v>
      </c>
    </row>
    <row r="2056" spans="1:10" x14ac:dyDescent="0.25">
      <c r="A2056" s="5" t="s">
        <v>3180</v>
      </c>
      <c r="C2056">
        <v>20</v>
      </c>
      <c r="D2056">
        <v>44</v>
      </c>
      <c r="E2056">
        <v>24.2</v>
      </c>
      <c r="F2056">
        <v>31.85</v>
      </c>
      <c r="G2056">
        <v>6.63</v>
      </c>
      <c r="H2056">
        <v>4.7690000000000001</v>
      </c>
      <c r="I2056">
        <v>17.2</v>
      </c>
      <c r="J2056" s="38" t="s">
        <v>128</v>
      </c>
    </row>
    <row r="2057" spans="1:10" x14ac:dyDescent="0.25">
      <c r="A2057" s="5" t="s">
        <v>3181</v>
      </c>
      <c r="C2057">
        <v>20</v>
      </c>
      <c r="D2057">
        <v>43</v>
      </c>
      <c r="E2057">
        <v>24.18</v>
      </c>
      <c r="F2057">
        <v>31.32</v>
      </c>
      <c r="G2057">
        <v>6.5129999999999999</v>
      </c>
      <c r="H2057">
        <v>4.7629999999999999</v>
      </c>
      <c r="I2057">
        <v>16.600000000000001</v>
      </c>
      <c r="J2057" s="38" t="s">
        <v>128</v>
      </c>
    </row>
    <row r="2058" spans="1:10" x14ac:dyDescent="0.25">
      <c r="A2058" s="5" t="s">
        <v>3182</v>
      </c>
      <c r="C2058">
        <v>20</v>
      </c>
      <c r="D2058">
        <v>42</v>
      </c>
      <c r="E2058">
        <v>24.12</v>
      </c>
      <c r="F2058">
        <v>30.83</v>
      </c>
      <c r="G2058">
        <v>6.3689999999999998</v>
      </c>
      <c r="H2058">
        <v>4.7329999999999997</v>
      </c>
      <c r="I2058">
        <v>16</v>
      </c>
      <c r="J2058" s="38" t="s">
        <v>128</v>
      </c>
    </row>
    <row r="2059" spans="1:10" x14ac:dyDescent="0.25">
      <c r="A2059" s="5" t="s">
        <v>3183</v>
      </c>
      <c r="C2059">
        <v>20</v>
      </c>
      <c r="D2059">
        <v>41</v>
      </c>
      <c r="E2059">
        <v>24.04</v>
      </c>
      <c r="F2059">
        <v>30.38</v>
      </c>
      <c r="G2059">
        <v>6.1909999999999998</v>
      </c>
      <c r="H2059">
        <v>4.6719999999999997</v>
      </c>
      <c r="I2059">
        <v>15.2</v>
      </c>
      <c r="J2059" s="38" t="s">
        <v>128</v>
      </c>
    </row>
    <row r="2060" spans="1:10" x14ac:dyDescent="0.25">
      <c r="A2060" s="5" t="s">
        <v>3184</v>
      </c>
      <c r="C2060">
        <v>20</v>
      </c>
      <c r="D2060">
        <v>40</v>
      </c>
      <c r="E2060">
        <v>23.93</v>
      </c>
      <c r="F2060">
        <v>29.98</v>
      </c>
      <c r="G2060">
        <v>5.9770000000000003</v>
      </c>
      <c r="H2060">
        <v>4.5789999999999997</v>
      </c>
      <c r="I2060">
        <v>14.3</v>
      </c>
      <c r="J2060" s="38" t="s">
        <v>128</v>
      </c>
    </row>
    <row r="2061" spans="1:10" x14ac:dyDescent="0.25">
      <c r="A2061" s="5" t="s">
        <v>3185</v>
      </c>
      <c r="C2061">
        <v>20</v>
      </c>
      <c r="D2061">
        <v>39</v>
      </c>
      <c r="E2061">
        <v>23.8</v>
      </c>
      <c r="F2061">
        <v>29.58</v>
      </c>
      <c r="G2061">
        <v>5.75</v>
      </c>
      <c r="H2061">
        <v>4.4690000000000003</v>
      </c>
      <c r="I2061">
        <v>13.3</v>
      </c>
      <c r="J2061" s="38" t="s">
        <v>128</v>
      </c>
    </row>
    <row r="2062" spans="1:10" x14ac:dyDescent="0.25">
      <c r="A2062" s="5" t="s">
        <v>3186</v>
      </c>
      <c r="C2062">
        <v>20</v>
      </c>
      <c r="D2062">
        <v>38</v>
      </c>
      <c r="E2062">
        <v>23.64</v>
      </c>
      <c r="F2062">
        <v>29.22</v>
      </c>
      <c r="G2062">
        <v>5.4960000000000004</v>
      </c>
      <c r="H2062">
        <v>4.3310000000000004</v>
      </c>
      <c r="I2062">
        <v>12.1</v>
      </c>
      <c r="J2062" s="38" t="s">
        <v>128</v>
      </c>
    </row>
    <row r="2063" spans="1:10" x14ac:dyDescent="0.25">
      <c r="A2063" s="5" t="s">
        <v>3187</v>
      </c>
      <c r="C2063">
        <v>20</v>
      </c>
      <c r="D2063">
        <v>37</v>
      </c>
      <c r="E2063">
        <v>23.36</v>
      </c>
      <c r="F2063">
        <v>29.1</v>
      </c>
      <c r="G2063">
        <v>5.0919999999999996</v>
      </c>
      <c r="H2063">
        <v>4.0670000000000002</v>
      </c>
      <c r="I2063">
        <v>9.9</v>
      </c>
      <c r="J2063" s="38" t="s">
        <v>128</v>
      </c>
    </row>
    <row r="2064" spans="1:10" x14ac:dyDescent="0.25">
      <c r="A2064" s="5" t="s">
        <v>3188</v>
      </c>
      <c r="C2064">
        <v>20</v>
      </c>
      <c r="D2064">
        <v>175.8</v>
      </c>
      <c r="E2064">
        <v>11.88</v>
      </c>
      <c r="F2064">
        <v>173.22</v>
      </c>
      <c r="G2064">
        <v>7.2839999999999998</v>
      </c>
      <c r="H2064">
        <v>-7.2640000000000002</v>
      </c>
      <c r="I2064">
        <v>0.8</v>
      </c>
      <c r="J2064" s="38" t="s">
        <v>238</v>
      </c>
    </row>
    <row r="2065" spans="1:10" x14ac:dyDescent="0.25">
      <c r="A2065" s="5" t="s">
        <v>3189</v>
      </c>
      <c r="C2065">
        <v>20</v>
      </c>
      <c r="D2065">
        <v>180</v>
      </c>
      <c r="E2065">
        <v>11.78</v>
      </c>
      <c r="F2065">
        <v>180</v>
      </c>
      <c r="G2065">
        <v>7.4009999999999998</v>
      </c>
      <c r="H2065">
        <v>-7.4009999999999998</v>
      </c>
      <c r="I2065">
        <v>-0.4</v>
      </c>
      <c r="J2065" s="38" t="s">
        <v>132</v>
      </c>
    </row>
    <row r="2066" spans="1:10" x14ac:dyDescent="0.25">
      <c r="A2066" s="5" t="s">
        <v>3190</v>
      </c>
      <c r="C2066">
        <v>20</v>
      </c>
      <c r="D2066">
        <v>179</v>
      </c>
      <c r="E2066">
        <v>11.77</v>
      </c>
      <c r="F2066">
        <v>178.37</v>
      </c>
      <c r="G2066">
        <v>7.415</v>
      </c>
      <c r="H2066">
        <v>-7.4139999999999997</v>
      </c>
      <c r="I2066">
        <v>-0.5</v>
      </c>
      <c r="J2066" s="38" t="s">
        <v>132</v>
      </c>
    </row>
    <row r="2067" spans="1:10" x14ac:dyDescent="0.25">
      <c r="A2067" s="5" t="s">
        <v>3191</v>
      </c>
      <c r="C2067">
        <v>20</v>
      </c>
      <c r="D2067">
        <v>178</v>
      </c>
      <c r="E2067">
        <v>11.76</v>
      </c>
      <c r="F2067">
        <v>176.74</v>
      </c>
      <c r="G2067">
        <v>7.43</v>
      </c>
      <c r="H2067">
        <v>-7.4260000000000002</v>
      </c>
      <c r="I2067">
        <v>-0.5</v>
      </c>
      <c r="J2067" s="38" t="s">
        <v>132</v>
      </c>
    </row>
    <row r="2068" spans="1:10" x14ac:dyDescent="0.25">
      <c r="A2068" s="5" t="s">
        <v>3192</v>
      </c>
      <c r="C2068">
        <v>20</v>
      </c>
      <c r="D2068">
        <v>177</v>
      </c>
      <c r="E2068">
        <v>11.75</v>
      </c>
      <c r="F2068">
        <v>175.1</v>
      </c>
      <c r="G2068">
        <v>7.4470000000000001</v>
      </c>
      <c r="H2068">
        <v>-7.4370000000000003</v>
      </c>
      <c r="I2068">
        <v>-0.5</v>
      </c>
      <c r="J2068" s="38" t="s">
        <v>132</v>
      </c>
    </row>
    <row r="2069" spans="1:10" x14ac:dyDescent="0.25">
      <c r="A2069" s="5" t="s">
        <v>3193</v>
      </c>
      <c r="C2069">
        <v>20</v>
      </c>
      <c r="D2069">
        <v>176</v>
      </c>
      <c r="E2069">
        <v>11.75</v>
      </c>
      <c r="F2069">
        <v>173.46</v>
      </c>
      <c r="G2069">
        <v>7.4630000000000001</v>
      </c>
      <c r="H2069">
        <v>-7.4450000000000003</v>
      </c>
      <c r="I2069">
        <v>-0.5</v>
      </c>
      <c r="J2069" s="38" t="s">
        <v>132</v>
      </c>
    </row>
    <row r="2070" spans="1:10" x14ac:dyDescent="0.25">
      <c r="A2070" s="5" t="s">
        <v>3194</v>
      </c>
      <c r="C2070">
        <v>20</v>
      </c>
      <c r="D2070">
        <v>175</v>
      </c>
      <c r="E2070">
        <v>11.75</v>
      </c>
      <c r="F2070">
        <v>171.82</v>
      </c>
      <c r="G2070">
        <v>7.48</v>
      </c>
      <c r="H2070">
        <v>-7.4509999999999996</v>
      </c>
      <c r="I2070">
        <v>-0.5</v>
      </c>
      <c r="J2070" s="38" t="s">
        <v>132</v>
      </c>
    </row>
    <row r="2071" spans="1:10" x14ac:dyDescent="0.25">
      <c r="A2071" s="5" t="s">
        <v>3195</v>
      </c>
      <c r="C2071">
        <v>20</v>
      </c>
      <c r="D2071">
        <v>174</v>
      </c>
      <c r="E2071">
        <v>11.76</v>
      </c>
      <c r="F2071">
        <v>170.18</v>
      </c>
      <c r="G2071">
        <v>7.4960000000000004</v>
      </c>
      <c r="H2071">
        <v>-7.4550000000000001</v>
      </c>
      <c r="I2071">
        <v>-0.5</v>
      </c>
      <c r="J2071" s="38" t="s">
        <v>132</v>
      </c>
    </row>
    <row r="2072" spans="1:10" x14ac:dyDescent="0.25">
      <c r="A2072" s="5" t="s">
        <v>3196</v>
      </c>
      <c r="C2072">
        <v>20</v>
      </c>
      <c r="D2072">
        <v>173</v>
      </c>
      <c r="E2072">
        <v>11.77</v>
      </c>
      <c r="F2072">
        <v>168.54</v>
      </c>
      <c r="G2072">
        <v>7.51</v>
      </c>
      <c r="H2072">
        <v>-7.4539999999999997</v>
      </c>
      <c r="I2072">
        <v>-0.5</v>
      </c>
      <c r="J2072" s="38" t="s">
        <v>132</v>
      </c>
    </row>
    <row r="2073" spans="1:10" x14ac:dyDescent="0.25">
      <c r="A2073" s="5" t="s">
        <v>3197</v>
      </c>
      <c r="C2073">
        <v>20</v>
      </c>
      <c r="D2073">
        <v>172</v>
      </c>
      <c r="E2073">
        <v>11.78</v>
      </c>
      <c r="F2073">
        <v>166.9</v>
      </c>
      <c r="G2073">
        <v>7.5229999999999997</v>
      </c>
      <c r="H2073">
        <v>-7.45</v>
      </c>
      <c r="I2073">
        <v>-0.5</v>
      </c>
      <c r="J2073" s="38" t="s">
        <v>132</v>
      </c>
    </row>
    <row r="2074" spans="1:10" x14ac:dyDescent="0.25">
      <c r="A2074" s="5" t="s">
        <v>3198</v>
      </c>
      <c r="C2074">
        <v>20</v>
      </c>
      <c r="D2074">
        <v>171</v>
      </c>
      <c r="E2074">
        <v>11.8</v>
      </c>
      <c r="F2074">
        <v>165.27</v>
      </c>
      <c r="G2074">
        <v>7.5339999999999998</v>
      </c>
      <c r="H2074">
        <v>-7.4409999999999998</v>
      </c>
      <c r="I2074">
        <v>-0.5</v>
      </c>
      <c r="J2074" s="38" t="s">
        <v>132</v>
      </c>
    </row>
    <row r="2075" spans="1:10" x14ac:dyDescent="0.25">
      <c r="A2075" s="5" t="s">
        <v>3199</v>
      </c>
      <c r="C2075">
        <v>20</v>
      </c>
      <c r="D2075">
        <v>170</v>
      </c>
      <c r="E2075">
        <v>11.83</v>
      </c>
      <c r="F2075">
        <v>163.63999999999999</v>
      </c>
      <c r="G2075">
        <v>7.5419999999999998</v>
      </c>
      <c r="H2075">
        <v>-7.4269999999999996</v>
      </c>
      <c r="I2075">
        <v>-0.4</v>
      </c>
      <c r="J2075" s="38" t="s">
        <v>132</v>
      </c>
    </row>
    <row r="2076" spans="1:10" x14ac:dyDescent="0.25">
      <c r="A2076" s="5" t="s">
        <v>3200</v>
      </c>
      <c r="C2076">
        <v>20</v>
      </c>
      <c r="D2076">
        <v>169</v>
      </c>
      <c r="E2076">
        <v>11.86</v>
      </c>
      <c r="F2076">
        <v>162.03</v>
      </c>
      <c r="G2076">
        <v>7.5469999999999997</v>
      </c>
      <c r="H2076">
        <v>-7.4089999999999998</v>
      </c>
      <c r="I2076">
        <v>-0.4</v>
      </c>
      <c r="J2076" s="38" t="s">
        <v>132</v>
      </c>
    </row>
    <row r="2077" spans="1:10" x14ac:dyDescent="0.25">
      <c r="A2077" s="5" t="s">
        <v>3201</v>
      </c>
      <c r="C2077">
        <v>20</v>
      </c>
      <c r="D2077">
        <v>168</v>
      </c>
      <c r="E2077">
        <v>11.9</v>
      </c>
      <c r="F2077">
        <v>160.41999999999999</v>
      </c>
      <c r="G2077">
        <v>7.5490000000000004</v>
      </c>
      <c r="H2077">
        <v>-7.3840000000000003</v>
      </c>
      <c r="I2077">
        <v>-0.4</v>
      </c>
      <c r="J2077" s="38" t="s">
        <v>132</v>
      </c>
    </row>
    <row r="2078" spans="1:10" x14ac:dyDescent="0.25">
      <c r="A2078" s="5" t="s">
        <v>3202</v>
      </c>
      <c r="C2078">
        <v>20</v>
      </c>
      <c r="D2078">
        <v>167</v>
      </c>
      <c r="E2078">
        <v>11.95</v>
      </c>
      <c r="F2078">
        <v>158.83000000000001</v>
      </c>
      <c r="G2078">
        <v>7.548</v>
      </c>
      <c r="H2078">
        <v>-7.3540000000000001</v>
      </c>
      <c r="I2078">
        <v>-0.4</v>
      </c>
      <c r="J2078" s="38" t="s">
        <v>132</v>
      </c>
    </row>
    <row r="2079" spans="1:10" x14ac:dyDescent="0.25">
      <c r="A2079" s="5" t="s">
        <v>3203</v>
      </c>
      <c r="C2079">
        <v>20</v>
      </c>
      <c r="D2079">
        <v>166</v>
      </c>
      <c r="E2079">
        <v>12.01</v>
      </c>
      <c r="F2079">
        <v>157.26</v>
      </c>
      <c r="G2079">
        <v>7.5430000000000001</v>
      </c>
      <c r="H2079">
        <v>-7.319</v>
      </c>
      <c r="I2079">
        <v>-0.4</v>
      </c>
      <c r="J2079" s="38" t="s">
        <v>132</v>
      </c>
    </row>
    <row r="2080" spans="1:10" x14ac:dyDescent="0.25">
      <c r="A2080" s="5" t="s">
        <v>3204</v>
      </c>
      <c r="C2080">
        <v>20</v>
      </c>
      <c r="D2080">
        <v>165</v>
      </c>
      <c r="E2080">
        <v>12.06</v>
      </c>
      <c r="F2080">
        <v>155.69</v>
      </c>
      <c r="G2080">
        <v>7.5359999999999996</v>
      </c>
      <c r="H2080">
        <v>-7.28</v>
      </c>
      <c r="I2080">
        <v>-0.4</v>
      </c>
      <c r="J2080" s="38" t="s">
        <v>132</v>
      </c>
    </row>
    <row r="2081" spans="1:10" x14ac:dyDescent="0.25">
      <c r="A2081" s="5" t="s">
        <v>3205</v>
      </c>
      <c r="C2081">
        <v>20</v>
      </c>
      <c r="D2081">
        <v>164</v>
      </c>
      <c r="E2081">
        <v>12.13</v>
      </c>
      <c r="F2081">
        <v>154.13999999999999</v>
      </c>
      <c r="G2081">
        <v>7.53</v>
      </c>
      <c r="H2081">
        <v>-7.2380000000000004</v>
      </c>
      <c r="I2081">
        <v>-0.4</v>
      </c>
      <c r="J2081" s="38" t="s">
        <v>132</v>
      </c>
    </row>
    <row r="2082" spans="1:10" x14ac:dyDescent="0.25">
      <c r="A2082" s="5" t="s">
        <v>3206</v>
      </c>
      <c r="C2082">
        <v>20</v>
      </c>
      <c r="D2082">
        <v>163</v>
      </c>
      <c r="E2082">
        <v>12.19</v>
      </c>
      <c r="F2082">
        <v>152.6</v>
      </c>
      <c r="G2082">
        <v>7.5229999999999997</v>
      </c>
      <c r="H2082">
        <v>-7.1950000000000003</v>
      </c>
      <c r="I2082">
        <v>-0.4</v>
      </c>
      <c r="J2082" s="38" t="s">
        <v>132</v>
      </c>
    </row>
    <row r="2083" spans="1:10" x14ac:dyDescent="0.25">
      <c r="A2083" s="5" t="s">
        <v>3207</v>
      </c>
      <c r="C2083">
        <v>20</v>
      </c>
      <c r="D2083">
        <v>162</v>
      </c>
      <c r="E2083">
        <v>12.26</v>
      </c>
      <c r="F2083">
        <v>151.07</v>
      </c>
      <c r="G2083">
        <v>7.5179999999999998</v>
      </c>
      <c r="H2083">
        <v>-7.15</v>
      </c>
      <c r="I2083">
        <v>-0.3</v>
      </c>
      <c r="J2083" s="38" t="s">
        <v>132</v>
      </c>
    </row>
    <row r="2084" spans="1:10" x14ac:dyDescent="0.25">
      <c r="A2084" s="5" t="s">
        <v>3208</v>
      </c>
      <c r="C2084">
        <v>20</v>
      </c>
      <c r="D2084">
        <v>161</v>
      </c>
      <c r="E2084">
        <v>12.32</v>
      </c>
      <c r="F2084">
        <v>149.55000000000001</v>
      </c>
      <c r="G2084">
        <v>7.5149999999999997</v>
      </c>
      <c r="H2084">
        <v>-7.1059999999999999</v>
      </c>
      <c r="I2084">
        <v>-0.3</v>
      </c>
      <c r="J2084" s="38" t="s">
        <v>132</v>
      </c>
    </row>
    <row r="2085" spans="1:10" x14ac:dyDescent="0.25">
      <c r="A2085" s="5" t="s">
        <v>3209</v>
      </c>
      <c r="C2085">
        <v>20</v>
      </c>
      <c r="D2085">
        <v>160</v>
      </c>
      <c r="E2085">
        <v>12.39</v>
      </c>
      <c r="F2085">
        <v>148.03</v>
      </c>
      <c r="G2085">
        <v>7.5140000000000002</v>
      </c>
      <c r="H2085">
        <v>-7.0609999999999999</v>
      </c>
      <c r="I2085">
        <v>-0.3</v>
      </c>
      <c r="J2085" s="38" t="s">
        <v>132</v>
      </c>
    </row>
    <row r="2086" spans="1:10" x14ac:dyDescent="0.25">
      <c r="A2086" s="5" t="s">
        <v>3210</v>
      </c>
      <c r="C2086">
        <v>20</v>
      </c>
      <c r="D2086">
        <v>159</v>
      </c>
      <c r="E2086">
        <v>12.46</v>
      </c>
      <c r="F2086">
        <v>146.52000000000001</v>
      </c>
      <c r="G2086">
        <v>7.5149999999999997</v>
      </c>
      <c r="H2086">
        <v>-7.016</v>
      </c>
      <c r="I2086">
        <v>-0.2</v>
      </c>
      <c r="J2086" s="38" t="s">
        <v>132</v>
      </c>
    </row>
    <row r="2087" spans="1:10" x14ac:dyDescent="0.25">
      <c r="A2087" s="5" t="s">
        <v>3211</v>
      </c>
      <c r="C2087">
        <v>20</v>
      </c>
      <c r="D2087">
        <v>158</v>
      </c>
      <c r="E2087">
        <v>12.54</v>
      </c>
      <c r="F2087">
        <v>145.02000000000001</v>
      </c>
      <c r="G2087">
        <v>7.516</v>
      </c>
      <c r="H2087">
        <v>-6.9690000000000003</v>
      </c>
      <c r="I2087">
        <v>0</v>
      </c>
      <c r="J2087" s="38" t="s">
        <v>132</v>
      </c>
    </row>
    <row r="2088" spans="1:10" x14ac:dyDescent="0.25">
      <c r="A2088" s="5" t="s">
        <v>3212</v>
      </c>
      <c r="C2088">
        <v>20</v>
      </c>
      <c r="D2088">
        <v>157</v>
      </c>
      <c r="E2088">
        <v>12.61</v>
      </c>
      <c r="F2088">
        <v>143.53</v>
      </c>
      <c r="G2088">
        <v>7.5170000000000003</v>
      </c>
      <c r="H2088">
        <v>-6.9189999999999996</v>
      </c>
      <c r="I2088">
        <v>0.1</v>
      </c>
      <c r="J2088" s="38" t="s">
        <v>132</v>
      </c>
    </row>
    <row r="2089" spans="1:10" x14ac:dyDescent="0.25">
      <c r="A2089" s="5" t="s">
        <v>3213</v>
      </c>
      <c r="C2089">
        <v>20</v>
      </c>
      <c r="D2089">
        <v>156</v>
      </c>
      <c r="E2089">
        <v>12.69</v>
      </c>
      <c r="F2089">
        <v>142.07</v>
      </c>
      <c r="G2089">
        <v>7.5149999999999997</v>
      </c>
      <c r="H2089">
        <v>-6.8650000000000002</v>
      </c>
      <c r="I2089">
        <v>0.3</v>
      </c>
      <c r="J2089" s="38" t="s">
        <v>132</v>
      </c>
    </row>
    <row r="2090" spans="1:10" x14ac:dyDescent="0.25">
      <c r="A2090" s="5" t="s">
        <v>3214</v>
      </c>
      <c r="C2090">
        <v>20</v>
      </c>
      <c r="D2090">
        <v>155</v>
      </c>
      <c r="E2090">
        <v>12.78</v>
      </c>
      <c r="F2090">
        <v>140.62</v>
      </c>
      <c r="G2090">
        <v>7.508</v>
      </c>
      <c r="H2090">
        <v>-6.8040000000000003</v>
      </c>
      <c r="I2090">
        <v>0.5</v>
      </c>
      <c r="J2090" s="38" t="s">
        <v>132</v>
      </c>
    </row>
    <row r="2091" spans="1:10" x14ac:dyDescent="0.25">
      <c r="A2091" s="5" t="s">
        <v>3215</v>
      </c>
      <c r="C2091">
        <v>20</v>
      </c>
      <c r="D2091">
        <v>154</v>
      </c>
      <c r="E2091">
        <v>12.87</v>
      </c>
      <c r="F2091">
        <v>139.21</v>
      </c>
      <c r="G2091">
        <v>7.4969999999999999</v>
      </c>
      <c r="H2091">
        <v>-6.7380000000000004</v>
      </c>
      <c r="I2091">
        <v>0.7</v>
      </c>
      <c r="J2091" s="38" t="s">
        <v>132</v>
      </c>
    </row>
    <row r="2092" spans="1:10" x14ac:dyDescent="0.25">
      <c r="A2092" s="5" t="s">
        <v>3216</v>
      </c>
      <c r="C2092">
        <v>20</v>
      </c>
      <c r="D2092">
        <v>153</v>
      </c>
      <c r="E2092">
        <v>12.97</v>
      </c>
      <c r="F2092">
        <v>137.82</v>
      </c>
      <c r="G2092">
        <v>7.4820000000000002</v>
      </c>
      <c r="H2092">
        <v>-6.6660000000000004</v>
      </c>
      <c r="I2092">
        <v>0.8</v>
      </c>
      <c r="J2092" s="38" t="s">
        <v>132</v>
      </c>
    </row>
    <row r="2093" spans="1:10" x14ac:dyDescent="0.25">
      <c r="A2093" s="5" t="s">
        <v>3217</v>
      </c>
      <c r="C2093">
        <v>20</v>
      </c>
      <c r="D2093">
        <v>152</v>
      </c>
      <c r="E2093">
        <v>13.07</v>
      </c>
      <c r="F2093">
        <v>136.46</v>
      </c>
      <c r="G2093">
        <v>7.4630000000000001</v>
      </c>
      <c r="H2093">
        <v>-6.59</v>
      </c>
      <c r="I2093">
        <v>1</v>
      </c>
      <c r="J2093" s="38" t="s">
        <v>132</v>
      </c>
    </row>
    <row r="2094" spans="1:10" x14ac:dyDescent="0.25">
      <c r="A2094" s="5" t="s">
        <v>3218</v>
      </c>
      <c r="C2094">
        <v>20</v>
      </c>
      <c r="D2094">
        <v>151</v>
      </c>
      <c r="E2094">
        <v>13.18</v>
      </c>
      <c r="F2094">
        <v>135.12</v>
      </c>
      <c r="G2094">
        <v>7.4409999999999998</v>
      </c>
      <c r="H2094">
        <v>-6.508</v>
      </c>
      <c r="I2094">
        <v>1.2</v>
      </c>
      <c r="J2094" s="38" t="s">
        <v>132</v>
      </c>
    </row>
    <row r="2095" spans="1:10" x14ac:dyDescent="0.25">
      <c r="A2095" s="5" t="s">
        <v>3219</v>
      </c>
      <c r="C2095">
        <v>20</v>
      </c>
      <c r="D2095">
        <v>150</v>
      </c>
      <c r="E2095">
        <v>13.29</v>
      </c>
      <c r="F2095">
        <v>133.80000000000001</v>
      </c>
      <c r="G2095">
        <v>7.4169999999999998</v>
      </c>
      <c r="H2095">
        <v>-6.423</v>
      </c>
      <c r="I2095">
        <v>1.3</v>
      </c>
      <c r="J2095" s="38" t="s">
        <v>132</v>
      </c>
    </row>
    <row r="2096" spans="1:10" x14ac:dyDescent="0.25">
      <c r="A2096" s="5" t="s">
        <v>3220</v>
      </c>
      <c r="C2096">
        <v>20</v>
      </c>
      <c r="D2096">
        <v>149</v>
      </c>
      <c r="E2096">
        <v>13.4</v>
      </c>
      <c r="F2096">
        <v>132.51</v>
      </c>
      <c r="G2096">
        <v>7.391</v>
      </c>
      <c r="H2096">
        <v>-6.335</v>
      </c>
      <c r="I2096">
        <v>1.5</v>
      </c>
      <c r="J2096" s="38" t="s">
        <v>132</v>
      </c>
    </row>
    <row r="2097" spans="1:10" x14ac:dyDescent="0.25">
      <c r="A2097" s="5" t="s">
        <v>3221</v>
      </c>
      <c r="C2097">
        <v>20</v>
      </c>
      <c r="D2097">
        <v>148</v>
      </c>
      <c r="E2097">
        <v>13.51</v>
      </c>
      <c r="F2097">
        <v>131.22999999999999</v>
      </c>
      <c r="G2097">
        <v>7.3639999999999999</v>
      </c>
      <c r="H2097">
        <v>-6.2450000000000001</v>
      </c>
      <c r="I2097">
        <v>1.6</v>
      </c>
      <c r="J2097" s="38" t="s">
        <v>132</v>
      </c>
    </row>
    <row r="2098" spans="1:10" x14ac:dyDescent="0.25">
      <c r="A2098" s="5" t="s">
        <v>3222</v>
      </c>
      <c r="C2098">
        <v>20</v>
      </c>
      <c r="D2098">
        <v>147</v>
      </c>
      <c r="E2098">
        <v>13.63</v>
      </c>
      <c r="F2098">
        <v>129.96</v>
      </c>
      <c r="G2098">
        <v>7.3380000000000001</v>
      </c>
      <c r="H2098">
        <v>-6.1539999999999999</v>
      </c>
      <c r="I2098">
        <v>1.7</v>
      </c>
      <c r="J2098" s="38" t="s">
        <v>132</v>
      </c>
    </row>
    <row r="2099" spans="1:10" x14ac:dyDescent="0.25">
      <c r="A2099" s="5" t="s">
        <v>3223</v>
      </c>
      <c r="C2099">
        <v>20</v>
      </c>
      <c r="D2099">
        <v>146</v>
      </c>
      <c r="E2099">
        <v>13.74</v>
      </c>
      <c r="F2099">
        <v>128.69999999999999</v>
      </c>
      <c r="G2099">
        <v>7.3140000000000001</v>
      </c>
      <c r="H2099">
        <v>-6.0640000000000001</v>
      </c>
      <c r="I2099">
        <v>1.9</v>
      </c>
      <c r="J2099" s="38" t="s">
        <v>132</v>
      </c>
    </row>
    <row r="2100" spans="1:10" x14ac:dyDescent="0.25">
      <c r="A2100" s="5" t="s">
        <v>3224</v>
      </c>
      <c r="C2100">
        <v>20</v>
      </c>
      <c r="D2100">
        <v>145</v>
      </c>
      <c r="E2100">
        <v>13.86</v>
      </c>
      <c r="F2100">
        <v>127.44</v>
      </c>
      <c r="G2100">
        <v>7.2930000000000001</v>
      </c>
      <c r="H2100">
        <v>-5.9740000000000002</v>
      </c>
      <c r="I2100">
        <v>2</v>
      </c>
      <c r="J2100" s="38" t="s">
        <v>132</v>
      </c>
    </row>
    <row r="2101" spans="1:10" x14ac:dyDescent="0.25">
      <c r="A2101" s="5" t="s">
        <v>3225</v>
      </c>
      <c r="C2101">
        <v>20</v>
      </c>
      <c r="D2101">
        <v>144</v>
      </c>
      <c r="E2101">
        <v>13.97</v>
      </c>
      <c r="F2101">
        <v>126.19</v>
      </c>
      <c r="G2101">
        <v>7.274</v>
      </c>
      <c r="H2101">
        <v>-5.8849999999999998</v>
      </c>
      <c r="I2101">
        <v>2.1</v>
      </c>
      <c r="J2101" s="38" t="s">
        <v>132</v>
      </c>
    </row>
    <row r="2102" spans="1:10" x14ac:dyDescent="0.25">
      <c r="A2102" s="5" t="s">
        <v>3226</v>
      </c>
      <c r="C2102">
        <v>20</v>
      </c>
      <c r="D2102">
        <v>143</v>
      </c>
      <c r="E2102">
        <v>14.08</v>
      </c>
      <c r="F2102">
        <v>124.95</v>
      </c>
      <c r="G2102">
        <v>7.258</v>
      </c>
      <c r="H2102">
        <v>-5.7960000000000003</v>
      </c>
      <c r="I2102">
        <v>2.2000000000000002</v>
      </c>
      <c r="J2102" s="38" t="s">
        <v>132</v>
      </c>
    </row>
    <row r="2103" spans="1:10" x14ac:dyDescent="0.25">
      <c r="A2103" s="5" t="s">
        <v>3227</v>
      </c>
      <c r="C2103">
        <v>20</v>
      </c>
      <c r="D2103">
        <v>142</v>
      </c>
      <c r="E2103">
        <v>14.19</v>
      </c>
      <c r="F2103">
        <v>123.7</v>
      </c>
      <c r="G2103">
        <v>7.2450000000000001</v>
      </c>
      <c r="H2103">
        <v>-5.7089999999999996</v>
      </c>
      <c r="I2103">
        <v>2.2999999999999998</v>
      </c>
      <c r="J2103" s="38" t="s">
        <v>132</v>
      </c>
    </row>
    <row r="2104" spans="1:10" x14ac:dyDescent="0.25">
      <c r="A2104" s="5" t="s">
        <v>3228</v>
      </c>
      <c r="C2104">
        <v>20</v>
      </c>
      <c r="D2104">
        <v>141</v>
      </c>
      <c r="E2104">
        <v>14.3</v>
      </c>
      <c r="F2104">
        <v>122.46</v>
      </c>
      <c r="G2104">
        <v>7.2359999999999998</v>
      </c>
      <c r="H2104">
        <v>-5.6230000000000002</v>
      </c>
      <c r="I2104">
        <v>2.4</v>
      </c>
      <c r="J2104" s="38" t="s">
        <v>132</v>
      </c>
    </row>
    <row r="2105" spans="1:10" x14ac:dyDescent="0.25">
      <c r="A2105" s="5" t="s">
        <v>3229</v>
      </c>
      <c r="C2105">
        <v>20</v>
      </c>
      <c r="D2105">
        <v>140</v>
      </c>
      <c r="E2105">
        <v>14.41</v>
      </c>
      <c r="F2105">
        <v>121.21</v>
      </c>
      <c r="G2105">
        <v>7.23</v>
      </c>
      <c r="H2105">
        <v>-5.5380000000000003</v>
      </c>
      <c r="I2105">
        <v>2.5</v>
      </c>
      <c r="J2105" s="38" t="s">
        <v>132</v>
      </c>
    </row>
    <row r="2106" spans="1:10" x14ac:dyDescent="0.25">
      <c r="A2106" s="5" t="s">
        <v>3230</v>
      </c>
      <c r="C2106">
        <v>20</v>
      </c>
      <c r="D2106">
        <v>139</v>
      </c>
      <c r="E2106">
        <v>14.52</v>
      </c>
      <c r="F2106">
        <v>119.97</v>
      </c>
      <c r="G2106">
        <v>7.2270000000000003</v>
      </c>
      <c r="H2106">
        <v>-5.4539999999999997</v>
      </c>
      <c r="I2106">
        <v>2.5</v>
      </c>
      <c r="J2106" s="38" t="s">
        <v>132</v>
      </c>
    </row>
    <row r="2107" spans="1:10" x14ac:dyDescent="0.25">
      <c r="A2107" s="5" t="s">
        <v>3231</v>
      </c>
      <c r="C2107">
        <v>20</v>
      </c>
      <c r="D2107">
        <v>138</v>
      </c>
      <c r="E2107">
        <v>14.63</v>
      </c>
      <c r="F2107">
        <v>118.73</v>
      </c>
      <c r="G2107">
        <v>7.2270000000000003</v>
      </c>
      <c r="H2107">
        <v>-5.3710000000000004</v>
      </c>
      <c r="I2107">
        <v>2.6</v>
      </c>
      <c r="J2107" s="38" t="s">
        <v>132</v>
      </c>
    </row>
    <row r="2108" spans="1:10" x14ac:dyDescent="0.25">
      <c r="A2108" s="5" t="s">
        <v>3232</v>
      </c>
      <c r="C2108">
        <v>20</v>
      </c>
      <c r="D2108">
        <v>137</v>
      </c>
      <c r="E2108">
        <v>14.74</v>
      </c>
      <c r="F2108">
        <v>117.48</v>
      </c>
      <c r="G2108">
        <v>7.23</v>
      </c>
      <c r="H2108">
        <v>-5.2880000000000003</v>
      </c>
      <c r="I2108">
        <v>2.6</v>
      </c>
      <c r="J2108" s="38" t="s">
        <v>132</v>
      </c>
    </row>
    <row r="2109" spans="1:10" x14ac:dyDescent="0.25">
      <c r="A2109" s="5" t="s">
        <v>3233</v>
      </c>
      <c r="C2109">
        <v>20</v>
      </c>
      <c r="D2109">
        <v>136</v>
      </c>
      <c r="E2109">
        <v>14.85</v>
      </c>
      <c r="F2109">
        <v>116.24</v>
      </c>
      <c r="G2109">
        <v>7.2359999999999998</v>
      </c>
      <c r="H2109">
        <v>-5.2050000000000001</v>
      </c>
      <c r="I2109">
        <v>2.7</v>
      </c>
      <c r="J2109" s="38" t="s">
        <v>132</v>
      </c>
    </row>
    <row r="2110" spans="1:10" x14ac:dyDescent="0.25">
      <c r="A2110" s="5" t="s">
        <v>3234</v>
      </c>
      <c r="C2110">
        <v>20</v>
      </c>
      <c r="D2110">
        <v>135</v>
      </c>
      <c r="E2110">
        <v>14.96</v>
      </c>
      <c r="F2110">
        <v>115.01</v>
      </c>
      <c r="G2110">
        <v>7.2430000000000003</v>
      </c>
      <c r="H2110">
        <v>-5.1210000000000004</v>
      </c>
      <c r="I2110">
        <v>2.7</v>
      </c>
      <c r="J2110" s="38" t="s">
        <v>132</v>
      </c>
    </row>
    <row r="2111" spans="1:10" x14ac:dyDescent="0.25">
      <c r="A2111" s="5" t="s">
        <v>3235</v>
      </c>
      <c r="C2111">
        <v>20</v>
      </c>
      <c r="D2111">
        <v>173.6</v>
      </c>
      <c r="E2111">
        <v>11.76</v>
      </c>
      <c r="F2111">
        <v>169.54</v>
      </c>
      <c r="G2111">
        <v>7.5010000000000003</v>
      </c>
      <c r="H2111">
        <v>-7.4550000000000001</v>
      </c>
      <c r="I2111">
        <v>-0.5</v>
      </c>
      <c r="J2111" s="38" t="s">
        <v>236</v>
      </c>
    </row>
    <row r="2112" spans="1:10" x14ac:dyDescent="0.25">
      <c r="A2112" s="5" t="s">
        <v>3236</v>
      </c>
      <c r="C2112">
        <v>20</v>
      </c>
      <c r="D2112">
        <v>43.8</v>
      </c>
      <c r="E2112">
        <v>24.2</v>
      </c>
      <c r="F2112">
        <v>31.73</v>
      </c>
      <c r="G2112">
        <v>6.6070000000000002</v>
      </c>
      <c r="H2112">
        <v>4.7699999999999996</v>
      </c>
      <c r="I2112">
        <v>17.100000000000001</v>
      </c>
      <c r="J2112" s="38" t="s">
        <v>237</v>
      </c>
    </row>
    <row r="2113" spans="1:10" x14ac:dyDescent="0.25">
      <c r="A2113" s="5" t="s">
        <v>212</v>
      </c>
    </row>
    <row r="2114" spans="1:10" x14ac:dyDescent="0.25">
      <c r="A2114" s="5" t="s">
        <v>213</v>
      </c>
      <c r="C2114" t="s">
        <v>206</v>
      </c>
      <c r="D2114" t="s">
        <v>105</v>
      </c>
      <c r="E2114" t="s">
        <v>106</v>
      </c>
      <c r="F2114" t="s">
        <v>107</v>
      </c>
      <c r="G2114" t="s">
        <v>219</v>
      </c>
      <c r="H2114" t="s">
        <v>109</v>
      </c>
      <c r="I2114" t="s">
        <v>220</v>
      </c>
      <c r="J2114" s="38" t="s">
        <v>37</v>
      </c>
    </row>
    <row r="2115" spans="1:10" x14ac:dyDescent="0.25">
      <c r="A2115" s="5" t="s">
        <v>212</v>
      </c>
    </row>
    <row r="2116" spans="1:10" x14ac:dyDescent="0.25">
      <c r="A2116" s="5" t="s">
        <v>3237</v>
      </c>
      <c r="C2116">
        <v>24</v>
      </c>
      <c r="D2116">
        <v>180</v>
      </c>
      <c r="E2116">
        <v>15.69</v>
      </c>
      <c r="F2116">
        <v>180</v>
      </c>
      <c r="G2116">
        <v>8.0050000000000008</v>
      </c>
      <c r="H2116">
        <v>-8.0050000000000008</v>
      </c>
      <c r="I2116">
        <v>0.4</v>
      </c>
      <c r="J2116" s="38" t="s">
        <v>287</v>
      </c>
    </row>
    <row r="2117" spans="1:10" x14ac:dyDescent="0.25">
      <c r="A2117" s="5" t="s">
        <v>3238</v>
      </c>
      <c r="C2117">
        <v>24</v>
      </c>
      <c r="D2117">
        <v>179</v>
      </c>
      <c r="E2117">
        <v>15.69</v>
      </c>
      <c r="F2117">
        <v>178.49</v>
      </c>
      <c r="G2117">
        <v>8.0069999999999997</v>
      </c>
      <c r="H2117">
        <v>-8.0060000000000002</v>
      </c>
      <c r="I2117">
        <v>0.5</v>
      </c>
      <c r="J2117" s="38" t="s">
        <v>287</v>
      </c>
    </row>
    <row r="2118" spans="1:10" x14ac:dyDescent="0.25">
      <c r="A2118" s="5" t="s">
        <v>3239</v>
      </c>
      <c r="C2118">
        <v>24</v>
      </c>
      <c r="D2118">
        <v>178</v>
      </c>
      <c r="E2118">
        <v>15.69</v>
      </c>
      <c r="F2118">
        <v>176.98</v>
      </c>
      <c r="G2118">
        <v>8.0109999999999992</v>
      </c>
      <c r="H2118">
        <v>-8.0060000000000002</v>
      </c>
      <c r="I2118">
        <v>0.6</v>
      </c>
      <c r="J2118" s="38" t="s">
        <v>287</v>
      </c>
    </row>
    <row r="2119" spans="1:10" x14ac:dyDescent="0.25">
      <c r="A2119" s="5" t="s">
        <v>3240</v>
      </c>
      <c r="C2119">
        <v>24</v>
      </c>
      <c r="D2119">
        <v>177</v>
      </c>
      <c r="E2119">
        <v>15.69</v>
      </c>
      <c r="F2119">
        <v>175.47</v>
      </c>
      <c r="G2119">
        <v>8.0150000000000006</v>
      </c>
      <c r="H2119">
        <v>-8.0039999999999996</v>
      </c>
      <c r="I2119">
        <v>0.7</v>
      </c>
      <c r="J2119" s="38" t="s">
        <v>287</v>
      </c>
    </row>
    <row r="2120" spans="1:10" x14ac:dyDescent="0.25">
      <c r="A2120" s="5" t="s">
        <v>3241</v>
      </c>
      <c r="C2120">
        <v>24</v>
      </c>
      <c r="D2120">
        <v>176</v>
      </c>
      <c r="E2120">
        <v>15.7</v>
      </c>
      <c r="F2120">
        <v>173.96</v>
      </c>
      <c r="G2120">
        <v>8.02</v>
      </c>
      <c r="H2120">
        <v>-8</v>
      </c>
      <c r="I2120">
        <v>0.8</v>
      </c>
      <c r="J2120" s="38" t="s">
        <v>287</v>
      </c>
    </row>
    <row r="2121" spans="1:10" x14ac:dyDescent="0.25">
      <c r="A2121" s="5" t="s">
        <v>3242</v>
      </c>
      <c r="C2121">
        <v>24</v>
      </c>
      <c r="D2121">
        <v>175</v>
      </c>
      <c r="E2121">
        <v>15.71</v>
      </c>
      <c r="F2121">
        <v>172.45</v>
      </c>
      <c r="G2121">
        <v>8.0259999999999998</v>
      </c>
      <c r="H2121">
        <v>-7.9950000000000001</v>
      </c>
      <c r="I2121">
        <v>0.9</v>
      </c>
      <c r="J2121" s="38" t="s">
        <v>287</v>
      </c>
    </row>
    <row r="2122" spans="1:10" x14ac:dyDescent="0.25">
      <c r="A2122" s="5" t="s">
        <v>3243</v>
      </c>
      <c r="C2122">
        <v>24</v>
      </c>
      <c r="D2122">
        <v>174</v>
      </c>
      <c r="E2122">
        <v>15.73</v>
      </c>
      <c r="F2122">
        <v>170.94</v>
      </c>
      <c r="G2122">
        <v>8.032</v>
      </c>
      <c r="H2122">
        <v>-7.9880000000000004</v>
      </c>
      <c r="I2122">
        <v>0.9</v>
      </c>
      <c r="J2122" s="38" t="s">
        <v>287</v>
      </c>
    </row>
    <row r="2123" spans="1:10" x14ac:dyDescent="0.25">
      <c r="A2123" s="5" t="s">
        <v>3244</v>
      </c>
      <c r="C2123">
        <v>24</v>
      </c>
      <c r="D2123">
        <v>173</v>
      </c>
      <c r="E2123">
        <v>15.74</v>
      </c>
      <c r="F2123">
        <v>169.43</v>
      </c>
      <c r="G2123">
        <v>8.0389999999999997</v>
      </c>
      <c r="H2123">
        <v>-7.9790000000000001</v>
      </c>
      <c r="I2123">
        <v>1</v>
      </c>
      <c r="J2123" s="38" t="s">
        <v>287</v>
      </c>
    </row>
    <row r="2124" spans="1:10" x14ac:dyDescent="0.25">
      <c r="A2124" s="5" t="s">
        <v>3245</v>
      </c>
      <c r="C2124">
        <v>24</v>
      </c>
      <c r="D2124">
        <v>172</v>
      </c>
      <c r="E2124">
        <v>15.76</v>
      </c>
      <c r="F2124">
        <v>167.93</v>
      </c>
      <c r="G2124">
        <v>8.0470000000000006</v>
      </c>
      <c r="H2124">
        <v>-7.9690000000000003</v>
      </c>
      <c r="I2124">
        <v>1.1000000000000001</v>
      </c>
      <c r="J2124" s="38" t="s">
        <v>287</v>
      </c>
    </row>
    <row r="2125" spans="1:10" x14ac:dyDescent="0.25">
      <c r="A2125" s="5" t="s">
        <v>3246</v>
      </c>
      <c r="C2125">
        <v>24</v>
      </c>
      <c r="D2125">
        <v>171</v>
      </c>
      <c r="E2125">
        <v>15.79</v>
      </c>
      <c r="F2125">
        <v>166.42</v>
      </c>
      <c r="G2125">
        <v>8.0559999999999992</v>
      </c>
      <c r="H2125">
        <v>-7.9569999999999999</v>
      </c>
      <c r="I2125">
        <v>1.2</v>
      </c>
      <c r="J2125" s="38" t="s">
        <v>287</v>
      </c>
    </row>
    <row r="2126" spans="1:10" x14ac:dyDescent="0.25">
      <c r="A2126" s="5" t="s">
        <v>3247</v>
      </c>
      <c r="C2126">
        <v>24</v>
      </c>
      <c r="D2126">
        <v>170</v>
      </c>
      <c r="E2126">
        <v>15.81</v>
      </c>
      <c r="F2126">
        <v>164.92</v>
      </c>
      <c r="G2126">
        <v>8.0660000000000007</v>
      </c>
      <c r="H2126">
        <v>-7.9429999999999996</v>
      </c>
      <c r="I2126">
        <v>1.3</v>
      </c>
      <c r="J2126" s="38" t="s">
        <v>287</v>
      </c>
    </row>
    <row r="2127" spans="1:10" x14ac:dyDescent="0.25">
      <c r="A2127" s="5" t="s">
        <v>3248</v>
      </c>
      <c r="C2127">
        <v>24</v>
      </c>
      <c r="D2127">
        <v>169</v>
      </c>
      <c r="E2127">
        <v>15.84</v>
      </c>
      <c r="F2127">
        <v>163.41999999999999</v>
      </c>
      <c r="G2127">
        <v>8.0760000000000005</v>
      </c>
      <c r="H2127">
        <v>-7.9269999999999996</v>
      </c>
      <c r="I2127">
        <v>1.3</v>
      </c>
      <c r="J2127" s="38" t="s">
        <v>287</v>
      </c>
    </row>
    <row r="2128" spans="1:10" x14ac:dyDescent="0.25">
      <c r="A2128" s="5" t="s">
        <v>3249</v>
      </c>
      <c r="C2128">
        <v>24</v>
      </c>
      <c r="D2128">
        <v>168</v>
      </c>
      <c r="E2128">
        <v>15.87</v>
      </c>
      <c r="F2128">
        <v>161.91999999999999</v>
      </c>
      <c r="G2128">
        <v>8.0869999999999997</v>
      </c>
      <c r="H2128">
        <v>-7.91</v>
      </c>
      <c r="I2128">
        <v>1.4</v>
      </c>
      <c r="J2128" s="38" t="s">
        <v>287</v>
      </c>
    </row>
    <row r="2129" spans="1:10" x14ac:dyDescent="0.25">
      <c r="A2129" s="5" t="s">
        <v>3250</v>
      </c>
      <c r="C2129">
        <v>24</v>
      </c>
      <c r="D2129">
        <v>167</v>
      </c>
      <c r="E2129">
        <v>15.91</v>
      </c>
      <c r="F2129">
        <v>160.43</v>
      </c>
      <c r="G2129">
        <v>8.0980000000000008</v>
      </c>
      <c r="H2129">
        <v>-7.891</v>
      </c>
      <c r="I2129">
        <v>1.5</v>
      </c>
      <c r="J2129" s="38" t="s">
        <v>287</v>
      </c>
    </row>
    <row r="2130" spans="1:10" x14ac:dyDescent="0.25">
      <c r="A2130" s="5" t="s">
        <v>3251</v>
      </c>
      <c r="C2130">
        <v>24</v>
      </c>
      <c r="D2130">
        <v>166</v>
      </c>
      <c r="E2130">
        <v>15.94</v>
      </c>
      <c r="F2130">
        <v>158.94</v>
      </c>
      <c r="G2130">
        <v>8.11</v>
      </c>
      <c r="H2130">
        <v>-7.8689999999999998</v>
      </c>
      <c r="I2130">
        <v>1.6</v>
      </c>
      <c r="J2130" s="38" t="s">
        <v>287</v>
      </c>
    </row>
    <row r="2131" spans="1:10" x14ac:dyDescent="0.25">
      <c r="A2131" s="5" t="s">
        <v>3252</v>
      </c>
      <c r="C2131">
        <v>24</v>
      </c>
      <c r="D2131">
        <v>165</v>
      </c>
      <c r="E2131">
        <v>15.98</v>
      </c>
      <c r="F2131">
        <v>157.44999999999999</v>
      </c>
      <c r="G2131">
        <v>8.1229999999999993</v>
      </c>
      <c r="H2131">
        <v>-7.8460000000000001</v>
      </c>
      <c r="I2131">
        <v>1.7</v>
      </c>
      <c r="J2131" s="38" t="s">
        <v>287</v>
      </c>
    </row>
    <row r="2132" spans="1:10" x14ac:dyDescent="0.25">
      <c r="A2132" s="5" t="s">
        <v>3253</v>
      </c>
      <c r="C2132">
        <v>24</v>
      </c>
      <c r="D2132">
        <v>164</v>
      </c>
      <c r="E2132">
        <v>16.03</v>
      </c>
      <c r="F2132">
        <v>155.97</v>
      </c>
      <c r="G2132">
        <v>8.1359999999999992</v>
      </c>
      <c r="H2132">
        <v>-7.8209999999999997</v>
      </c>
      <c r="I2132">
        <v>1.8</v>
      </c>
      <c r="J2132" s="38" t="s">
        <v>287</v>
      </c>
    </row>
    <row r="2133" spans="1:10" x14ac:dyDescent="0.25">
      <c r="A2133" s="5" t="s">
        <v>3254</v>
      </c>
      <c r="C2133">
        <v>24</v>
      </c>
      <c r="D2133">
        <v>163</v>
      </c>
      <c r="E2133">
        <v>16.07</v>
      </c>
      <c r="F2133">
        <v>154.49</v>
      </c>
      <c r="G2133">
        <v>8.15</v>
      </c>
      <c r="H2133">
        <v>-7.7939999999999996</v>
      </c>
      <c r="I2133">
        <v>1.9</v>
      </c>
      <c r="J2133" s="38" t="s">
        <v>287</v>
      </c>
    </row>
    <row r="2134" spans="1:10" x14ac:dyDescent="0.25">
      <c r="A2134" s="5" t="s">
        <v>3255</v>
      </c>
      <c r="C2134">
        <v>24</v>
      </c>
      <c r="D2134">
        <v>162</v>
      </c>
      <c r="E2134">
        <v>16.12</v>
      </c>
      <c r="F2134">
        <v>153.01</v>
      </c>
      <c r="G2134">
        <v>8.1649999999999991</v>
      </c>
      <c r="H2134">
        <v>-7.7649999999999997</v>
      </c>
      <c r="I2134">
        <v>2</v>
      </c>
      <c r="J2134" s="38" t="s">
        <v>287</v>
      </c>
    </row>
    <row r="2135" spans="1:10" x14ac:dyDescent="0.25">
      <c r="A2135" s="5" t="s">
        <v>3256</v>
      </c>
      <c r="C2135">
        <v>24</v>
      </c>
      <c r="D2135">
        <v>161</v>
      </c>
      <c r="E2135">
        <v>16.18</v>
      </c>
      <c r="F2135">
        <v>151.54</v>
      </c>
      <c r="G2135">
        <v>8.18</v>
      </c>
      <c r="H2135">
        <v>-7.734</v>
      </c>
      <c r="I2135">
        <v>2</v>
      </c>
      <c r="J2135" s="38" t="s">
        <v>287</v>
      </c>
    </row>
    <row r="2136" spans="1:10" x14ac:dyDescent="0.25">
      <c r="A2136" s="5" t="s">
        <v>3257</v>
      </c>
      <c r="C2136">
        <v>24</v>
      </c>
      <c r="D2136">
        <v>160</v>
      </c>
      <c r="E2136">
        <v>16.23</v>
      </c>
      <c r="F2136">
        <v>150.07</v>
      </c>
      <c r="G2136">
        <v>8.1950000000000003</v>
      </c>
      <c r="H2136">
        <v>-7.7009999999999996</v>
      </c>
      <c r="I2136">
        <v>2.1</v>
      </c>
      <c r="J2136" s="38" t="s">
        <v>287</v>
      </c>
    </row>
    <row r="2137" spans="1:10" x14ac:dyDescent="0.25">
      <c r="A2137" s="5" t="s">
        <v>3258</v>
      </c>
      <c r="C2137">
        <v>24</v>
      </c>
      <c r="D2137">
        <v>159</v>
      </c>
      <c r="E2137">
        <v>16.29</v>
      </c>
      <c r="F2137">
        <v>148.61000000000001</v>
      </c>
      <c r="G2137">
        <v>8.2110000000000003</v>
      </c>
      <c r="H2137">
        <v>-7.6660000000000004</v>
      </c>
      <c r="I2137">
        <v>2.2000000000000002</v>
      </c>
      <c r="J2137" s="38" t="s">
        <v>287</v>
      </c>
    </row>
    <row r="2138" spans="1:10" x14ac:dyDescent="0.25">
      <c r="A2138" s="5" t="s">
        <v>3259</v>
      </c>
      <c r="C2138">
        <v>24</v>
      </c>
      <c r="D2138">
        <v>158</v>
      </c>
      <c r="E2138">
        <v>16.350000000000001</v>
      </c>
      <c r="F2138">
        <v>147.16</v>
      </c>
      <c r="G2138">
        <v>8.2279999999999998</v>
      </c>
      <c r="H2138">
        <v>-7.6289999999999996</v>
      </c>
      <c r="I2138">
        <v>2.2999999999999998</v>
      </c>
      <c r="J2138" s="38" t="s">
        <v>287</v>
      </c>
    </row>
    <row r="2139" spans="1:10" x14ac:dyDescent="0.25">
      <c r="A2139" s="5" t="s">
        <v>3260</v>
      </c>
      <c r="C2139">
        <v>24</v>
      </c>
      <c r="D2139">
        <v>157</v>
      </c>
      <c r="E2139">
        <v>16.420000000000002</v>
      </c>
      <c r="F2139">
        <v>145.71</v>
      </c>
      <c r="G2139">
        <v>8.2449999999999992</v>
      </c>
      <c r="H2139">
        <v>-7.5890000000000004</v>
      </c>
      <c r="I2139">
        <v>2.4</v>
      </c>
      <c r="J2139" s="38" t="s">
        <v>287</v>
      </c>
    </row>
    <row r="2140" spans="1:10" x14ac:dyDescent="0.25">
      <c r="A2140" s="5" t="s">
        <v>3261</v>
      </c>
      <c r="C2140">
        <v>24</v>
      </c>
      <c r="D2140">
        <v>156</v>
      </c>
      <c r="E2140">
        <v>16.489999999999998</v>
      </c>
      <c r="F2140">
        <v>144.26</v>
      </c>
      <c r="G2140">
        <v>8.2620000000000005</v>
      </c>
      <c r="H2140">
        <v>-7.548</v>
      </c>
      <c r="I2140">
        <v>2.6</v>
      </c>
      <c r="J2140" s="38" t="s">
        <v>287</v>
      </c>
    </row>
    <row r="2141" spans="1:10" x14ac:dyDescent="0.25">
      <c r="A2141" s="5" t="s">
        <v>3262</v>
      </c>
      <c r="C2141">
        <v>24</v>
      </c>
      <c r="D2141">
        <v>155</v>
      </c>
      <c r="E2141">
        <v>16.559999999999999</v>
      </c>
      <c r="F2141">
        <v>142.83000000000001</v>
      </c>
      <c r="G2141">
        <v>8.2799999999999994</v>
      </c>
      <c r="H2141">
        <v>-7.5049999999999999</v>
      </c>
      <c r="I2141">
        <v>2.7</v>
      </c>
      <c r="J2141" s="38" t="s">
        <v>287</v>
      </c>
    </row>
    <row r="2142" spans="1:10" x14ac:dyDescent="0.25">
      <c r="A2142" s="5" t="s">
        <v>3263</v>
      </c>
      <c r="C2142">
        <v>24</v>
      </c>
      <c r="D2142">
        <v>154</v>
      </c>
      <c r="E2142">
        <v>16.63</v>
      </c>
      <c r="F2142">
        <v>141.4</v>
      </c>
      <c r="G2142">
        <v>8.2989999999999995</v>
      </c>
      <c r="H2142">
        <v>-7.4589999999999996</v>
      </c>
      <c r="I2142">
        <v>2.8</v>
      </c>
      <c r="J2142" s="38" t="s">
        <v>287</v>
      </c>
    </row>
    <row r="2143" spans="1:10" x14ac:dyDescent="0.25">
      <c r="A2143" s="5" t="s">
        <v>3264</v>
      </c>
      <c r="C2143">
        <v>24</v>
      </c>
      <c r="D2143">
        <v>153</v>
      </c>
      <c r="E2143">
        <v>16.71</v>
      </c>
      <c r="F2143">
        <v>139.97</v>
      </c>
      <c r="G2143">
        <v>8.3170000000000002</v>
      </c>
      <c r="H2143">
        <v>-7.4109999999999996</v>
      </c>
      <c r="I2143">
        <v>2.9</v>
      </c>
      <c r="J2143" s="38" t="s">
        <v>287</v>
      </c>
    </row>
    <row r="2144" spans="1:10" x14ac:dyDescent="0.25">
      <c r="A2144" s="5" t="s">
        <v>3265</v>
      </c>
      <c r="C2144">
        <v>24</v>
      </c>
      <c r="D2144">
        <v>152</v>
      </c>
      <c r="E2144">
        <v>16.79</v>
      </c>
      <c r="F2144">
        <v>138.56</v>
      </c>
      <c r="G2144">
        <v>8.3360000000000003</v>
      </c>
      <c r="H2144">
        <v>-7.3609999999999998</v>
      </c>
      <c r="I2144">
        <v>3</v>
      </c>
      <c r="J2144" s="38" t="s">
        <v>287</v>
      </c>
    </row>
    <row r="2145" spans="1:10" x14ac:dyDescent="0.25">
      <c r="A2145" s="5" t="s">
        <v>3266</v>
      </c>
      <c r="C2145">
        <v>24</v>
      </c>
      <c r="D2145">
        <v>151</v>
      </c>
      <c r="E2145">
        <v>16.87</v>
      </c>
      <c r="F2145">
        <v>137.15</v>
      </c>
      <c r="G2145">
        <v>8.3559999999999999</v>
      </c>
      <c r="H2145">
        <v>-7.3079999999999998</v>
      </c>
      <c r="I2145">
        <v>3.2</v>
      </c>
      <c r="J2145" s="38" t="s">
        <v>287</v>
      </c>
    </row>
    <row r="2146" spans="1:10" x14ac:dyDescent="0.25">
      <c r="A2146" s="5" t="s">
        <v>3267</v>
      </c>
      <c r="C2146">
        <v>24</v>
      </c>
      <c r="D2146">
        <v>150</v>
      </c>
      <c r="E2146">
        <v>16.96</v>
      </c>
      <c r="F2146">
        <v>135.75</v>
      </c>
      <c r="G2146">
        <v>8.375</v>
      </c>
      <c r="H2146">
        <v>-7.2530000000000001</v>
      </c>
      <c r="I2146">
        <v>3.3</v>
      </c>
      <c r="J2146" s="38" t="s">
        <v>287</v>
      </c>
    </row>
    <row r="2147" spans="1:10" x14ac:dyDescent="0.25">
      <c r="A2147" s="5" t="s">
        <v>3268</v>
      </c>
      <c r="C2147">
        <v>24</v>
      </c>
      <c r="D2147">
        <v>149</v>
      </c>
      <c r="E2147">
        <v>17.05</v>
      </c>
      <c r="F2147">
        <v>134.36000000000001</v>
      </c>
      <c r="G2147">
        <v>8.3949999999999996</v>
      </c>
      <c r="H2147">
        <v>-7.1959999999999997</v>
      </c>
      <c r="I2147">
        <v>3.4</v>
      </c>
      <c r="J2147" s="38" t="s">
        <v>287</v>
      </c>
    </row>
    <row r="2148" spans="1:10" x14ac:dyDescent="0.25">
      <c r="A2148" s="5" t="s">
        <v>3269</v>
      </c>
      <c r="C2148">
        <v>24</v>
      </c>
      <c r="D2148">
        <v>148</v>
      </c>
      <c r="E2148">
        <v>17.14</v>
      </c>
      <c r="F2148">
        <v>132.97</v>
      </c>
      <c r="G2148">
        <v>8.4160000000000004</v>
      </c>
      <c r="H2148">
        <v>-7.1369999999999996</v>
      </c>
      <c r="I2148">
        <v>3.6</v>
      </c>
      <c r="J2148" s="38" t="s">
        <v>287</v>
      </c>
    </row>
    <row r="2149" spans="1:10" x14ac:dyDescent="0.25">
      <c r="A2149" s="5" t="s">
        <v>3270</v>
      </c>
      <c r="C2149">
        <v>24</v>
      </c>
      <c r="D2149">
        <v>147</v>
      </c>
      <c r="E2149">
        <v>17.23</v>
      </c>
      <c r="F2149">
        <v>131.6</v>
      </c>
      <c r="G2149">
        <v>8.4359999999999999</v>
      </c>
      <c r="H2149">
        <v>-7.0750000000000002</v>
      </c>
      <c r="I2149">
        <v>3.8</v>
      </c>
      <c r="J2149" s="38" t="s">
        <v>287</v>
      </c>
    </row>
    <row r="2150" spans="1:10" x14ac:dyDescent="0.25">
      <c r="A2150" s="5" t="s">
        <v>3271</v>
      </c>
      <c r="C2150">
        <v>24</v>
      </c>
      <c r="D2150">
        <v>146</v>
      </c>
      <c r="E2150">
        <v>17.329999999999998</v>
      </c>
      <c r="F2150">
        <v>130.22999999999999</v>
      </c>
      <c r="G2150">
        <v>8.4559999999999995</v>
      </c>
      <c r="H2150">
        <v>-7.0110000000000001</v>
      </c>
      <c r="I2150">
        <v>3.9</v>
      </c>
      <c r="J2150" s="38" t="s">
        <v>287</v>
      </c>
    </row>
    <row r="2151" spans="1:10" x14ac:dyDescent="0.25">
      <c r="A2151" s="5" t="s">
        <v>3272</v>
      </c>
      <c r="C2151">
        <v>24</v>
      </c>
      <c r="D2151">
        <v>145</v>
      </c>
      <c r="E2151">
        <v>17.43</v>
      </c>
      <c r="F2151">
        <v>128.87</v>
      </c>
      <c r="G2151">
        <v>8.4770000000000003</v>
      </c>
      <c r="H2151">
        <v>-6.944</v>
      </c>
      <c r="I2151">
        <v>4.0999999999999996</v>
      </c>
      <c r="J2151" s="38" t="s">
        <v>287</v>
      </c>
    </row>
    <row r="2152" spans="1:10" x14ac:dyDescent="0.25">
      <c r="A2152" s="5" t="s">
        <v>3273</v>
      </c>
      <c r="C2152">
        <v>24</v>
      </c>
      <c r="D2152">
        <v>144</v>
      </c>
      <c r="E2152">
        <v>17.53</v>
      </c>
      <c r="F2152">
        <v>127.53</v>
      </c>
      <c r="G2152">
        <v>8.4979999999999993</v>
      </c>
      <c r="H2152">
        <v>-6.875</v>
      </c>
      <c r="I2152">
        <v>4.3</v>
      </c>
      <c r="J2152" s="38" t="s">
        <v>287</v>
      </c>
    </row>
    <row r="2153" spans="1:10" x14ac:dyDescent="0.25">
      <c r="A2153" s="5" t="s">
        <v>3274</v>
      </c>
      <c r="C2153">
        <v>24</v>
      </c>
      <c r="D2153">
        <v>143</v>
      </c>
      <c r="E2153">
        <v>17.64</v>
      </c>
      <c r="F2153">
        <v>126.19</v>
      </c>
      <c r="G2153">
        <v>8.5190000000000001</v>
      </c>
      <c r="H2153">
        <v>-6.8029999999999999</v>
      </c>
      <c r="I2153">
        <v>4.5999999999999996</v>
      </c>
      <c r="J2153" s="38" t="s">
        <v>287</v>
      </c>
    </row>
    <row r="2154" spans="1:10" x14ac:dyDescent="0.25">
      <c r="A2154" s="5" t="s">
        <v>3275</v>
      </c>
      <c r="C2154">
        <v>24</v>
      </c>
      <c r="D2154">
        <v>142</v>
      </c>
      <c r="E2154">
        <v>17.75</v>
      </c>
      <c r="F2154">
        <v>124.86</v>
      </c>
      <c r="G2154">
        <v>8.5399999999999991</v>
      </c>
      <c r="H2154">
        <v>-6.7290000000000001</v>
      </c>
      <c r="I2154">
        <v>4.8</v>
      </c>
      <c r="J2154" s="38" t="s">
        <v>287</v>
      </c>
    </row>
    <row r="2155" spans="1:10" x14ac:dyDescent="0.25">
      <c r="A2155" s="5" t="s">
        <v>3276</v>
      </c>
      <c r="C2155">
        <v>24</v>
      </c>
      <c r="D2155">
        <v>141</v>
      </c>
      <c r="E2155">
        <v>17.86</v>
      </c>
      <c r="F2155">
        <v>123.55</v>
      </c>
      <c r="G2155">
        <v>8.56</v>
      </c>
      <c r="H2155">
        <v>-6.6529999999999996</v>
      </c>
      <c r="I2155">
        <v>5.0999999999999996</v>
      </c>
      <c r="J2155" s="38" t="s">
        <v>287</v>
      </c>
    </row>
    <row r="2156" spans="1:10" x14ac:dyDescent="0.25">
      <c r="A2156" s="5" t="s">
        <v>3277</v>
      </c>
      <c r="C2156">
        <v>24</v>
      </c>
      <c r="D2156">
        <v>140</v>
      </c>
      <c r="E2156">
        <v>17.97</v>
      </c>
      <c r="F2156">
        <v>122.24</v>
      </c>
      <c r="G2156">
        <v>8.5809999999999995</v>
      </c>
      <c r="H2156">
        <v>-6.5730000000000004</v>
      </c>
      <c r="I2156">
        <v>5.5</v>
      </c>
      <c r="J2156" s="38" t="s">
        <v>287</v>
      </c>
    </row>
    <row r="2157" spans="1:10" x14ac:dyDescent="0.25">
      <c r="A2157" s="5" t="s">
        <v>3278</v>
      </c>
      <c r="C2157">
        <v>24</v>
      </c>
      <c r="D2157">
        <v>139</v>
      </c>
      <c r="E2157">
        <v>18.079999999999998</v>
      </c>
      <c r="F2157">
        <v>120.95</v>
      </c>
      <c r="G2157">
        <v>8.6010000000000009</v>
      </c>
      <c r="H2157">
        <v>-6.4909999999999997</v>
      </c>
      <c r="I2157">
        <v>5.9</v>
      </c>
      <c r="J2157" s="38" t="s">
        <v>287</v>
      </c>
    </row>
    <row r="2158" spans="1:10" x14ac:dyDescent="0.25">
      <c r="A2158" s="5" t="s">
        <v>3279</v>
      </c>
      <c r="C2158">
        <v>24</v>
      </c>
      <c r="D2158">
        <v>138</v>
      </c>
      <c r="E2158">
        <v>18.2</v>
      </c>
      <c r="F2158">
        <v>119.68</v>
      </c>
      <c r="G2158">
        <v>8.6210000000000004</v>
      </c>
      <c r="H2158">
        <v>-6.4059999999999997</v>
      </c>
      <c r="I2158">
        <v>6.6</v>
      </c>
      <c r="J2158" s="38" t="s">
        <v>287</v>
      </c>
    </row>
    <row r="2159" spans="1:10" x14ac:dyDescent="0.25">
      <c r="A2159" s="5" t="s">
        <v>3280</v>
      </c>
      <c r="C2159">
        <v>24</v>
      </c>
      <c r="D2159">
        <v>137</v>
      </c>
      <c r="E2159">
        <v>18.32</v>
      </c>
      <c r="F2159">
        <v>118.43</v>
      </c>
      <c r="G2159">
        <v>8.64</v>
      </c>
      <c r="H2159">
        <v>-6.319</v>
      </c>
      <c r="I2159">
        <v>7.2</v>
      </c>
      <c r="J2159" s="38" t="s">
        <v>287</v>
      </c>
    </row>
    <row r="2160" spans="1:10" x14ac:dyDescent="0.25">
      <c r="A2160" s="5" t="s">
        <v>3281</v>
      </c>
      <c r="C2160">
        <v>24</v>
      </c>
      <c r="D2160">
        <v>136</v>
      </c>
      <c r="E2160">
        <v>18.440000000000001</v>
      </c>
      <c r="F2160">
        <v>117.18</v>
      </c>
      <c r="G2160">
        <v>8.6590000000000007</v>
      </c>
      <c r="H2160">
        <v>-6.2290000000000001</v>
      </c>
      <c r="I2160">
        <v>7.9</v>
      </c>
      <c r="J2160" s="38" t="s">
        <v>287</v>
      </c>
    </row>
    <row r="2161" spans="1:10" x14ac:dyDescent="0.25">
      <c r="A2161" s="5" t="s">
        <v>3282</v>
      </c>
      <c r="C2161">
        <v>24</v>
      </c>
      <c r="D2161">
        <v>135</v>
      </c>
      <c r="E2161">
        <v>18.559999999999999</v>
      </c>
      <c r="F2161">
        <v>115.95</v>
      </c>
      <c r="G2161">
        <v>8.6780000000000008</v>
      </c>
      <c r="H2161">
        <v>-6.1360000000000001</v>
      </c>
      <c r="I2161">
        <v>8.6</v>
      </c>
      <c r="J2161" s="38" t="s">
        <v>287</v>
      </c>
    </row>
    <row r="2162" spans="1:10" x14ac:dyDescent="0.25">
      <c r="A2162" s="5" t="s">
        <v>3283</v>
      </c>
      <c r="C2162">
        <v>24</v>
      </c>
      <c r="D2162">
        <v>134</v>
      </c>
      <c r="E2162">
        <v>18.68</v>
      </c>
      <c r="F2162">
        <v>114.72</v>
      </c>
      <c r="G2162">
        <v>8.6959999999999997</v>
      </c>
      <c r="H2162">
        <v>-6.0410000000000004</v>
      </c>
      <c r="I2162">
        <v>9.3000000000000007</v>
      </c>
      <c r="J2162" s="38" t="s">
        <v>287</v>
      </c>
    </row>
    <row r="2163" spans="1:10" x14ac:dyDescent="0.25">
      <c r="A2163" s="5" t="s">
        <v>3284</v>
      </c>
      <c r="C2163">
        <v>24</v>
      </c>
      <c r="D2163">
        <v>133</v>
      </c>
      <c r="E2163">
        <v>18.8</v>
      </c>
      <c r="F2163">
        <v>113.51</v>
      </c>
      <c r="G2163">
        <v>8.7140000000000004</v>
      </c>
      <c r="H2163">
        <v>-5.9429999999999996</v>
      </c>
      <c r="I2163">
        <v>10</v>
      </c>
      <c r="J2163" s="38" t="s">
        <v>287</v>
      </c>
    </row>
    <row r="2164" spans="1:10" x14ac:dyDescent="0.25">
      <c r="A2164" s="5" t="s">
        <v>3285</v>
      </c>
      <c r="C2164">
        <v>24</v>
      </c>
      <c r="D2164">
        <v>132</v>
      </c>
      <c r="E2164">
        <v>18.93</v>
      </c>
      <c r="F2164">
        <v>112.31</v>
      </c>
      <c r="G2164">
        <v>8.7309999999999999</v>
      </c>
      <c r="H2164">
        <v>-5.8419999999999996</v>
      </c>
      <c r="I2164">
        <v>10.8</v>
      </c>
      <c r="J2164" s="38" t="s">
        <v>287</v>
      </c>
    </row>
    <row r="2165" spans="1:10" x14ac:dyDescent="0.25">
      <c r="A2165" s="5" t="s">
        <v>3286</v>
      </c>
      <c r="C2165">
        <v>24</v>
      </c>
      <c r="D2165">
        <v>131</v>
      </c>
      <c r="E2165">
        <v>19.05</v>
      </c>
      <c r="F2165">
        <v>111.12</v>
      </c>
      <c r="G2165">
        <v>8.7479999999999993</v>
      </c>
      <c r="H2165">
        <v>-5.7389999999999999</v>
      </c>
      <c r="I2165">
        <v>11.6</v>
      </c>
      <c r="J2165" s="38" t="s">
        <v>287</v>
      </c>
    </row>
    <row r="2166" spans="1:10" x14ac:dyDescent="0.25">
      <c r="A2166" s="5" t="s">
        <v>3287</v>
      </c>
      <c r="C2166">
        <v>24</v>
      </c>
      <c r="D2166">
        <v>130</v>
      </c>
      <c r="E2166">
        <v>19.18</v>
      </c>
      <c r="F2166">
        <v>109.95</v>
      </c>
      <c r="G2166">
        <v>8.7639999999999993</v>
      </c>
      <c r="H2166">
        <v>-5.633</v>
      </c>
      <c r="I2166">
        <v>12.4</v>
      </c>
      <c r="J2166" s="38" t="s">
        <v>287</v>
      </c>
    </row>
    <row r="2167" spans="1:10" x14ac:dyDescent="0.25">
      <c r="A2167" s="5" t="s">
        <v>3288</v>
      </c>
      <c r="C2167">
        <v>24</v>
      </c>
      <c r="D2167">
        <v>129</v>
      </c>
      <c r="E2167">
        <v>19.309999999999999</v>
      </c>
      <c r="F2167">
        <v>108.78</v>
      </c>
      <c r="G2167">
        <v>8.7799999999999994</v>
      </c>
      <c r="H2167">
        <v>-5.5250000000000004</v>
      </c>
      <c r="I2167">
        <v>13.2</v>
      </c>
      <c r="J2167" s="38" t="s">
        <v>287</v>
      </c>
    </row>
    <row r="2168" spans="1:10" x14ac:dyDescent="0.25">
      <c r="A2168" s="5" t="s">
        <v>3289</v>
      </c>
      <c r="C2168">
        <v>24</v>
      </c>
      <c r="D2168">
        <v>128</v>
      </c>
      <c r="E2168">
        <v>19.43</v>
      </c>
      <c r="F2168">
        <v>107.62</v>
      </c>
      <c r="G2168">
        <v>8.7940000000000005</v>
      </c>
      <c r="H2168">
        <v>-5.4139999999999997</v>
      </c>
      <c r="I2168">
        <v>14</v>
      </c>
      <c r="J2168" s="38" t="s">
        <v>287</v>
      </c>
    </row>
    <row r="2169" spans="1:10" x14ac:dyDescent="0.25">
      <c r="A2169" s="5" t="s">
        <v>3290</v>
      </c>
      <c r="C2169">
        <v>24</v>
      </c>
      <c r="D2169">
        <v>127</v>
      </c>
      <c r="E2169">
        <v>19.559999999999999</v>
      </c>
      <c r="F2169">
        <v>106.47</v>
      </c>
      <c r="G2169">
        <v>8.8079999999999998</v>
      </c>
      <c r="H2169">
        <v>-5.3010000000000002</v>
      </c>
      <c r="I2169">
        <v>14.9</v>
      </c>
      <c r="J2169" s="38" t="s">
        <v>287</v>
      </c>
    </row>
    <row r="2170" spans="1:10" x14ac:dyDescent="0.25">
      <c r="A2170" s="5" t="s">
        <v>3291</v>
      </c>
      <c r="C2170">
        <v>24</v>
      </c>
      <c r="D2170">
        <v>126</v>
      </c>
      <c r="E2170">
        <v>19.690000000000001</v>
      </c>
      <c r="F2170">
        <v>105.32</v>
      </c>
      <c r="G2170">
        <v>8.82</v>
      </c>
      <c r="H2170">
        <v>-5.1840000000000002</v>
      </c>
      <c r="I2170">
        <v>15.7</v>
      </c>
      <c r="J2170" s="38" t="s">
        <v>287</v>
      </c>
    </row>
    <row r="2171" spans="1:10" x14ac:dyDescent="0.25">
      <c r="A2171" s="5" t="s">
        <v>3292</v>
      </c>
      <c r="C2171">
        <v>24</v>
      </c>
      <c r="D2171">
        <v>125</v>
      </c>
      <c r="E2171">
        <v>19.809999999999999</v>
      </c>
      <c r="F2171">
        <v>104.19</v>
      </c>
      <c r="G2171">
        <v>8.8309999999999995</v>
      </c>
      <c r="H2171">
        <v>-5.0650000000000004</v>
      </c>
      <c r="I2171">
        <v>16.600000000000001</v>
      </c>
      <c r="J2171" s="38" t="s">
        <v>287</v>
      </c>
    </row>
    <row r="2172" spans="1:10" x14ac:dyDescent="0.25">
      <c r="A2172" s="5" t="s">
        <v>3293</v>
      </c>
      <c r="C2172">
        <v>24</v>
      </c>
      <c r="D2172">
        <v>124</v>
      </c>
      <c r="E2172">
        <v>19.940000000000001</v>
      </c>
      <c r="F2172">
        <v>103.06</v>
      </c>
      <c r="G2172">
        <v>8.84</v>
      </c>
      <c r="H2172">
        <v>-4.9429999999999996</v>
      </c>
      <c r="I2172">
        <v>17.600000000000001</v>
      </c>
      <c r="J2172" s="38" t="s">
        <v>287</v>
      </c>
    </row>
    <row r="2173" spans="1:10" x14ac:dyDescent="0.25">
      <c r="A2173" s="5" t="s">
        <v>3294</v>
      </c>
      <c r="C2173">
        <v>24</v>
      </c>
      <c r="D2173">
        <v>123</v>
      </c>
      <c r="E2173">
        <v>20.059999999999999</v>
      </c>
      <c r="F2173">
        <v>101.94</v>
      </c>
      <c r="G2173">
        <v>8.8480000000000008</v>
      </c>
      <c r="H2173">
        <v>-4.819</v>
      </c>
      <c r="I2173">
        <v>18.5</v>
      </c>
      <c r="J2173" s="38" t="s">
        <v>287</v>
      </c>
    </row>
    <row r="2174" spans="1:10" x14ac:dyDescent="0.25">
      <c r="A2174" s="5" t="s">
        <v>3295</v>
      </c>
      <c r="C2174">
        <v>24</v>
      </c>
      <c r="D2174">
        <v>122</v>
      </c>
      <c r="E2174">
        <v>20.190000000000001</v>
      </c>
      <c r="F2174">
        <v>100.83</v>
      </c>
      <c r="G2174">
        <v>8.8529999999999998</v>
      </c>
      <c r="H2174">
        <v>-4.6909999999999998</v>
      </c>
      <c r="I2174">
        <v>19.5</v>
      </c>
      <c r="J2174" s="38" t="s">
        <v>287</v>
      </c>
    </row>
    <row r="2175" spans="1:10" x14ac:dyDescent="0.25">
      <c r="A2175" s="5" t="s">
        <v>3296</v>
      </c>
      <c r="C2175">
        <v>24</v>
      </c>
      <c r="D2175">
        <v>121</v>
      </c>
      <c r="E2175">
        <v>20.3</v>
      </c>
      <c r="F2175">
        <v>99.73</v>
      </c>
      <c r="G2175">
        <v>8.8550000000000004</v>
      </c>
      <c r="H2175">
        <v>-4.5599999999999996</v>
      </c>
      <c r="I2175">
        <v>20.5</v>
      </c>
      <c r="J2175" s="38" t="s">
        <v>287</v>
      </c>
    </row>
    <row r="2176" spans="1:10" x14ac:dyDescent="0.25">
      <c r="A2176" s="5" t="s">
        <v>3297</v>
      </c>
      <c r="C2176">
        <v>24</v>
      </c>
      <c r="D2176">
        <v>120</v>
      </c>
      <c r="E2176">
        <v>20.420000000000002</v>
      </c>
      <c r="F2176">
        <v>98.65</v>
      </c>
      <c r="G2176">
        <v>8.8480000000000008</v>
      </c>
      <c r="H2176">
        <v>-4.4240000000000004</v>
      </c>
      <c r="I2176">
        <v>21.5</v>
      </c>
      <c r="J2176" s="38" t="s">
        <v>287</v>
      </c>
    </row>
    <row r="2177" spans="1:10" x14ac:dyDescent="0.25">
      <c r="A2177" s="5" t="s">
        <v>3298</v>
      </c>
      <c r="C2177">
        <v>24</v>
      </c>
      <c r="D2177">
        <v>119</v>
      </c>
      <c r="E2177">
        <v>20.54</v>
      </c>
      <c r="F2177">
        <v>97.58</v>
      </c>
      <c r="G2177">
        <v>8.8339999999999996</v>
      </c>
      <c r="H2177">
        <v>-4.2830000000000004</v>
      </c>
      <c r="I2177">
        <v>22.5</v>
      </c>
      <c r="J2177" s="38" t="s">
        <v>287</v>
      </c>
    </row>
    <row r="2178" spans="1:10" x14ac:dyDescent="0.25">
      <c r="A2178" s="5" t="s">
        <v>3299</v>
      </c>
      <c r="C2178">
        <v>24</v>
      </c>
      <c r="D2178">
        <v>118</v>
      </c>
      <c r="E2178">
        <v>20.69</v>
      </c>
      <c r="F2178">
        <v>96.51</v>
      </c>
      <c r="G2178">
        <v>8.8149999999999995</v>
      </c>
      <c r="H2178">
        <v>-4.1379999999999999</v>
      </c>
      <c r="I2178">
        <v>22.5</v>
      </c>
      <c r="J2178" s="38" t="s">
        <v>287</v>
      </c>
    </row>
    <row r="2179" spans="1:10" x14ac:dyDescent="0.25">
      <c r="A2179" s="5" t="s">
        <v>3300</v>
      </c>
      <c r="C2179">
        <v>24</v>
      </c>
      <c r="D2179">
        <v>117</v>
      </c>
      <c r="E2179">
        <v>20.84</v>
      </c>
      <c r="F2179">
        <v>95.44</v>
      </c>
      <c r="G2179">
        <v>8.7959999999999994</v>
      </c>
      <c r="H2179">
        <v>-3.9929999999999999</v>
      </c>
      <c r="I2179">
        <v>22.5</v>
      </c>
      <c r="J2179" s="38" t="s">
        <v>287</v>
      </c>
    </row>
    <row r="2180" spans="1:10" x14ac:dyDescent="0.25">
      <c r="A2180" s="5" t="s">
        <v>3301</v>
      </c>
      <c r="C2180">
        <v>24</v>
      </c>
      <c r="D2180">
        <v>116</v>
      </c>
      <c r="E2180">
        <v>21</v>
      </c>
      <c r="F2180">
        <v>94.37</v>
      </c>
      <c r="G2180">
        <v>8.7780000000000005</v>
      </c>
      <c r="H2180">
        <v>-3.8479999999999999</v>
      </c>
      <c r="I2180">
        <v>22.6</v>
      </c>
      <c r="J2180" s="38" t="s">
        <v>287</v>
      </c>
    </row>
    <row r="2181" spans="1:10" x14ac:dyDescent="0.25">
      <c r="A2181" s="5" t="s">
        <v>3302</v>
      </c>
      <c r="C2181">
        <v>24</v>
      </c>
      <c r="D2181">
        <v>115</v>
      </c>
      <c r="E2181">
        <v>21.15</v>
      </c>
      <c r="F2181">
        <v>93.32</v>
      </c>
      <c r="G2181">
        <v>8.7590000000000003</v>
      </c>
      <c r="H2181">
        <v>-3.702</v>
      </c>
      <c r="I2181">
        <v>22.6</v>
      </c>
      <c r="J2181" s="38" t="s">
        <v>287</v>
      </c>
    </row>
    <row r="2182" spans="1:10" x14ac:dyDescent="0.25">
      <c r="A2182" s="5" t="s">
        <v>3303</v>
      </c>
      <c r="C2182">
        <v>24</v>
      </c>
      <c r="D2182">
        <v>114</v>
      </c>
      <c r="E2182">
        <v>21.3</v>
      </c>
      <c r="F2182">
        <v>92.27</v>
      </c>
      <c r="G2182">
        <v>8.7409999999999997</v>
      </c>
      <c r="H2182">
        <v>-3.5550000000000002</v>
      </c>
      <c r="I2182">
        <v>22.6</v>
      </c>
      <c r="J2182" s="38" t="s">
        <v>287</v>
      </c>
    </row>
    <row r="2183" spans="1:10" x14ac:dyDescent="0.25">
      <c r="A2183" s="5" t="s">
        <v>3304</v>
      </c>
      <c r="C2183">
        <v>24</v>
      </c>
      <c r="D2183">
        <v>113</v>
      </c>
      <c r="E2183">
        <v>21.45</v>
      </c>
      <c r="F2183">
        <v>91.23</v>
      </c>
      <c r="G2183">
        <v>8.7230000000000008</v>
      </c>
      <c r="H2183">
        <v>-3.4079999999999999</v>
      </c>
      <c r="I2183">
        <v>22.6</v>
      </c>
      <c r="J2183" s="38" t="s">
        <v>287</v>
      </c>
    </row>
    <row r="2184" spans="1:10" x14ac:dyDescent="0.25">
      <c r="A2184" s="5" t="s">
        <v>3305</v>
      </c>
      <c r="C2184">
        <v>24</v>
      </c>
      <c r="D2184">
        <v>112</v>
      </c>
      <c r="E2184">
        <v>21.6</v>
      </c>
      <c r="F2184">
        <v>90.19</v>
      </c>
      <c r="G2184">
        <v>8.7050000000000001</v>
      </c>
      <c r="H2184">
        <v>-3.2610000000000001</v>
      </c>
      <c r="I2184">
        <v>22.6</v>
      </c>
      <c r="J2184" s="38" t="s">
        <v>287</v>
      </c>
    </row>
    <row r="2185" spans="1:10" x14ac:dyDescent="0.25">
      <c r="A2185" s="5" t="s">
        <v>3306</v>
      </c>
      <c r="C2185">
        <v>24</v>
      </c>
      <c r="D2185">
        <v>111</v>
      </c>
      <c r="E2185">
        <v>21.75</v>
      </c>
      <c r="F2185">
        <v>89.16</v>
      </c>
      <c r="G2185">
        <v>8.6869999999999994</v>
      </c>
      <c r="H2185">
        <v>-3.113</v>
      </c>
      <c r="I2185">
        <v>22.6</v>
      </c>
      <c r="J2185" s="38" t="s">
        <v>287</v>
      </c>
    </row>
    <row r="2186" spans="1:10" x14ac:dyDescent="0.25">
      <c r="A2186" s="5" t="s">
        <v>3307</v>
      </c>
      <c r="C2186">
        <v>24</v>
      </c>
      <c r="D2186">
        <v>110</v>
      </c>
      <c r="E2186">
        <v>21.9</v>
      </c>
      <c r="F2186">
        <v>88.14</v>
      </c>
      <c r="G2186">
        <v>8.6679999999999993</v>
      </c>
      <c r="H2186">
        <v>-2.9649999999999999</v>
      </c>
      <c r="I2186">
        <v>22.6</v>
      </c>
      <c r="J2186" s="38" t="s">
        <v>287</v>
      </c>
    </row>
    <row r="2187" spans="1:10" x14ac:dyDescent="0.25">
      <c r="A2187" s="5" t="s">
        <v>3308</v>
      </c>
      <c r="C2187">
        <v>24</v>
      </c>
      <c r="D2187">
        <v>109</v>
      </c>
      <c r="E2187">
        <v>22.05</v>
      </c>
      <c r="F2187">
        <v>87.12</v>
      </c>
      <c r="G2187">
        <v>8.65</v>
      </c>
      <c r="H2187">
        <v>-2.8159999999999998</v>
      </c>
      <c r="I2187">
        <v>22.6</v>
      </c>
      <c r="J2187" s="38" t="s">
        <v>287</v>
      </c>
    </row>
    <row r="2188" spans="1:10" x14ac:dyDescent="0.25">
      <c r="A2188" s="5" t="s">
        <v>3309</v>
      </c>
      <c r="C2188">
        <v>24</v>
      </c>
      <c r="D2188">
        <v>108</v>
      </c>
      <c r="E2188">
        <v>22.2</v>
      </c>
      <c r="F2188">
        <v>86.11</v>
      </c>
      <c r="G2188">
        <v>8.6310000000000002</v>
      </c>
      <c r="H2188">
        <v>-2.6669999999999998</v>
      </c>
      <c r="I2188">
        <v>22.7</v>
      </c>
      <c r="J2188" s="38" t="s">
        <v>287</v>
      </c>
    </row>
    <row r="2189" spans="1:10" x14ac:dyDescent="0.25">
      <c r="A2189" s="5" t="s">
        <v>3310</v>
      </c>
      <c r="C2189">
        <v>24</v>
      </c>
      <c r="D2189">
        <v>107</v>
      </c>
      <c r="E2189">
        <v>22.35</v>
      </c>
      <c r="F2189">
        <v>85.11</v>
      </c>
      <c r="G2189">
        <v>8.6120000000000001</v>
      </c>
      <c r="H2189">
        <v>-2.5179999999999998</v>
      </c>
      <c r="I2189">
        <v>22.7</v>
      </c>
      <c r="J2189" s="38" t="s">
        <v>287</v>
      </c>
    </row>
    <row r="2190" spans="1:10" x14ac:dyDescent="0.25">
      <c r="A2190" s="5" t="s">
        <v>3311</v>
      </c>
      <c r="C2190">
        <v>24</v>
      </c>
      <c r="D2190">
        <v>106</v>
      </c>
      <c r="E2190">
        <v>22.5</v>
      </c>
      <c r="F2190">
        <v>84.12</v>
      </c>
      <c r="G2190">
        <v>8.593</v>
      </c>
      <c r="H2190">
        <v>-2.3690000000000002</v>
      </c>
      <c r="I2190">
        <v>22.7</v>
      </c>
      <c r="J2190" s="38" t="s">
        <v>287</v>
      </c>
    </row>
    <row r="2191" spans="1:10" x14ac:dyDescent="0.25">
      <c r="A2191" s="5" t="s">
        <v>3312</v>
      </c>
      <c r="C2191">
        <v>24</v>
      </c>
      <c r="D2191">
        <v>105</v>
      </c>
      <c r="E2191">
        <v>22.64</v>
      </c>
      <c r="F2191">
        <v>83.13</v>
      </c>
      <c r="G2191">
        <v>8.5739999999999998</v>
      </c>
      <c r="H2191">
        <v>-2.2189999999999999</v>
      </c>
      <c r="I2191">
        <v>22.7</v>
      </c>
      <c r="J2191" s="38" t="s">
        <v>287</v>
      </c>
    </row>
    <row r="2192" spans="1:10" x14ac:dyDescent="0.25">
      <c r="A2192" s="5" t="s">
        <v>3313</v>
      </c>
      <c r="C2192">
        <v>24</v>
      </c>
      <c r="D2192">
        <v>104</v>
      </c>
      <c r="E2192">
        <v>22.79</v>
      </c>
      <c r="F2192">
        <v>82.14</v>
      </c>
      <c r="G2192">
        <v>8.5549999999999997</v>
      </c>
      <c r="H2192">
        <v>-2.0699999999999998</v>
      </c>
      <c r="I2192">
        <v>22.7</v>
      </c>
      <c r="J2192" s="38" t="s">
        <v>287</v>
      </c>
    </row>
    <row r="2193" spans="1:10" x14ac:dyDescent="0.25">
      <c r="A2193" s="5" t="s">
        <v>3314</v>
      </c>
      <c r="C2193">
        <v>24</v>
      </c>
      <c r="D2193">
        <v>103</v>
      </c>
      <c r="E2193">
        <v>22.93</v>
      </c>
      <c r="F2193">
        <v>81.17</v>
      </c>
      <c r="G2193">
        <v>8.5359999999999996</v>
      </c>
      <c r="H2193">
        <v>-1.92</v>
      </c>
      <c r="I2193">
        <v>22.7</v>
      </c>
      <c r="J2193" s="38" t="s">
        <v>287</v>
      </c>
    </row>
    <row r="2194" spans="1:10" x14ac:dyDescent="0.25">
      <c r="A2194" s="5" t="s">
        <v>3315</v>
      </c>
      <c r="C2194">
        <v>24</v>
      </c>
      <c r="D2194">
        <v>102</v>
      </c>
      <c r="E2194">
        <v>23.08</v>
      </c>
      <c r="F2194">
        <v>80.2</v>
      </c>
      <c r="G2194">
        <v>8.516</v>
      </c>
      <c r="H2194">
        <v>-1.7709999999999999</v>
      </c>
      <c r="I2194">
        <v>22.7</v>
      </c>
      <c r="J2194" s="38" t="s">
        <v>287</v>
      </c>
    </row>
    <row r="2195" spans="1:10" x14ac:dyDescent="0.25">
      <c r="A2195" s="5" t="s">
        <v>3316</v>
      </c>
      <c r="C2195">
        <v>24</v>
      </c>
      <c r="D2195">
        <v>101</v>
      </c>
      <c r="E2195">
        <v>23.22</v>
      </c>
      <c r="F2195">
        <v>79.23</v>
      </c>
      <c r="G2195">
        <v>8.4960000000000004</v>
      </c>
      <c r="H2195">
        <v>-1.621</v>
      </c>
      <c r="I2195">
        <v>22.8</v>
      </c>
      <c r="J2195" s="38" t="s">
        <v>287</v>
      </c>
    </row>
    <row r="2196" spans="1:10" x14ac:dyDescent="0.25">
      <c r="A2196" s="5" t="s">
        <v>3317</v>
      </c>
      <c r="C2196">
        <v>24</v>
      </c>
      <c r="D2196">
        <v>100</v>
      </c>
      <c r="E2196">
        <v>23.36</v>
      </c>
      <c r="F2196">
        <v>78.28</v>
      </c>
      <c r="G2196">
        <v>8.4760000000000009</v>
      </c>
      <c r="H2196">
        <v>-1.472</v>
      </c>
      <c r="I2196">
        <v>22.8</v>
      </c>
      <c r="J2196" s="38" t="s">
        <v>287</v>
      </c>
    </row>
    <row r="2197" spans="1:10" x14ac:dyDescent="0.25">
      <c r="A2197" s="5" t="s">
        <v>3318</v>
      </c>
      <c r="C2197">
        <v>24</v>
      </c>
      <c r="D2197">
        <v>99</v>
      </c>
      <c r="E2197">
        <v>23.5</v>
      </c>
      <c r="F2197">
        <v>77.33</v>
      </c>
      <c r="G2197">
        <v>8.4559999999999995</v>
      </c>
      <c r="H2197">
        <v>-1.323</v>
      </c>
      <c r="I2197">
        <v>22.8</v>
      </c>
      <c r="J2197" s="38" t="s">
        <v>287</v>
      </c>
    </row>
    <row r="2198" spans="1:10" x14ac:dyDescent="0.25">
      <c r="A2198" s="5" t="s">
        <v>3319</v>
      </c>
      <c r="C2198">
        <v>24</v>
      </c>
      <c r="D2198">
        <v>98</v>
      </c>
      <c r="E2198">
        <v>23.61</v>
      </c>
      <c r="F2198">
        <v>76.36</v>
      </c>
      <c r="G2198">
        <v>8.4359999999999999</v>
      </c>
      <c r="H2198">
        <v>-1.1739999999999999</v>
      </c>
      <c r="I2198">
        <v>22.8</v>
      </c>
      <c r="J2198" s="38" t="s">
        <v>287</v>
      </c>
    </row>
    <row r="2199" spans="1:10" x14ac:dyDescent="0.25">
      <c r="A2199" s="5" t="s">
        <v>3320</v>
      </c>
      <c r="C2199">
        <v>24</v>
      </c>
      <c r="D2199">
        <v>97</v>
      </c>
      <c r="E2199">
        <v>23.73</v>
      </c>
      <c r="F2199">
        <v>75.400000000000006</v>
      </c>
      <c r="G2199">
        <v>8.4149999999999991</v>
      </c>
      <c r="H2199">
        <v>-1.0249999999999999</v>
      </c>
      <c r="I2199">
        <v>22.7</v>
      </c>
      <c r="J2199" s="38" t="s">
        <v>287</v>
      </c>
    </row>
    <row r="2200" spans="1:10" x14ac:dyDescent="0.25">
      <c r="A2200" s="5" t="s">
        <v>3321</v>
      </c>
      <c r="C2200">
        <v>24</v>
      </c>
      <c r="D2200">
        <v>96</v>
      </c>
      <c r="E2200">
        <v>23.84</v>
      </c>
      <c r="F2200">
        <v>74.44</v>
      </c>
      <c r="G2200">
        <v>8.3949999999999996</v>
      </c>
      <c r="H2200">
        <v>-0.877</v>
      </c>
      <c r="I2200">
        <v>22.7</v>
      </c>
      <c r="J2200" s="38" t="s">
        <v>287</v>
      </c>
    </row>
    <row r="2201" spans="1:10" x14ac:dyDescent="0.25">
      <c r="A2201" s="5" t="s">
        <v>3322</v>
      </c>
      <c r="C2201">
        <v>24</v>
      </c>
      <c r="D2201">
        <v>95</v>
      </c>
      <c r="E2201">
        <v>23.95</v>
      </c>
      <c r="F2201">
        <v>73.5</v>
      </c>
      <c r="G2201">
        <v>8.3740000000000006</v>
      </c>
      <c r="H2201">
        <v>-0.73</v>
      </c>
      <c r="I2201">
        <v>22.7</v>
      </c>
      <c r="J2201" s="38" t="s">
        <v>287</v>
      </c>
    </row>
    <row r="2202" spans="1:10" x14ac:dyDescent="0.25">
      <c r="A2202" s="5" t="s">
        <v>3323</v>
      </c>
      <c r="C2202">
        <v>24</v>
      </c>
      <c r="D2202">
        <v>94</v>
      </c>
      <c r="E2202">
        <v>24.07</v>
      </c>
      <c r="F2202">
        <v>72.55</v>
      </c>
      <c r="G2202">
        <v>8.3559999999999999</v>
      </c>
      <c r="H2202">
        <v>-0.58299999999999996</v>
      </c>
      <c r="I2202">
        <v>22.7</v>
      </c>
      <c r="J2202" s="38" t="s">
        <v>287</v>
      </c>
    </row>
    <row r="2203" spans="1:10" x14ac:dyDescent="0.25">
      <c r="A2203" s="5" t="s">
        <v>3324</v>
      </c>
      <c r="C2203">
        <v>24</v>
      </c>
      <c r="D2203">
        <v>93</v>
      </c>
      <c r="E2203">
        <v>24.18</v>
      </c>
      <c r="F2203">
        <v>71.63</v>
      </c>
      <c r="G2203">
        <v>8.3339999999999996</v>
      </c>
      <c r="H2203">
        <v>-0.436</v>
      </c>
      <c r="I2203">
        <v>22.7</v>
      </c>
      <c r="J2203" s="38" t="s">
        <v>287</v>
      </c>
    </row>
    <row r="2204" spans="1:10" x14ac:dyDescent="0.25">
      <c r="A2204" s="5" t="s">
        <v>3325</v>
      </c>
      <c r="C2204">
        <v>24</v>
      </c>
      <c r="D2204">
        <v>92</v>
      </c>
      <c r="E2204">
        <v>24.29</v>
      </c>
      <c r="F2204">
        <v>70.709999999999994</v>
      </c>
      <c r="G2204">
        <v>8.3119999999999994</v>
      </c>
      <c r="H2204">
        <v>-0.28999999999999998</v>
      </c>
      <c r="I2204">
        <v>22.7</v>
      </c>
      <c r="J2204" s="38" t="s">
        <v>287</v>
      </c>
    </row>
    <row r="2205" spans="1:10" x14ac:dyDescent="0.25">
      <c r="A2205" s="5" t="s">
        <v>3326</v>
      </c>
      <c r="C2205">
        <v>24</v>
      </c>
      <c r="D2205">
        <v>91</v>
      </c>
      <c r="E2205">
        <v>24.4</v>
      </c>
      <c r="F2205">
        <v>69.790000000000006</v>
      </c>
      <c r="G2205">
        <v>8.2889999999999997</v>
      </c>
      <c r="H2205">
        <v>-0.14499999999999999</v>
      </c>
      <c r="I2205">
        <v>22.7</v>
      </c>
      <c r="J2205" s="38" t="s">
        <v>287</v>
      </c>
    </row>
    <row r="2206" spans="1:10" x14ac:dyDescent="0.25">
      <c r="A2206" s="5" t="s">
        <v>3327</v>
      </c>
      <c r="C2206">
        <v>24</v>
      </c>
      <c r="D2206">
        <v>90</v>
      </c>
      <c r="E2206">
        <v>24.52</v>
      </c>
      <c r="F2206">
        <v>68.89</v>
      </c>
      <c r="G2206">
        <v>8.266</v>
      </c>
      <c r="H2206">
        <v>0</v>
      </c>
      <c r="I2206">
        <v>22.6</v>
      </c>
      <c r="J2206" s="38" t="s">
        <v>287</v>
      </c>
    </row>
    <row r="2207" spans="1:10" x14ac:dyDescent="0.25">
      <c r="A2207" s="5" t="s">
        <v>3328</v>
      </c>
      <c r="C2207">
        <v>24</v>
      </c>
      <c r="D2207">
        <v>89</v>
      </c>
      <c r="E2207">
        <v>24.63</v>
      </c>
      <c r="F2207">
        <v>67.989999999999995</v>
      </c>
      <c r="G2207">
        <v>8.2430000000000003</v>
      </c>
      <c r="H2207">
        <v>0.14399999999999999</v>
      </c>
      <c r="I2207">
        <v>22.6</v>
      </c>
      <c r="J2207" s="38" t="s">
        <v>287</v>
      </c>
    </row>
    <row r="2208" spans="1:10" x14ac:dyDescent="0.25">
      <c r="A2208" s="5" t="s">
        <v>3329</v>
      </c>
      <c r="C2208">
        <v>24</v>
      </c>
      <c r="D2208">
        <v>88</v>
      </c>
      <c r="E2208">
        <v>24.74</v>
      </c>
      <c r="F2208">
        <v>67.09</v>
      </c>
      <c r="G2208">
        <v>8.2200000000000006</v>
      </c>
      <c r="H2208">
        <v>0.28699999999999998</v>
      </c>
      <c r="I2208">
        <v>22.6</v>
      </c>
      <c r="J2208" s="38" t="s">
        <v>287</v>
      </c>
    </row>
    <row r="2209" spans="1:10" x14ac:dyDescent="0.25">
      <c r="A2209" s="5" t="s">
        <v>3330</v>
      </c>
      <c r="C2209">
        <v>24</v>
      </c>
      <c r="D2209">
        <v>87</v>
      </c>
      <c r="E2209">
        <v>24.85</v>
      </c>
      <c r="F2209">
        <v>66.2</v>
      </c>
      <c r="G2209">
        <v>8.1959999999999997</v>
      </c>
      <c r="H2209">
        <v>0.42899999999999999</v>
      </c>
      <c r="I2209">
        <v>22.6</v>
      </c>
      <c r="J2209" s="38" t="s">
        <v>287</v>
      </c>
    </row>
    <row r="2210" spans="1:10" x14ac:dyDescent="0.25">
      <c r="A2210" s="5" t="s">
        <v>3331</v>
      </c>
      <c r="C2210">
        <v>24</v>
      </c>
      <c r="D2210">
        <v>86</v>
      </c>
      <c r="E2210">
        <v>24.96</v>
      </c>
      <c r="F2210">
        <v>65.319999999999993</v>
      </c>
      <c r="G2210">
        <v>8.173</v>
      </c>
      <c r="H2210">
        <v>0.56999999999999995</v>
      </c>
      <c r="I2210">
        <v>22.6</v>
      </c>
      <c r="J2210" s="38" t="s">
        <v>287</v>
      </c>
    </row>
    <row r="2211" spans="1:10" x14ac:dyDescent="0.25">
      <c r="A2211" s="5" t="s">
        <v>3332</v>
      </c>
      <c r="C2211">
        <v>24</v>
      </c>
      <c r="D2211">
        <v>85</v>
      </c>
      <c r="E2211">
        <v>25.07</v>
      </c>
      <c r="F2211">
        <v>64.45</v>
      </c>
      <c r="G2211">
        <v>8.1479999999999997</v>
      </c>
      <c r="H2211">
        <v>0.71</v>
      </c>
      <c r="I2211">
        <v>22.6</v>
      </c>
      <c r="J2211" s="38" t="s">
        <v>287</v>
      </c>
    </row>
    <row r="2212" spans="1:10" x14ac:dyDescent="0.25">
      <c r="A2212" s="5" t="s">
        <v>3333</v>
      </c>
      <c r="C2212">
        <v>24</v>
      </c>
      <c r="D2212">
        <v>84</v>
      </c>
      <c r="E2212">
        <v>25.18</v>
      </c>
      <c r="F2212">
        <v>63.58</v>
      </c>
      <c r="G2212">
        <v>8.1240000000000006</v>
      </c>
      <c r="H2212">
        <v>0.84899999999999998</v>
      </c>
      <c r="I2212">
        <v>22.6</v>
      </c>
      <c r="J2212" s="38" t="s">
        <v>287</v>
      </c>
    </row>
    <row r="2213" spans="1:10" x14ac:dyDescent="0.25">
      <c r="A2213" s="5" t="s">
        <v>3334</v>
      </c>
      <c r="C2213">
        <v>24</v>
      </c>
      <c r="D2213">
        <v>83</v>
      </c>
      <c r="E2213">
        <v>25.28</v>
      </c>
      <c r="F2213">
        <v>62.72</v>
      </c>
      <c r="G2213">
        <v>8.0990000000000002</v>
      </c>
      <c r="H2213">
        <v>0.98699999999999999</v>
      </c>
      <c r="I2213">
        <v>22.6</v>
      </c>
      <c r="J2213" s="38" t="s">
        <v>287</v>
      </c>
    </row>
    <row r="2214" spans="1:10" x14ac:dyDescent="0.25">
      <c r="A2214" s="5" t="s">
        <v>3335</v>
      </c>
      <c r="C2214">
        <v>24</v>
      </c>
      <c r="D2214">
        <v>82</v>
      </c>
      <c r="E2214">
        <v>25.39</v>
      </c>
      <c r="F2214">
        <v>61.86</v>
      </c>
      <c r="G2214">
        <v>8.0749999999999993</v>
      </c>
      <c r="H2214">
        <v>1.1240000000000001</v>
      </c>
      <c r="I2214">
        <v>22.6</v>
      </c>
      <c r="J2214" s="38" t="s">
        <v>287</v>
      </c>
    </row>
    <row r="2215" spans="1:10" x14ac:dyDescent="0.25">
      <c r="A2215" s="5" t="s">
        <v>3336</v>
      </c>
      <c r="C2215">
        <v>24</v>
      </c>
      <c r="D2215">
        <v>81</v>
      </c>
      <c r="E2215">
        <v>25.5</v>
      </c>
      <c r="F2215">
        <v>61.01</v>
      </c>
      <c r="G2215">
        <v>8.0489999999999995</v>
      </c>
      <c r="H2215">
        <v>1.2589999999999999</v>
      </c>
      <c r="I2215">
        <v>22.6</v>
      </c>
      <c r="J2215" s="38" t="s">
        <v>287</v>
      </c>
    </row>
    <row r="2216" spans="1:10" x14ac:dyDescent="0.25">
      <c r="A2216" s="5" t="s">
        <v>3337</v>
      </c>
      <c r="C2216">
        <v>24</v>
      </c>
      <c r="D2216">
        <v>80</v>
      </c>
      <c r="E2216">
        <v>25.61</v>
      </c>
      <c r="F2216">
        <v>60.17</v>
      </c>
      <c r="G2216">
        <v>8.0239999999999991</v>
      </c>
      <c r="H2216">
        <v>1.393</v>
      </c>
      <c r="I2216">
        <v>22.6</v>
      </c>
      <c r="J2216" s="38" t="s">
        <v>287</v>
      </c>
    </row>
    <row r="2217" spans="1:10" x14ac:dyDescent="0.25">
      <c r="A2217" s="5" t="s">
        <v>3338</v>
      </c>
      <c r="C2217">
        <v>24</v>
      </c>
      <c r="D2217">
        <v>79</v>
      </c>
      <c r="E2217">
        <v>25.71</v>
      </c>
      <c r="F2217">
        <v>59.33</v>
      </c>
      <c r="G2217">
        <v>7.9980000000000002</v>
      </c>
      <c r="H2217">
        <v>1.526</v>
      </c>
      <c r="I2217">
        <v>22.6</v>
      </c>
      <c r="J2217" s="38" t="s">
        <v>287</v>
      </c>
    </row>
    <row r="2218" spans="1:10" x14ac:dyDescent="0.25">
      <c r="A2218" s="5" t="s">
        <v>3339</v>
      </c>
      <c r="C2218">
        <v>24</v>
      </c>
      <c r="D2218">
        <v>78</v>
      </c>
      <c r="E2218">
        <v>25.82</v>
      </c>
      <c r="F2218">
        <v>58.49</v>
      </c>
      <c r="G2218">
        <v>7.9720000000000004</v>
      </c>
      <c r="H2218">
        <v>1.6579999999999999</v>
      </c>
      <c r="I2218">
        <v>22.5</v>
      </c>
      <c r="J2218" s="38" t="s">
        <v>287</v>
      </c>
    </row>
    <row r="2219" spans="1:10" x14ac:dyDescent="0.25">
      <c r="A2219" s="5" t="s">
        <v>3340</v>
      </c>
      <c r="C2219">
        <v>24</v>
      </c>
      <c r="D2219">
        <v>77</v>
      </c>
      <c r="E2219">
        <v>25.92</v>
      </c>
      <c r="F2219">
        <v>57.66</v>
      </c>
      <c r="G2219">
        <v>7.9459999999999997</v>
      </c>
      <c r="H2219">
        <v>1.7869999999999999</v>
      </c>
      <c r="I2219">
        <v>22.5</v>
      </c>
      <c r="J2219" s="38" t="s">
        <v>287</v>
      </c>
    </row>
    <row r="2220" spans="1:10" x14ac:dyDescent="0.25">
      <c r="A2220" s="5" t="s">
        <v>3341</v>
      </c>
      <c r="C2220">
        <v>24</v>
      </c>
      <c r="D2220">
        <v>76</v>
      </c>
      <c r="E2220">
        <v>26.03</v>
      </c>
      <c r="F2220">
        <v>56.84</v>
      </c>
      <c r="G2220">
        <v>7.9189999999999996</v>
      </c>
      <c r="H2220">
        <v>1.9159999999999999</v>
      </c>
      <c r="I2220">
        <v>22.5</v>
      </c>
      <c r="J2220" s="38" t="s">
        <v>287</v>
      </c>
    </row>
    <row r="2221" spans="1:10" x14ac:dyDescent="0.25">
      <c r="A2221" s="5" t="s">
        <v>3342</v>
      </c>
      <c r="C2221">
        <v>24</v>
      </c>
      <c r="D2221">
        <v>75</v>
      </c>
      <c r="E2221">
        <v>26.13</v>
      </c>
      <c r="F2221">
        <v>56.02</v>
      </c>
      <c r="G2221">
        <v>7.8920000000000003</v>
      </c>
      <c r="H2221">
        <v>2.0430000000000001</v>
      </c>
      <c r="I2221">
        <v>22.5</v>
      </c>
      <c r="J2221" s="38" t="s">
        <v>287</v>
      </c>
    </row>
    <row r="2222" spans="1:10" x14ac:dyDescent="0.25">
      <c r="A2222" s="5" t="s">
        <v>3343</v>
      </c>
      <c r="C2222">
        <v>24</v>
      </c>
      <c r="D2222">
        <v>74</v>
      </c>
      <c r="E2222">
        <v>26.23</v>
      </c>
      <c r="F2222">
        <v>55.21</v>
      </c>
      <c r="G2222">
        <v>7.8639999999999999</v>
      </c>
      <c r="H2222">
        <v>2.1680000000000001</v>
      </c>
      <c r="I2222">
        <v>22.5</v>
      </c>
      <c r="J2222" s="38" t="s">
        <v>287</v>
      </c>
    </row>
    <row r="2223" spans="1:10" x14ac:dyDescent="0.25">
      <c r="A2223" s="5" t="s">
        <v>3344</v>
      </c>
      <c r="C2223">
        <v>24</v>
      </c>
      <c r="D2223">
        <v>73</v>
      </c>
      <c r="E2223">
        <v>26.33</v>
      </c>
      <c r="F2223">
        <v>54.4</v>
      </c>
      <c r="G2223">
        <v>7.8360000000000003</v>
      </c>
      <c r="H2223">
        <v>2.2909999999999999</v>
      </c>
      <c r="I2223">
        <v>22.5</v>
      </c>
      <c r="J2223" s="38" t="s">
        <v>287</v>
      </c>
    </row>
    <row r="2224" spans="1:10" x14ac:dyDescent="0.25">
      <c r="A2224" s="5" t="s">
        <v>3345</v>
      </c>
      <c r="C2224">
        <v>24</v>
      </c>
      <c r="D2224">
        <v>72</v>
      </c>
      <c r="E2224">
        <v>26.43</v>
      </c>
      <c r="F2224">
        <v>53.6</v>
      </c>
      <c r="G2224">
        <v>7.8079999999999998</v>
      </c>
      <c r="H2224">
        <v>2.4129999999999998</v>
      </c>
      <c r="I2224">
        <v>22.5</v>
      </c>
      <c r="J2224" s="38" t="s">
        <v>287</v>
      </c>
    </row>
    <row r="2225" spans="1:10" x14ac:dyDescent="0.25">
      <c r="A2225" s="5" t="s">
        <v>3346</v>
      </c>
      <c r="C2225">
        <v>24</v>
      </c>
      <c r="D2225">
        <v>71</v>
      </c>
      <c r="E2225">
        <v>26.53</v>
      </c>
      <c r="F2225">
        <v>52.8</v>
      </c>
      <c r="G2225">
        <v>7.7789999999999999</v>
      </c>
      <c r="H2225">
        <v>2.5329999999999999</v>
      </c>
      <c r="I2225">
        <v>22.5</v>
      </c>
      <c r="J2225" s="38" t="s">
        <v>287</v>
      </c>
    </row>
    <row r="2226" spans="1:10" x14ac:dyDescent="0.25">
      <c r="A2226" s="5" t="s">
        <v>3347</v>
      </c>
      <c r="C2226">
        <v>24</v>
      </c>
      <c r="D2226">
        <v>70</v>
      </c>
      <c r="E2226">
        <v>26.63</v>
      </c>
      <c r="F2226">
        <v>52</v>
      </c>
      <c r="G2226">
        <v>7.7489999999999997</v>
      </c>
      <c r="H2226">
        <v>2.65</v>
      </c>
      <c r="I2226">
        <v>22.5</v>
      </c>
      <c r="J2226" s="38" t="s">
        <v>287</v>
      </c>
    </row>
    <row r="2227" spans="1:10" x14ac:dyDescent="0.25">
      <c r="A2227" s="5" t="s">
        <v>3348</v>
      </c>
      <c r="C2227">
        <v>24</v>
      </c>
      <c r="D2227">
        <v>69</v>
      </c>
      <c r="E2227">
        <v>26.73</v>
      </c>
      <c r="F2227">
        <v>51.21</v>
      </c>
      <c r="G2227">
        <v>7.7190000000000003</v>
      </c>
      <c r="H2227">
        <v>2.766</v>
      </c>
      <c r="I2227">
        <v>22.5</v>
      </c>
      <c r="J2227" s="38" t="s">
        <v>287</v>
      </c>
    </row>
    <row r="2228" spans="1:10" x14ac:dyDescent="0.25">
      <c r="A2228" s="5" t="s">
        <v>3349</v>
      </c>
      <c r="C2228">
        <v>24</v>
      </c>
      <c r="D2228">
        <v>68</v>
      </c>
      <c r="E2228">
        <v>26.83</v>
      </c>
      <c r="F2228">
        <v>50.43</v>
      </c>
      <c r="G2228">
        <v>7.6879999999999997</v>
      </c>
      <c r="H2228">
        <v>2.88</v>
      </c>
      <c r="I2228">
        <v>22.5</v>
      </c>
      <c r="J2228" s="38" t="s">
        <v>287</v>
      </c>
    </row>
    <row r="2229" spans="1:10" x14ac:dyDescent="0.25">
      <c r="A2229" s="5" t="s">
        <v>3350</v>
      </c>
      <c r="C2229">
        <v>24</v>
      </c>
      <c r="D2229">
        <v>67</v>
      </c>
      <c r="E2229">
        <v>26.92</v>
      </c>
      <c r="F2229">
        <v>49.65</v>
      </c>
      <c r="G2229">
        <v>7.6559999999999997</v>
      </c>
      <c r="H2229">
        <v>2.9910000000000001</v>
      </c>
      <c r="I2229">
        <v>22.5</v>
      </c>
      <c r="J2229" s="38" t="s">
        <v>287</v>
      </c>
    </row>
    <row r="2230" spans="1:10" x14ac:dyDescent="0.25">
      <c r="A2230" s="5" t="s">
        <v>3351</v>
      </c>
      <c r="C2230">
        <v>24</v>
      </c>
      <c r="D2230">
        <v>66</v>
      </c>
      <c r="E2230">
        <v>27.02</v>
      </c>
      <c r="F2230">
        <v>48.87</v>
      </c>
      <c r="G2230">
        <v>7.6230000000000002</v>
      </c>
      <c r="H2230">
        <v>3.101</v>
      </c>
      <c r="I2230">
        <v>22.5</v>
      </c>
      <c r="J2230" s="38" t="s">
        <v>287</v>
      </c>
    </row>
    <row r="2231" spans="1:10" x14ac:dyDescent="0.25">
      <c r="A2231" s="5" t="s">
        <v>3352</v>
      </c>
      <c r="C2231">
        <v>24</v>
      </c>
      <c r="D2231">
        <v>65</v>
      </c>
      <c r="E2231">
        <v>27.11</v>
      </c>
      <c r="F2231">
        <v>48.1</v>
      </c>
      <c r="G2231">
        <v>7.5890000000000004</v>
      </c>
      <c r="H2231">
        <v>3.2069999999999999</v>
      </c>
      <c r="I2231">
        <v>22.5</v>
      </c>
      <c r="J2231" s="38" t="s">
        <v>287</v>
      </c>
    </row>
    <row r="2232" spans="1:10" x14ac:dyDescent="0.25">
      <c r="A2232" s="5" t="s">
        <v>3353</v>
      </c>
      <c r="C2232">
        <v>24</v>
      </c>
      <c r="D2232">
        <v>64</v>
      </c>
      <c r="E2232">
        <v>27.2</v>
      </c>
      <c r="F2232">
        <v>47.34</v>
      </c>
      <c r="G2232">
        <v>7.5540000000000003</v>
      </c>
      <c r="H2232">
        <v>3.3119999999999998</v>
      </c>
      <c r="I2232">
        <v>22.5</v>
      </c>
      <c r="J2232" s="38" t="s">
        <v>287</v>
      </c>
    </row>
    <row r="2233" spans="1:10" x14ac:dyDescent="0.25">
      <c r="A2233" s="5" t="s">
        <v>3354</v>
      </c>
      <c r="C2233">
        <v>24</v>
      </c>
      <c r="D2233">
        <v>63</v>
      </c>
      <c r="E2233">
        <v>27.29</v>
      </c>
      <c r="F2233">
        <v>46.58</v>
      </c>
      <c r="G2233">
        <v>7.5179999999999998</v>
      </c>
      <c r="H2233">
        <v>3.4129999999999998</v>
      </c>
      <c r="I2233">
        <v>22.5</v>
      </c>
      <c r="J2233" s="38" t="s">
        <v>287</v>
      </c>
    </row>
    <row r="2234" spans="1:10" x14ac:dyDescent="0.25">
      <c r="A2234" s="5" t="s">
        <v>3355</v>
      </c>
      <c r="C2234">
        <v>24</v>
      </c>
      <c r="D2234">
        <v>62</v>
      </c>
      <c r="E2234">
        <v>27.38</v>
      </c>
      <c r="F2234">
        <v>45.82</v>
      </c>
      <c r="G2234">
        <v>7.4809999999999999</v>
      </c>
      <c r="H2234">
        <v>3.512</v>
      </c>
      <c r="I2234">
        <v>22.5</v>
      </c>
      <c r="J2234" s="38" t="s">
        <v>287</v>
      </c>
    </row>
    <row r="2235" spans="1:10" x14ac:dyDescent="0.25">
      <c r="A2235" s="5" t="s">
        <v>3356</v>
      </c>
      <c r="C2235">
        <v>24</v>
      </c>
      <c r="D2235">
        <v>61</v>
      </c>
      <c r="E2235">
        <v>27.47</v>
      </c>
      <c r="F2235">
        <v>45.07</v>
      </c>
      <c r="G2235">
        <v>7.4409999999999998</v>
      </c>
      <c r="H2235">
        <v>3.6080000000000001</v>
      </c>
      <c r="I2235">
        <v>22.5</v>
      </c>
      <c r="J2235" s="38" t="s">
        <v>287</v>
      </c>
    </row>
    <row r="2236" spans="1:10" x14ac:dyDescent="0.25">
      <c r="A2236" s="5" t="s">
        <v>3357</v>
      </c>
      <c r="C2236">
        <v>24</v>
      </c>
      <c r="D2236">
        <v>60</v>
      </c>
      <c r="E2236">
        <v>27.55</v>
      </c>
      <c r="F2236">
        <v>44.32</v>
      </c>
      <c r="G2236">
        <v>7.4009999999999998</v>
      </c>
      <c r="H2236">
        <v>3.7</v>
      </c>
      <c r="I2236">
        <v>22.5</v>
      </c>
      <c r="J2236" s="38" t="s">
        <v>287</v>
      </c>
    </row>
    <row r="2237" spans="1:10" x14ac:dyDescent="0.25">
      <c r="A2237" s="5" t="s">
        <v>3358</v>
      </c>
      <c r="C2237">
        <v>24</v>
      </c>
      <c r="D2237">
        <v>178.7</v>
      </c>
      <c r="E2237">
        <v>15.69</v>
      </c>
      <c r="F2237">
        <v>178.03</v>
      </c>
      <c r="G2237">
        <v>8.0079999999999991</v>
      </c>
      <c r="H2237">
        <v>-8.0060000000000002</v>
      </c>
      <c r="I2237">
        <v>0.5</v>
      </c>
      <c r="J2237" s="38" t="s">
        <v>288</v>
      </c>
    </row>
    <row r="2238" spans="1:10" x14ac:dyDescent="0.25">
      <c r="A2238" s="5" t="s">
        <v>3359</v>
      </c>
      <c r="C2238">
        <v>24</v>
      </c>
      <c r="D2238">
        <v>180</v>
      </c>
      <c r="E2238">
        <v>15.2</v>
      </c>
      <c r="F2238">
        <v>180</v>
      </c>
      <c r="G2238">
        <v>7.7690000000000001</v>
      </c>
      <c r="H2238">
        <v>-7.7690000000000001</v>
      </c>
      <c r="I2238">
        <v>0.7</v>
      </c>
      <c r="J2238" s="38" t="s">
        <v>128</v>
      </c>
    </row>
    <row r="2239" spans="1:10" x14ac:dyDescent="0.25">
      <c r="A2239" s="5" t="s">
        <v>3360</v>
      </c>
      <c r="C2239">
        <v>24</v>
      </c>
      <c r="D2239">
        <v>179</v>
      </c>
      <c r="E2239">
        <v>15.19</v>
      </c>
      <c r="F2239">
        <v>178.49</v>
      </c>
      <c r="G2239">
        <v>7.7770000000000001</v>
      </c>
      <c r="H2239">
        <v>-7.7759999999999998</v>
      </c>
      <c r="I2239">
        <v>0.9</v>
      </c>
      <c r="J2239" s="38" t="s">
        <v>128</v>
      </c>
    </row>
    <row r="2240" spans="1:10" x14ac:dyDescent="0.25">
      <c r="A2240" s="5" t="s">
        <v>3361</v>
      </c>
      <c r="C2240">
        <v>24</v>
      </c>
      <c r="D2240">
        <v>178</v>
      </c>
      <c r="E2240">
        <v>15.19</v>
      </c>
      <c r="F2240">
        <v>176.97</v>
      </c>
      <c r="G2240">
        <v>7.7850000000000001</v>
      </c>
      <c r="H2240">
        <v>-7.78</v>
      </c>
      <c r="I2240">
        <v>1</v>
      </c>
      <c r="J2240" s="38" t="s">
        <v>128</v>
      </c>
    </row>
    <row r="2241" spans="1:10" x14ac:dyDescent="0.25">
      <c r="A2241" s="5" t="s">
        <v>3362</v>
      </c>
      <c r="C2241">
        <v>24</v>
      </c>
      <c r="D2241">
        <v>177</v>
      </c>
      <c r="E2241">
        <v>15.19</v>
      </c>
      <c r="F2241">
        <v>175.46</v>
      </c>
      <c r="G2241">
        <v>7.7930000000000001</v>
      </c>
      <c r="H2241">
        <v>-7.782</v>
      </c>
      <c r="I2241">
        <v>1.1000000000000001</v>
      </c>
      <c r="J2241" s="38" t="s">
        <v>128</v>
      </c>
    </row>
    <row r="2242" spans="1:10" x14ac:dyDescent="0.25">
      <c r="A2242" s="5" t="s">
        <v>3363</v>
      </c>
      <c r="C2242">
        <v>24</v>
      </c>
      <c r="D2242">
        <v>176</v>
      </c>
      <c r="E2242">
        <v>15.19</v>
      </c>
      <c r="F2242">
        <v>173.95</v>
      </c>
      <c r="G2242">
        <v>7.8010000000000002</v>
      </c>
      <c r="H2242">
        <v>-7.782</v>
      </c>
      <c r="I2242">
        <v>1.2</v>
      </c>
      <c r="J2242" s="38" t="s">
        <v>128</v>
      </c>
    </row>
    <row r="2243" spans="1:10" x14ac:dyDescent="0.25">
      <c r="A2243" s="5" t="s">
        <v>3364</v>
      </c>
      <c r="C2243">
        <v>24</v>
      </c>
      <c r="D2243">
        <v>175</v>
      </c>
      <c r="E2243">
        <v>15.2</v>
      </c>
      <c r="F2243">
        <v>172.43</v>
      </c>
      <c r="G2243">
        <v>7.81</v>
      </c>
      <c r="H2243">
        <v>-7.78</v>
      </c>
      <c r="I2243">
        <v>1.3</v>
      </c>
      <c r="J2243" s="38" t="s">
        <v>128</v>
      </c>
    </row>
    <row r="2244" spans="1:10" x14ac:dyDescent="0.25">
      <c r="A2244" s="5" t="s">
        <v>3365</v>
      </c>
      <c r="C2244">
        <v>24</v>
      </c>
      <c r="D2244">
        <v>174</v>
      </c>
      <c r="E2244">
        <v>15.21</v>
      </c>
      <c r="F2244">
        <v>170.92</v>
      </c>
      <c r="G2244">
        <v>7.8179999999999996</v>
      </c>
      <c r="H2244">
        <v>-7.7750000000000004</v>
      </c>
      <c r="I2244">
        <v>1.4</v>
      </c>
      <c r="J2244" s="38" t="s">
        <v>128</v>
      </c>
    </row>
    <row r="2245" spans="1:10" x14ac:dyDescent="0.25">
      <c r="A2245" s="5" t="s">
        <v>3366</v>
      </c>
      <c r="C2245">
        <v>24</v>
      </c>
      <c r="D2245">
        <v>173</v>
      </c>
      <c r="E2245">
        <v>15.22</v>
      </c>
      <c r="F2245">
        <v>169.41</v>
      </c>
      <c r="G2245">
        <v>7.827</v>
      </c>
      <c r="H2245">
        <v>-7.7679999999999998</v>
      </c>
      <c r="I2245">
        <v>1.5</v>
      </c>
      <c r="J2245" s="38" t="s">
        <v>128</v>
      </c>
    </row>
    <row r="2246" spans="1:10" x14ac:dyDescent="0.25">
      <c r="A2246" s="5" t="s">
        <v>3367</v>
      </c>
      <c r="C2246">
        <v>24</v>
      </c>
      <c r="D2246">
        <v>172</v>
      </c>
      <c r="E2246">
        <v>15.24</v>
      </c>
      <c r="F2246">
        <v>167.9</v>
      </c>
      <c r="G2246">
        <v>7.835</v>
      </c>
      <c r="H2246">
        <v>-7.7590000000000003</v>
      </c>
      <c r="I2246">
        <v>1.6</v>
      </c>
      <c r="J2246" s="38" t="s">
        <v>128</v>
      </c>
    </row>
    <row r="2247" spans="1:10" x14ac:dyDescent="0.25">
      <c r="A2247" s="5" t="s">
        <v>3368</v>
      </c>
      <c r="C2247">
        <v>24</v>
      </c>
      <c r="D2247">
        <v>171</v>
      </c>
      <c r="E2247">
        <v>15.27</v>
      </c>
      <c r="F2247">
        <v>166.39</v>
      </c>
      <c r="G2247">
        <v>7.843</v>
      </c>
      <c r="H2247">
        <v>-7.7469999999999999</v>
      </c>
      <c r="I2247">
        <v>1.7</v>
      </c>
      <c r="J2247" s="38" t="s">
        <v>128</v>
      </c>
    </row>
    <row r="2248" spans="1:10" x14ac:dyDescent="0.25">
      <c r="A2248" s="5" t="s">
        <v>3369</v>
      </c>
      <c r="C2248">
        <v>24</v>
      </c>
      <c r="D2248">
        <v>170</v>
      </c>
      <c r="E2248">
        <v>15.29</v>
      </c>
      <c r="F2248">
        <v>164.89</v>
      </c>
      <c r="G2248">
        <v>7.8520000000000003</v>
      </c>
      <c r="H2248">
        <v>-7.7320000000000002</v>
      </c>
      <c r="I2248">
        <v>1.8</v>
      </c>
      <c r="J2248" s="38" t="s">
        <v>128</v>
      </c>
    </row>
    <row r="2249" spans="1:10" x14ac:dyDescent="0.25">
      <c r="A2249" s="5" t="s">
        <v>3370</v>
      </c>
      <c r="C2249">
        <v>24</v>
      </c>
      <c r="D2249">
        <v>169</v>
      </c>
      <c r="E2249">
        <v>15.32</v>
      </c>
      <c r="F2249">
        <v>163.38999999999999</v>
      </c>
      <c r="G2249">
        <v>7.86</v>
      </c>
      <c r="H2249">
        <v>-7.7149999999999999</v>
      </c>
      <c r="I2249">
        <v>1.9</v>
      </c>
      <c r="J2249" s="38" t="s">
        <v>128</v>
      </c>
    </row>
    <row r="2250" spans="1:10" x14ac:dyDescent="0.25">
      <c r="A2250" s="5" t="s">
        <v>3371</v>
      </c>
      <c r="C2250">
        <v>24</v>
      </c>
      <c r="D2250">
        <v>168</v>
      </c>
      <c r="E2250">
        <v>15.35</v>
      </c>
      <c r="F2250">
        <v>161.88999999999999</v>
      </c>
      <c r="G2250">
        <v>7.8680000000000003</v>
      </c>
      <c r="H2250">
        <v>-7.6959999999999997</v>
      </c>
      <c r="I2250">
        <v>2</v>
      </c>
      <c r="J2250" s="38" t="s">
        <v>128</v>
      </c>
    </row>
    <row r="2251" spans="1:10" x14ac:dyDescent="0.25">
      <c r="A2251" s="5" t="s">
        <v>3372</v>
      </c>
      <c r="C2251">
        <v>24</v>
      </c>
      <c r="D2251">
        <v>167</v>
      </c>
      <c r="E2251">
        <v>15.39</v>
      </c>
      <c r="F2251">
        <v>160.4</v>
      </c>
      <c r="G2251">
        <v>7.8760000000000003</v>
      </c>
      <c r="H2251">
        <v>-7.6740000000000004</v>
      </c>
      <c r="I2251">
        <v>2.1</v>
      </c>
      <c r="J2251" s="38" t="s">
        <v>128</v>
      </c>
    </row>
    <row r="2252" spans="1:10" x14ac:dyDescent="0.25">
      <c r="A2252" s="5" t="s">
        <v>3373</v>
      </c>
      <c r="C2252">
        <v>24</v>
      </c>
      <c r="D2252">
        <v>166</v>
      </c>
      <c r="E2252">
        <v>15.43</v>
      </c>
      <c r="F2252">
        <v>158.91</v>
      </c>
      <c r="G2252">
        <v>7.8840000000000003</v>
      </c>
      <c r="H2252">
        <v>-7.65</v>
      </c>
      <c r="I2252">
        <v>2.2000000000000002</v>
      </c>
      <c r="J2252" s="38" t="s">
        <v>128</v>
      </c>
    </row>
    <row r="2253" spans="1:10" x14ac:dyDescent="0.25">
      <c r="A2253" s="5" t="s">
        <v>3374</v>
      </c>
      <c r="C2253">
        <v>24</v>
      </c>
      <c r="D2253">
        <v>165</v>
      </c>
      <c r="E2253">
        <v>15.47</v>
      </c>
      <c r="F2253">
        <v>157.43</v>
      </c>
      <c r="G2253">
        <v>7.8920000000000003</v>
      </c>
      <c r="H2253">
        <v>-7.6230000000000002</v>
      </c>
      <c r="I2253">
        <v>2.2999999999999998</v>
      </c>
      <c r="J2253" s="38" t="s">
        <v>128</v>
      </c>
    </row>
    <row r="2254" spans="1:10" x14ac:dyDescent="0.25">
      <c r="A2254" s="5" t="s">
        <v>3375</v>
      </c>
      <c r="C2254">
        <v>24</v>
      </c>
      <c r="D2254">
        <v>164</v>
      </c>
      <c r="E2254">
        <v>15.52</v>
      </c>
      <c r="F2254">
        <v>155.94999999999999</v>
      </c>
      <c r="G2254">
        <v>7.899</v>
      </c>
      <c r="H2254">
        <v>-7.593</v>
      </c>
      <c r="I2254">
        <v>2.4</v>
      </c>
      <c r="J2254" s="38" t="s">
        <v>128</v>
      </c>
    </row>
    <row r="2255" spans="1:10" x14ac:dyDescent="0.25">
      <c r="A2255" s="5" t="s">
        <v>3376</v>
      </c>
      <c r="C2255">
        <v>24</v>
      </c>
      <c r="D2255">
        <v>163</v>
      </c>
      <c r="E2255">
        <v>15.57</v>
      </c>
      <c r="F2255">
        <v>154.47999999999999</v>
      </c>
      <c r="G2255">
        <v>7.907</v>
      </c>
      <c r="H2255">
        <v>-7.5609999999999999</v>
      </c>
      <c r="I2255">
        <v>2.4</v>
      </c>
      <c r="J2255" s="38" t="s">
        <v>128</v>
      </c>
    </row>
    <row r="2256" spans="1:10" x14ac:dyDescent="0.25">
      <c r="A2256" s="5" t="s">
        <v>3377</v>
      </c>
      <c r="C2256">
        <v>24</v>
      </c>
      <c r="D2256">
        <v>162</v>
      </c>
      <c r="E2256">
        <v>15.63</v>
      </c>
      <c r="F2256">
        <v>153.02000000000001</v>
      </c>
      <c r="G2256">
        <v>7.9139999999999997</v>
      </c>
      <c r="H2256">
        <v>-7.5259999999999998</v>
      </c>
      <c r="I2256">
        <v>2.5</v>
      </c>
      <c r="J2256" s="38" t="s">
        <v>128</v>
      </c>
    </row>
    <row r="2257" spans="1:10" x14ac:dyDescent="0.25">
      <c r="A2257" s="5" t="s">
        <v>3378</v>
      </c>
      <c r="C2257">
        <v>24</v>
      </c>
      <c r="D2257">
        <v>161</v>
      </c>
      <c r="E2257">
        <v>15.68</v>
      </c>
      <c r="F2257">
        <v>151.56</v>
      </c>
      <c r="G2257">
        <v>7.9210000000000003</v>
      </c>
      <c r="H2257">
        <v>-7.4889999999999999</v>
      </c>
      <c r="I2257">
        <v>2.6</v>
      </c>
      <c r="J2257" s="38" t="s">
        <v>128</v>
      </c>
    </row>
    <row r="2258" spans="1:10" x14ac:dyDescent="0.25">
      <c r="A2258" s="5" t="s">
        <v>3379</v>
      </c>
      <c r="C2258">
        <v>24</v>
      </c>
      <c r="D2258">
        <v>160</v>
      </c>
      <c r="E2258">
        <v>15.75</v>
      </c>
      <c r="F2258">
        <v>150.11000000000001</v>
      </c>
      <c r="G2258">
        <v>7.9279999999999999</v>
      </c>
      <c r="H2258">
        <v>-7.45</v>
      </c>
      <c r="I2258">
        <v>2.7</v>
      </c>
      <c r="J2258" s="38" t="s">
        <v>128</v>
      </c>
    </row>
    <row r="2259" spans="1:10" x14ac:dyDescent="0.25">
      <c r="A2259" s="5" t="s">
        <v>3380</v>
      </c>
      <c r="C2259">
        <v>24</v>
      </c>
      <c r="D2259">
        <v>159</v>
      </c>
      <c r="E2259">
        <v>15.81</v>
      </c>
      <c r="F2259">
        <v>148.66999999999999</v>
      </c>
      <c r="G2259">
        <v>7.9349999999999996</v>
      </c>
      <c r="H2259">
        <v>-7.4080000000000004</v>
      </c>
      <c r="I2259">
        <v>2.8</v>
      </c>
      <c r="J2259" s="38" t="s">
        <v>128</v>
      </c>
    </row>
    <row r="2260" spans="1:10" x14ac:dyDescent="0.25">
      <c r="A2260" s="5" t="s">
        <v>3381</v>
      </c>
      <c r="C2260">
        <v>24</v>
      </c>
      <c r="D2260">
        <v>158</v>
      </c>
      <c r="E2260">
        <v>15.88</v>
      </c>
      <c r="F2260">
        <v>147.22999999999999</v>
      </c>
      <c r="G2260">
        <v>7.9409999999999998</v>
      </c>
      <c r="H2260">
        <v>-7.3630000000000004</v>
      </c>
      <c r="I2260">
        <v>2.9</v>
      </c>
      <c r="J2260" s="38" t="s">
        <v>128</v>
      </c>
    </row>
    <row r="2261" spans="1:10" x14ac:dyDescent="0.25">
      <c r="A2261" s="5" t="s">
        <v>3382</v>
      </c>
      <c r="C2261">
        <v>24</v>
      </c>
      <c r="D2261">
        <v>157</v>
      </c>
      <c r="E2261">
        <v>15.95</v>
      </c>
      <c r="F2261">
        <v>145.81</v>
      </c>
      <c r="G2261">
        <v>7.9480000000000004</v>
      </c>
      <c r="H2261">
        <v>-7.3159999999999998</v>
      </c>
      <c r="I2261">
        <v>3</v>
      </c>
      <c r="J2261" s="38" t="s">
        <v>128</v>
      </c>
    </row>
    <row r="2262" spans="1:10" x14ac:dyDescent="0.25">
      <c r="A2262" s="5" t="s">
        <v>3383</v>
      </c>
      <c r="C2262">
        <v>24</v>
      </c>
      <c r="D2262">
        <v>156</v>
      </c>
      <c r="E2262">
        <v>16.02</v>
      </c>
      <c r="F2262">
        <v>144.38999999999999</v>
      </c>
      <c r="G2262">
        <v>7.9539999999999997</v>
      </c>
      <c r="H2262">
        <v>-7.2670000000000003</v>
      </c>
      <c r="I2262">
        <v>3.1</v>
      </c>
      <c r="J2262" s="38" t="s">
        <v>128</v>
      </c>
    </row>
    <row r="2263" spans="1:10" x14ac:dyDescent="0.25">
      <c r="A2263" s="5" t="s">
        <v>3384</v>
      </c>
      <c r="C2263">
        <v>24</v>
      </c>
      <c r="D2263">
        <v>155</v>
      </c>
      <c r="E2263">
        <v>16.100000000000001</v>
      </c>
      <c r="F2263">
        <v>142.97999999999999</v>
      </c>
      <c r="G2263">
        <v>7.9610000000000003</v>
      </c>
      <c r="H2263">
        <v>-7.2149999999999999</v>
      </c>
      <c r="I2263">
        <v>3.2</v>
      </c>
      <c r="J2263" s="38" t="s">
        <v>128</v>
      </c>
    </row>
    <row r="2264" spans="1:10" x14ac:dyDescent="0.25">
      <c r="A2264" s="5" t="s">
        <v>3385</v>
      </c>
      <c r="C2264">
        <v>24</v>
      </c>
      <c r="D2264">
        <v>154</v>
      </c>
      <c r="E2264">
        <v>16.18</v>
      </c>
      <c r="F2264">
        <v>141.58000000000001</v>
      </c>
      <c r="G2264">
        <v>7.9669999999999996</v>
      </c>
      <c r="H2264">
        <v>-7.16</v>
      </c>
      <c r="I2264">
        <v>3.3</v>
      </c>
      <c r="J2264" s="38" t="s">
        <v>128</v>
      </c>
    </row>
    <row r="2265" spans="1:10" x14ac:dyDescent="0.25">
      <c r="A2265" s="5" t="s">
        <v>3386</v>
      </c>
      <c r="C2265">
        <v>24</v>
      </c>
      <c r="D2265">
        <v>153</v>
      </c>
      <c r="E2265">
        <v>16.260000000000002</v>
      </c>
      <c r="F2265">
        <v>140.19</v>
      </c>
      <c r="G2265">
        <v>7.9729999999999999</v>
      </c>
      <c r="H2265">
        <v>-7.1040000000000001</v>
      </c>
      <c r="I2265">
        <v>3.4</v>
      </c>
      <c r="J2265" s="38" t="s">
        <v>128</v>
      </c>
    </row>
    <row r="2266" spans="1:10" x14ac:dyDescent="0.25">
      <c r="A2266" s="5" t="s">
        <v>3387</v>
      </c>
      <c r="C2266">
        <v>24</v>
      </c>
      <c r="D2266">
        <v>152</v>
      </c>
      <c r="E2266">
        <v>16.350000000000001</v>
      </c>
      <c r="F2266">
        <v>138.81</v>
      </c>
      <c r="G2266">
        <v>7.9790000000000001</v>
      </c>
      <c r="H2266">
        <v>-7.0449999999999999</v>
      </c>
      <c r="I2266">
        <v>3.5</v>
      </c>
      <c r="J2266" s="38" t="s">
        <v>128</v>
      </c>
    </row>
    <row r="2267" spans="1:10" x14ac:dyDescent="0.25">
      <c r="A2267" s="5" t="s">
        <v>3388</v>
      </c>
      <c r="C2267">
        <v>24</v>
      </c>
      <c r="D2267">
        <v>151</v>
      </c>
      <c r="E2267">
        <v>16.440000000000001</v>
      </c>
      <c r="F2267">
        <v>137.43</v>
      </c>
      <c r="G2267">
        <v>7.9850000000000003</v>
      </c>
      <c r="H2267">
        <v>-6.984</v>
      </c>
      <c r="I2267">
        <v>3.6</v>
      </c>
      <c r="J2267" s="38" t="s">
        <v>128</v>
      </c>
    </row>
    <row r="2268" spans="1:10" x14ac:dyDescent="0.25">
      <c r="A2268" s="5" t="s">
        <v>3389</v>
      </c>
      <c r="C2268">
        <v>24</v>
      </c>
      <c r="D2268">
        <v>150</v>
      </c>
      <c r="E2268">
        <v>16.53</v>
      </c>
      <c r="F2268">
        <v>136.07</v>
      </c>
      <c r="G2268">
        <v>7.9909999999999997</v>
      </c>
      <c r="H2268">
        <v>-6.92</v>
      </c>
      <c r="I2268">
        <v>3.7</v>
      </c>
      <c r="J2268" s="38" t="s">
        <v>128</v>
      </c>
    </row>
    <row r="2269" spans="1:10" x14ac:dyDescent="0.25">
      <c r="A2269" s="5" t="s">
        <v>3390</v>
      </c>
      <c r="C2269">
        <v>24</v>
      </c>
      <c r="D2269">
        <v>149</v>
      </c>
      <c r="E2269">
        <v>16.62</v>
      </c>
      <c r="F2269">
        <v>134.71</v>
      </c>
      <c r="G2269">
        <v>7.9969999999999999</v>
      </c>
      <c r="H2269">
        <v>-6.8540000000000001</v>
      </c>
      <c r="I2269">
        <v>3.8</v>
      </c>
      <c r="J2269" s="38" t="s">
        <v>128</v>
      </c>
    </row>
    <row r="2270" spans="1:10" x14ac:dyDescent="0.25">
      <c r="A2270" s="5" t="s">
        <v>3391</v>
      </c>
      <c r="C2270">
        <v>24</v>
      </c>
      <c r="D2270">
        <v>148</v>
      </c>
      <c r="E2270">
        <v>16.72</v>
      </c>
      <c r="F2270">
        <v>133.37</v>
      </c>
      <c r="G2270">
        <v>8.0020000000000007</v>
      </c>
      <c r="H2270">
        <v>-6.7859999999999996</v>
      </c>
      <c r="I2270">
        <v>3.9</v>
      </c>
      <c r="J2270" s="38" t="s">
        <v>128</v>
      </c>
    </row>
    <row r="2271" spans="1:10" x14ac:dyDescent="0.25">
      <c r="A2271" s="5" t="s">
        <v>3392</v>
      </c>
      <c r="C2271">
        <v>24</v>
      </c>
      <c r="D2271">
        <v>147</v>
      </c>
      <c r="E2271">
        <v>16.809999999999999</v>
      </c>
      <c r="F2271">
        <v>132.03</v>
      </c>
      <c r="G2271">
        <v>8.0079999999999991</v>
      </c>
      <c r="H2271">
        <v>-6.7160000000000002</v>
      </c>
      <c r="I2271">
        <v>4</v>
      </c>
      <c r="J2271" s="38" t="s">
        <v>128</v>
      </c>
    </row>
    <row r="2272" spans="1:10" x14ac:dyDescent="0.25">
      <c r="A2272" s="5" t="s">
        <v>3393</v>
      </c>
      <c r="C2272">
        <v>24</v>
      </c>
      <c r="D2272">
        <v>146</v>
      </c>
      <c r="E2272">
        <v>16.920000000000002</v>
      </c>
      <c r="F2272">
        <v>130.71</v>
      </c>
      <c r="G2272">
        <v>8.0139999999999993</v>
      </c>
      <c r="H2272">
        <v>-6.6440000000000001</v>
      </c>
      <c r="I2272">
        <v>4.0999999999999996</v>
      </c>
      <c r="J2272" s="38" t="s">
        <v>128</v>
      </c>
    </row>
    <row r="2273" spans="1:10" x14ac:dyDescent="0.25">
      <c r="A2273" s="5" t="s">
        <v>3394</v>
      </c>
      <c r="C2273">
        <v>24</v>
      </c>
      <c r="D2273">
        <v>145</v>
      </c>
      <c r="E2273">
        <v>17.02</v>
      </c>
      <c r="F2273">
        <v>129.38999999999999</v>
      </c>
      <c r="G2273">
        <v>8.02</v>
      </c>
      <c r="H2273">
        <v>-6.569</v>
      </c>
      <c r="I2273">
        <v>4.2</v>
      </c>
      <c r="J2273" s="38" t="s">
        <v>128</v>
      </c>
    </row>
    <row r="2274" spans="1:10" x14ac:dyDescent="0.25">
      <c r="A2274" s="5" t="s">
        <v>3395</v>
      </c>
      <c r="C2274">
        <v>24</v>
      </c>
      <c r="D2274">
        <v>144</v>
      </c>
      <c r="E2274">
        <v>17.12</v>
      </c>
      <c r="F2274">
        <v>128.09</v>
      </c>
      <c r="G2274">
        <v>8.0259999999999998</v>
      </c>
      <c r="H2274">
        <v>-6.4930000000000003</v>
      </c>
      <c r="I2274">
        <v>4.3</v>
      </c>
      <c r="J2274" s="38" t="s">
        <v>128</v>
      </c>
    </row>
    <row r="2275" spans="1:10" x14ac:dyDescent="0.25">
      <c r="A2275" s="5" t="s">
        <v>3396</v>
      </c>
      <c r="C2275">
        <v>24</v>
      </c>
      <c r="D2275">
        <v>143</v>
      </c>
      <c r="E2275">
        <v>17.23</v>
      </c>
      <c r="F2275">
        <v>126.79</v>
      </c>
      <c r="G2275">
        <v>8.032</v>
      </c>
      <c r="H2275">
        <v>-6.415</v>
      </c>
      <c r="I2275">
        <v>4.4000000000000004</v>
      </c>
      <c r="J2275" s="38" t="s">
        <v>128</v>
      </c>
    </row>
    <row r="2276" spans="1:10" x14ac:dyDescent="0.25">
      <c r="A2276" s="5" t="s">
        <v>3397</v>
      </c>
      <c r="C2276">
        <v>24</v>
      </c>
      <c r="D2276">
        <v>142</v>
      </c>
      <c r="E2276">
        <v>17.34</v>
      </c>
      <c r="F2276">
        <v>125.5</v>
      </c>
      <c r="G2276">
        <v>8.0380000000000003</v>
      </c>
      <c r="H2276">
        <v>-6.3339999999999996</v>
      </c>
      <c r="I2276">
        <v>4.5</v>
      </c>
      <c r="J2276" s="38" t="s">
        <v>128</v>
      </c>
    </row>
    <row r="2277" spans="1:10" x14ac:dyDescent="0.25">
      <c r="A2277" s="5" t="s">
        <v>3398</v>
      </c>
      <c r="C2277">
        <v>24</v>
      </c>
      <c r="D2277">
        <v>141</v>
      </c>
      <c r="E2277">
        <v>17.45</v>
      </c>
      <c r="F2277">
        <v>124.22</v>
      </c>
      <c r="G2277">
        <v>8.0440000000000005</v>
      </c>
      <c r="H2277">
        <v>-6.2510000000000003</v>
      </c>
      <c r="I2277">
        <v>4.7</v>
      </c>
      <c r="J2277" s="38" t="s">
        <v>128</v>
      </c>
    </row>
    <row r="2278" spans="1:10" x14ac:dyDescent="0.25">
      <c r="A2278" s="5" t="s">
        <v>3399</v>
      </c>
      <c r="C2278">
        <v>24</v>
      </c>
      <c r="D2278">
        <v>140</v>
      </c>
      <c r="E2278">
        <v>17.559999999999999</v>
      </c>
      <c r="F2278">
        <v>122.96</v>
      </c>
      <c r="G2278">
        <v>8.0500000000000007</v>
      </c>
      <c r="H2278">
        <v>-6.1669999999999998</v>
      </c>
      <c r="I2278">
        <v>4.8</v>
      </c>
      <c r="J2278" s="38" t="s">
        <v>128</v>
      </c>
    </row>
    <row r="2279" spans="1:10" x14ac:dyDescent="0.25">
      <c r="A2279" s="5" t="s">
        <v>3400</v>
      </c>
      <c r="C2279">
        <v>24</v>
      </c>
      <c r="D2279">
        <v>139</v>
      </c>
      <c r="E2279">
        <v>17.68</v>
      </c>
      <c r="F2279">
        <v>121.7</v>
      </c>
      <c r="G2279">
        <v>8.0559999999999992</v>
      </c>
      <c r="H2279">
        <v>-6.08</v>
      </c>
      <c r="I2279">
        <v>4.9000000000000004</v>
      </c>
      <c r="J2279" s="38" t="s">
        <v>128</v>
      </c>
    </row>
    <row r="2280" spans="1:10" x14ac:dyDescent="0.25">
      <c r="A2280" s="5" t="s">
        <v>3401</v>
      </c>
      <c r="C2280">
        <v>24</v>
      </c>
      <c r="D2280">
        <v>138</v>
      </c>
      <c r="E2280">
        <v>17.8</v>
      </c>
      <c r="F2280">
        <v>120.45</v>
      </c>
      <c r="G2280">
        <v>8.0619999999999994</v>
      </c>
      <c r="H2280">
        <v>-5.992</v>
      </c>
      <c r="I2280">
        <v>5.0999999999999996</v>
      </c>
      <c r="J2280" s="38" t="s">
        <v>128</v>
      </c>
    </row>
    <row r="2281" spans="1:10" x14ac:dyDescent="0.25">
      <c r="A2281" s="5" t="s">
        <v>3402</v>
      </c>
      <c r="C2281">
        <v>24</v>
      </c>
      <c r="D2281">
        <v>137</v>
      </c>
      <c r="E2281">
        <v>17.91</v>
      </c>
      <c r="F2281">
        <v>119.21</v>
      </c>
      <c r="G2281">
        <v>8.0690000000000008</v>
      </c>
      <c r="H2281">
        <v>-5.9009999999999998</v>
      </c>
      <c r="I2281">
        <v>5.2</v>
      </c>
      <c r="J2281" s="38" t="s">
        <v>128</v>
      </c>
    </row>
    <row r="2282" spans="1:10" x14ac:dyDescent="0.25">
      <c r="A2282" s="5" t="s">
        <v>3403</v>
      </c>
      <c r="C2282">
        <v>24</v>
      </c>
      <c r="D2282">
        <v>136</v>
      </c>
      <c r="E2282">
        <v>18.03</v>
      </c>
      <c r="F2282">
        <v>117.98</v>
      </c>
      <c r="G2282">
        <v>8.0749999999999993</v>
      </c>
      <c r="H2282">
        <v>-5.8090000000000002</v>
      </c>
      <c r="I2282">
        <v>5.4</v>
      </c>
      <c r="J2282" s="38" t="s">
        <v>128</v>
      </c>
    </row>
    <row r="2283" spans="1:10" x14ac:dyDescent="0.25">
      <c r="A2283" s="5" t="s">
        <v>3404</v>
      </c>
      <c r="C2283">
        <v>24</v>
      </c>
      <c r="D2283">
        <v>135</v>
      </c>
      <c r="E2283">
        <v>18.16</v>
      </c>
      <c r="F2283">
        <v>116.76</v>
      </c>
      <c r="G2283">
        <v>8.0809999999999995</v>
      </c>
      <c r="H2283">
        <v>-5.7140000000000004</v>
      </c>
      <c r="I2283">
        <v>5.6</v>
      </c>
      <c r="J2283" s="38" t="s">
        <v>128</v>
      </c>
    </row>
    <row r="2284" spans="1:10" x14ac:dyDescent="0.25">
      <c r="A2284" s="5" t="s">
        <v>3405</v>
      </c>
      <c r="C2284">
        <v>24</v>
      </c>
      <c r="D2284">
        <v>134</v>
      </c>
      <c r="E2284">
        <v>18.28</v>
      </c>
      <c r="F2284">
        <v>115.55</v>
      </c>
      <c r="G2284">
        <v>8.0879999999999992</v>
      </c>
      <c r="H2284">
        <v>-5.6180000000000003</v>
      </c>
      <c r="I2284">
        <v>5.8</v>
      </c>
      <c r="J2284" s="38" t="s">
        <v>128</v>
      </c>
    </row>
    <row r="2285" spans="1:10" x14ac:dyDescent="0.25">
      <c r="A2285" s="5" t="s">
        <v>3406</v>
      </c>
      <c r="C2285">
        <v>24</v>
      </c>
      <c r="D2285">
        <v>133</v>
      </c>
      <c r="E2285">
        <v>18.399999999999999</v>
      </c>
      <c r="F2285">
        <v>114.36</v>
      </c>
      <c r="G2285">
        <v>8.0939999999999994</v>
      </c>
      <c r="H2285">
        <v>-5.52</v>
      </c>
      <c r="I2285">
        <v>6.1</v>
      </c>
      <c r="J2285" s="38" t="s">
        <v>128</v>
      </c>
    </row>
    <row r="2286" spans="1:10" x14ac:dyDescent="0.25">
      <c r="A2286" s="5" t="s">
        <v>3407</v>
      </c>
      <c r="C2286">
        <v>24</v>
      </c>
      <c r="D2286">
        <v>132</v>
      </c>
      <c r="E2286">
        <v>18.53</v>
      </c>
      <c r="F2286">
        <v>113.17</v>
      </c>
      <c r="G2286">
        <v>8.1010000000000009</v>
      </c>
      <c r="H2286">
        <v>-5.4210000000000003</v>
      </c>
      <c r="I2286">
        <v>6.4</v>
      </c>
      <c r="J2286" s="38" t="s">
        <v>128</v>
      </c>
    </row>
    <row r="2287" spans="1:10" x14ac:dyDescent="0.25">
      <c r="A2287" s="5" t="s">
        <v>3408</v>
      </c>
      <c r="C2287">
        <v>24</v>
      </c>
      <c r="D2287">
        <v>131</v>
      </c>
      <c r="E2287">
        <v>18.649999999999999</v>
      </c>
      <c r="F2287">
        <v>111.98</v>
      </c>
      <c r="G2287">
        <v>8.1080000000000005</v>
      </c>
      <c r="H2287">
        <v>-5.319</v>
      </c>
      <c r="I2287">
        <v>6.7</v>
      </c>
      <c r="J2287" s="38" t="s">
        <v>128</v>
      </c>
    </row>
    <row r="2288" spans="1:10" x14ac:dyDescent="0.25">
      <c r="A2288" s="5" t="s">
        <v>3409</v>
      </c>
      <c r="C2288">
        <v>24</v>
      </c>
      <c r="D2288">
        <v>130</v>
      </c>
      <c r="E2288">
        <v>18.78</v>
      </c>
      <c r="F2288">
        <v>110.81</v>
      </c>
      <c r="G2288">
        <v>8.1150000000000002</v>
      </c>
      <c r="H2288">
        <v>-5.2160000000000002</v>
      </c>
      <c r="I2288">
        <v>7</v>
      </c>
      <c r="J2288" s="38" t="s">
        <v>128</v>
      </c>
    </row>
    <row r="2289" spans="1:10" x14ac:dyDescent="0.25">
      <c r="A2289" s="5" t="s">
        <v>3410</v>
      </c>
      <c r="C2289">
        <v>24</v>
      </c>
      <c r="D2289">
        <v>129</v>
      </c>
      <c r="E2289">
        <v>18.91</v>
      </c>
      <c r="F2289">
        <v>109.64</v>
      </c>
      <c r="G2289">
        <v>8.1229999999999993</v>
      </c>
      <c r="H2289">
        <v>-5.1120000000000001</v>
      </c>
      <c r="I2289">
        <v>7.3</v>
      </c>
      <c r="J2289" s="38" t="s">
        <v>128</v>
      </c>
    </row>
    <row r="2290" spans="1:10" x14ac:dyDescent="0.25">
      <c r="A2290" s="5" t="s">
        <v>3411</v>
      </c>
      <c r="C2290">
        <v>24</v>
      </c>
      <c r="D2290">
        <v>128</v>
      </c>
      <c r="E2290">
        <v>19.04</v>
      </c>
      <c r="F2290">
        <v>108.48</v>
      </c>
      <c r="G2290">
        <v>8.1300000000000008</v>
      </c>
      <c r="H2290">
        <v>-5.0049999999999999</v>
      </c>
      <c r="I2290">
        <v>7.6</v>
      </c>
      <c r="J2290" s="38" t="s">
        <v>128</v>
      </c>
    </row>
    <row r="2291" spans="1:10" x14ac:dyDescent="0.25">
      <c r="A2291" s="5" t="s">
        <v>3412</v>
      </c>
      <c r="C2291">
        <v>24</v>
      </c>
      <c r="D2291">
        <v>127</v>
      </c>
      <c r="E2291">
        <v>19.170000000000002</v>
      </c>
      <c r="F2291">
        <v>107.33</v>
      </c>
      <c r="G2291">
        <v>8.1379999999999999</v>
      </c>
      <c r="H2291">
        <v>-4.8979999999999997</v>
      </c>
      <c r="I2291">
        <v>7.9</v>
      </c>
      <c r="J2291" s="38" t="s">
        <v>128</v>
      </c>
    </row>
    <row r="2292" spans="1:10" x14ac:dyDescent="0.25">
      <c r="A2292" s="5" t="s">
        <v>3413</v>
      </c>
      <c r="C2292">
        <v>24</v>
      </c>
      <c r="D2292">
        <v>126</v>
      </c>
      <c r="E2292">
        <v>19.3</v>
      </c>
      <c r="F2292">
        <v>106.19</v>
      </c>
      <c r="G2292">
        <v>8.1470000000000002</v>
      </c>
      <c r="H2292">
        <v>-4.7880000000000003</v>
      </c>
      <c r="I2292">
        <v>8.1999999999999993</v>
      </c>
      <c r="J2292" s="38" t="s">
        <v>128</v>
      </c>
    </row>
    <row r="2293" spans="1:10" x14ac:dyDescent="0.25">
      <c r="A2293" s="5" t="s">
        <v>3414</v>
      </c>
      <c r="C2293">
        <v>24</v>
      </c>
      <c r="D2293">
        <v>125</v>
      </c>
      <c r="E2293">
        <v>19.43</v>
      </c>
      <c r="F2293">
        <v>105.05</v>
      </c>
      <c r="G2293">
        <v>8.1549999999999994</v>
      </c>
      <c r="H2293">
        <v>-4.6779999999999999</v>
      </c>
      <c r="I2293">
        <v>8.5</v>
      </c>
      <c r="J2293" s="38" t="s">
        <v>128</v>
      </c>
    </row>
    <row r="2294" spans="1:10" x14ac:dyDescent="0.25">
      <c r="A2294" s="5" t="s">
        <v>3415</v>
      </c>
      <c r="C2294">
        <v>24</v>
      </c>
      <c r="D2294">
        <v>124</v>
      </c>
      <c r="E2294">
        <v>19.559999999999999</v>
      </c>
      <c r="F2294">
        <v>103.92</v>
      </c>
      <c r="G2294">
        <v>8.1639999999999997</v>
      </c>
      <c r="H2294">
        <v>-4.5650000000000004</v>
      </c>
      <c r="I2294">
        <v>8.8000000000000007</v>
      </c>
      <c r="J2294" s="38" t="s">
        <v>128</v>
      </c>
    </row>
    <row r="2295" spans="1:10" x14ac:dyDescent="0.25">
      <c r="A2295" s="5" t="s">
        <v>3416</v>
      </c>
      <c r="C2295">
        <v>24</v>
      </c>
      <c r="D2295">
        <v>123</v>
      </c>
      <c r="E2295">
        <v>19.7</v>
      </c>
      <c r="F2295">
        <v>102.79</v>
      </c>
      <c r="G2295">
        <v>8.1739999999999995</v>
      </c>
      <c r="H2295">
        <v>-4.452</v>
      </c>
      <c r="I2295">
        <v>9.1999999999999993</v>
      </c>
      <c r="J2295" s="38" t="s">
        <v>128</v>
      </c>
    </row>
    <row r="2296" spans="1:10" x14ac:dyDescent="0.25">
      <c r="A2296" s="5" t="s">
        <v>3417</v>
      </c>
      <c r="C2296">
        <v>24</v>
      </c>
      <c r="D2296">
        <v>122</v>
      </c>
      <c r="E2296">
        <v>19.829999999999998</v>
      </c>
      <c r="F2296">
        <v>101.67</v>
      </c>
      <c r="G2296">
        <v>8.1839999999999993</v>
      </c>
      <c r="H2296">
        <v>-4.3369999999999997</v>
      </c>
      <c r="I2296">
        <v>9.5</v>
      </c>
      <c r="J2296" s="38" t="s">
        <v>128</v>
      </c>
    </row>
    <row r="2297" spans="1:10" x14ac:dyDescent="0.25">
      <c r="A2297" s="5" t="s">
        <v>3418</v>
      </c>
      <c r="C2297">
        <v>24</v>
      </c>
      <c r="D2297">
        <v>121</v>
      </c>
      <c r="E2297">
        <v>19.96</v>
      </c>
      <c r="F2297">
        <v>100.56</v>
      </c>
      <c r="G2297">
        <v>8.1940000000000008</v>
      </c>
      <c r="H2297">
        <v>-4.22</v>
      </c>
      <c r="I2297">
        <v>9.8000000000000007</v>
      </c>
      <c r="J2297" s="38" t="s">
        <v>128</v>
      </c>
    </row>
    <row r="2298" spans="1:10" x14ac:dyDescent="0.25">
      <c r="A2298" s="5" t="s">
        <v>3419</v>
      </c>
      <c r="C2298">
        <v>24</v>
      </c>
      <c r="D2298">
        <v>120</v>
      </c>
      <c r="E2298">
        <v>20.100000000000001</v>
      </c>
      <c r="F2298">
        <v>99.45</v>
      </c>
      <c r="G2298">
        <v>8.2040000000000006</v>
      </c>
      <c r="H2298">
        <v>-4.1020000000000003</v>
      </c>
      <c r="I2298">
        <v>10.199999999999999</v>
      </c>
      <c r="J2298" s="38" t="s">
        <v>128</v>
      </c>
    </row>
    <row r="2299" spans="1:10" x14ac:dyDescent="0.25">
      <c r="A2299" s="5" t="s">
        <v>3420</v>
      </c>
      <c r="C2299">
        <v>24</v>
      </c>
      <c r="D2299">
        <v>119</v>
      </c>
      <c r="E2299">
        <v>20.23</v>
      </c>
      <c r="F2299">
        <v>98.34</v>
      </c>
      <c r="G2299">
        <v>8.2149999999999999</v>
      </c>
      <c r="H2299">
        <v>-3.9830000000000001</v>
      </c>
      <c r="I2299">
        <v>10.6</v>
      </c>
      <c r="J2299" s="38" t="s">
        <v>128</v>
      </c>
    </row>
    <row r="2300" spans="1:10" x14ac:dyDescent="0.25">
      <c r="A2300" s="5" t="s">
        <v>3421</v>
      </c>
      <c r="C2300">
        <v>24</v>
      </c>
      <c r="D2300">
        <v>118</v>
      </c>
      <c r="E2300">
        <v>20.37</v>
      </c>
      <c r="F2300">
        <v>97.25</v>
      </c>
      <c r="G2300">
        <v>8.2260000000000009</v>
      </c>
      <c r="H2300">
        <v>-3.8620000000000001</v>
      </c>
      <c r="I2300">
        <v>11</v>
      </c>
      <c r="J2300" s="38" t="s">
        <v>128</v>
      </c>
    </row>
    <row r="2301" spans="1:10" x14ac:dyDescent="0.25">
      <c r="A2301" s="5" t="s">
        <v>3422</v>
      </c>
      <c r="C2301">
        <v>24</v>
      </c>
      <c r="D2301">
        <v>117</v>
      </c>
      <c r="E2301">
        <v>20.51</v>
      </c>
      <c r="F2301">
        <v>96.15</v>
      </c>
      <c r="G2301">
        <v>8.2370000000000001</v>
      </c>
      <c r="H2301">
        <v>-3.74</v>
      </c>
      <c r="I2301">
        <v>11.4</v>
      </c>
      <c r="J2301" s="38" t="s">
        <v>128</v>
      </c>
    </row>
    <row r="2302" spans="1:10" x14ac:dyDescent="0.25">
      <c r="A2302" s="5" t="s">
        <v>3423</v>
      </c>
      <c r="C2302">
        <v>24</v>
      </c>
      <c r="D2302">
        <v>116</v>
      </c>
      <c r="E2302">
        <v>20.64</v>
      </c>
      <c r="F2302">
        <v>95.06</v>
      </c>
      <c r="G2302">
        <v>8.2490000000000006</v>
      </c>
      <c r="H2302">
        <v>-3.6160000000000001</v>
      </c>
      <c r="I2302">
        <v>11.8</v>
      </c>
      <c r="J2302" s="38" t="s">
        <v>128</v>
      </c>
    </row>
    <row r="2303" spans="1:10" x14ac:dyDescent="0.25">
      <c r="A2303" s="5" t="s">
        <v>3424</v>
      </c>
      <c r="C2303">
        <v>24</v>
      </c>
      <c r="D2303">
        <v>115</v>
      </c>
      <c r="E2303">
        <v>20.78</v>
      </c>
      <c r="F2303">
        <v>93.98</v>
      </c>
      <c r="G2303">
        <v>8.26</v>
      </c>
      <c r="H2303">
        <v>-3.4910000000000001</v>
      </c>
      <c r="I2303">
        <v>12.3</v>
      </c>
      <c r="J2303" s="38" t="s">
        <v>128</v>
      </c>
    </row>
    <row r="2304" spans="1:10" x14ac:dyDescent="0.25">
      <c r="A2304" s="5" t="s">
        <v>3425</v>
      </c>
      <c r="C2304">
        <v>24</v>
      </c>
      <c r="D2304">
        <v>114</v>
      </c>
      <c r="E2304">
        <v>20.91</v>
      </c>
      <c r="F2304">
        <v>92.9</v>
      </c>
      <c r="G2304">
        <v>8.2720000000000002</v>
      </c>
      <c r="H2304">
        <v>-3.3639999999999999</v>
      </c>
      <c r="I2304">
        <v>12.7</v>
      </c>
      <c r="J2304" s="38" t="s">
        <v>128</v>
      </c>
    </row>
    <row r="2305" spans="1:10" x14ac:dyDescent="0.25">
      <c r="A2305" s="5" t="s">
        <v>3426</v>
      </c>
      <c r="C2305">
        <v>24</v>
      </c>
      <c r="D2305">
        <v>113</v>
      </c>
      <c r="E2305">
        <v>21.05</v>
      </c>
      <c r="F2305">
        <v>91.82</v>
      </c>
      <c r="G2305">
        <v>8.2829999999999995</v>
      </c>
      <c r="H2305">
        <v>-3.2360000000000002</v>
      </c>
      <c r="I2305">
        <v>13.2</v>
      </c>
      <c r="J2305" s="38" t="s">
        <v>128</v>
      </c>
    </row>
    <row r="2306" spans="1:10" x14ac:dyDescent="0.25">
      <c r="A2306" s="5" t="s">
        <v>3427</v>
      </c>
      <c r="C2306">
        <v>24</v>
      </c>
      <c r="D2306">
        <v>112</v>
      </c>
      <c r="E2306">
        <v>21.18</v>
      </c>
      <c r="F2306">
        <v>90.75</v>
      </c>
      <c r="G2306">
        <v>8.2940000000000005</v>
      </c>
      <c r="H2306">
        <v>-3.1070000000000002</v>
      </c>
      <c r="I2306">
        <v>13.7</v>
      </c>
      <c r="J2306" s="38" t="s">
        <v>128</v>
      </c>
    </row>
    <row r="2307" spans="1:10" x14ac:dyDescent="0.25">
      <c r="A2307" s="5" t="s">
        <v>3428</v>
      </c>
      <c r="C2307">
        <v>24</v>
      </c>
      <c r="D2307">
        <v>111</v>
      </c>
      <c r="E2307">
        <v>21.32</v>
      </c>
      <c r="F2307">
        <v>89.68</v>
      </c>
      <c r="G2307">
        <v>8.3049999999999997</v>
      </c>
      <c r="H2307">
        <v>-2.976</v>
      </c>
      <c r="I2307">
        <v>14.3</v>
      </c>
      <c r="J2307" s="38" t="s">
        <v>128</v>
      </c>
    </row>
    <row r="2308" spans="1:10" x14ac:dyDescent="0.25">
      <c r="A2308" s="5" t="s">
        <v>3429</v>
      </c>
      <c r="C2308">
        <v>24</v>
      </c>
      <c r="D2308">
        <v>110</v>
      </c>
      <c r="E2308">
        <v>21.45</v>
      </c>
      <c r="F2308">
        <v>88.61</v>
      </c>
      <c r="G2308">
        <v>8.3160000000000007</v>
      </c>
      <c r="H2308">
        <v>-2.8439999999999999</v>
      </c>
      <c r="I2308">
        <v>14.9</v>
      </c>
      <c r="J2308" s="38" t="s">
        <v>128</v>
      </c>
    </row>
    <row r="2309" spans="1:10" x14ac:dyDescent="0.25">
      <c r="A2309" s="5" t="s">
        <v>3430</v>
      </c>
      <c r="C2309">
        <v>24</v>
      </c>
      <c r="D2309">
        <v>109</v>
      </c>
      <c r="E2309">
        <v>21.59</v>
      </c>
      <c r="F2309">
        <v>87.55</v>
      </c>
      <c r="G2309">
        <v>8.3260000000000005</v>
      </c>
      <c r="H2309">
        <v>-2.71</v>
      </c>
      <c r="I2309">
        <v>15.5</v>
      </c>
      <c r="J2309" s="38" t="s">
        <v>128</v>
      </c>
    </row>
    <row r="2310" spans="1:10" x14ac:dyDescent="0.25">
      <c r="A2310" s="5" t="s">
        <v>3431</v>
      </c>
      <c r="C2310">
        <v>24</v>
      </c>
      <c r="D2310">
        <v>108</v>
      </c>
      <c r="E2310">
        <v>21.72</v>
      </c>
      <c r="F2310">
        <v>86.48</v>
      </c>
      <c r="G2310">
        <v>8.3350000000000009</v>
      </c>
      <c r="H2310">
        <v>-2.5750000000000002</v>
      </c>
      <c r="I2310">
        <v>16.100000000000001</v>
      </c>
      <c r="J2310" s="38" t="s">
        <v>128</v>
      </c>
    </row>
    <row r="2311" spans="1:10" x14ac:dyDescent="0.25">
      <c r="A2311" s="5" t="s">
        <v>3432</v>
      </c>
      <c r="C2311">
        <v>24</v>
      </c>
      <c r="D2311">
        <v>107</v>
      </c>
      <c r="E2311">
        <v>21.85</v>
      </c>
      <c r="F2311">
        <v>85.42</v>
      </c>
      <c r="G2311">
        <v>8.343</v>
      </c>
      <c r="H2311">
        <v>-2.4390000000000001</v>
      </c>
      <c r="I2311">
        <v>16.7</v>
      </c>
      <c r="J2311" s="38" t="s">
        <v>128</v>
      </c>
    </row>
    <row r="2312" spans="1:10" x14ac:dyDescent="0.25">
      <c r="A2312" s="5" t="s">
        <v>3433</v>
      </c>
      <c r="C2312">
        <v>24</v>
      </c>
      <c r="D2312">
        <v>106</v>
      </c>
      <c r="E2312">
        <v>21.97</v>
      </c>
      <c r="F2312">
        <v>84.36</v>
      </c>
      <c r="G2312">
        <v>8.35</v>
      </c>
      <c r="H2312">
        <v>-2.302</v>
      </c>
      <c r="I2312">
        <v>17.399999999999999</v>
      </c>
      <c r="J2312" s="38" t="s">
        <v>128</v>
      </c>
    </row>
    <row r="2313" spans="1:10" x14ac:dyDescent="0.25">
      <c r="A2313" s="5" t="s">
        <v>3434</v>
      </c>
      <c r="C2313">
        <v>24</v>
      </c>
      <c r="D2313">
        <v>105</v>
      </c>
      <c r="E2313">
        <v>22.1</v>
      </c>
      <c r="F2313">
        <v>83.29</v>
      </c>
      <c r="G2313">
        <v>8.3559999999999999</v>
      </c>
      <c r="H2313">
        <v>-2.1629999999999998</v>
      </c>
      <c r="I2313">
        <v>18.100000000000001</v>
      </c>
      <c r="J2313" s="38" t="s">
        <v>128</v>
      </c>
    </row>
    <row r="2314" spans="1:10" x14ac:dyDescent="0.25">
      <c r="A2314" s="5" t="s">
        <v>3435</v>
      </c>
      <c r="C2314">
        <v>24</v>
      </c>
      <c r="D2314">
        <v>104</v>
      </c>
      <c r="E2314">
        <v>22.22</v>
      </c>
      <c r="F2314">
        <v>82.23</v>
      </c>
      <c r="G2314">
        <v>8.36</v>
      </c>
      <c r="H2314">
        <v>-2.0230000000000001</v>
      </c>
      <c r="I2314">
        <v>18.899999999999999</v>
      </c>
      <c r="J2314" s="38" t="s">
        <v>128</v>
      </c>
    </row>
    <row r="2315" spans="1:10" x14ac:dyDescent="0.25">
      <c r="A2315" s="5" t="s">
        <v>3436</v>
      </c>
      <c r="C2315">
        <v>24</v>
      </c>
      <c r="D2315">
        <v>103</v>
      </c>
      <c r="E2315">
        <v>22.35</v>
      </c>
      <c r="F2315">
        <v>81.17</v>
      </c>
      <c r="G2315">
        <v>8.3629999999999995</v>
      </c>
      <c r="H2315">
        <v>-1.881</v>
      </c>
      <c r="I2315">
        <v>19.600000000000001</v>
      </c>
      <c r="J2315" s="38" t="s">
        <v>128</v>
      </c>
    </row>
    <row r="2316" spans="1:10" x14ac:dyDescent="0.25">
      <c r="A2316" s="5" t="s">
        <v>3437</v>
      </c>
      <c r="C2316">
        <v>24</v>
      </c>
      <c r="D2316">
        <v>102</v>
      </c>
      <c r="E2316">
        <v>22.46</v>
      </c>
      <c r="F2316">
        <v>80.099999999999994</v>
      </c>
      <c r="G2316">
        <v>8.3640000000000008</v>
      </c>
      <c r="H2316">
        <v>-1.7390000000000001</v>
      </c>
      <c r="I2316">
        <v>20.399999999999999</v>
      </c>
      <c r="J2316" s="38" t="s">
        <v>128</v>
      </c>
    </row>
    <row r="2317" spans="1:10" x14ac:dyDescent="0.25">
      <c r="A2317" s="5" t="s">
        <v>3438</v>
      </c>
      <c r="C2317">
        <v>24</v>
      </c>
      <c r="D2317">
        <v>101</v>
      </c>
      <c r="E2317">
        <v>22.58</v>
      </c>
      <c r="F2317">
        <v>79.040000000000006</v>
      </c>
      <c r="G2317">
        <v>8.359</v>
      </c>
      <c r="H2317">
        <v>-1.595</v>
      </c>
      <c r="I2317">
        <v>21.3</v>
      </c>
      <c r="J2317" s="38" t="s">
        <v>128</v>
      </c>
    </row>
    <row r="2318" spans="1:10" x14ac:dyDescent="0.25">
      <c r="A2318" s="5" t="s">
        <v>3439</v>
      </c>
      <c r="C2318">
        <v>24</v>
      </c>
      <c r="D2318">
        <v>100</v>
      </c>
      <c r="E2318">
        <v>22.69</v>
      </c>
      <c r="F2318">
        <v>77.989999999999995</v>
      </c>
      <c r="G2318">
        <v>8.3490000000000002</v>
      </c>
      <c r="H2318">
        <v>-1.45</v>
      </c>
      <c r="I2318">
        <v>22.1</v>
      </c>
      <c r="J2318" s="38" t="s">
        <v>128</v>
      </c>
    </row>
    <row r="2319" spans="1:10" x14ac:dyDescent="0.25">
      <c r="A2319" s="5" t="s">
        <v>3440</v>
      </c>
      <c r="C2319">
        <v>24</v>
      </c>
      <c r="D2319">
        <v>99</v>
      </c>
      <c r="E2319">
        <v>22.82</v>
      </c>
      <c r="F2319">
        <v>77.03</v>
      </c>
      <c r="G2319">
        <v>8.3350000000000009</v>
      </c>
      <c r="H2319">
        <v>-1.304</v>
      </c>
      <c r="I2319">
        <v>22.1</v>
      </c>
      <c r="J2319" s="38" t="s">
        <v>128</v>
      </c>
    </row>
    <row r="2320" spans="1:10" x14ac:dyDescent="0.25">
      <c r="A2320" s="5" t="s">
        <v>3441</v>
      </c>
      <c r="C2320">
        <v>24</v>
      </c>
      <c r="D2320">
        <v>98</v>
      </c>
      <c r="E2320">
        <v>22.96</v>
      </c>
      <c r="F2320">
        <v>76.069999999999993</v>
      </c>
      <c r="G2320">
        <v>8.3219999999999992</v>
      </c>
      <c r="H2320">
        <v>-1.1579999999999999</v>
      </c>
      <c r="I2320">
        <v>22.1</v>
      </c>
      <c r="J2320" s="38" t="s">
        <v>128</v>
      </c>
    </row>
    <row r="2321" spans="1:10" x14ac:dyDescent="0.25">
      <c r="A2321" s="5" t="s">
        <v>3442</v>
      </c>
      <c r="C2321">
        <v>24</v>
      </c>
      <c r="D2321">
        <v>97</v>
      </c>
      <c r="E2321">
        <v>23.1</v>
      </c>
      <c r="F2321">
        <v>75.13</v>
      </c>
      <c r="G2321">
        <v>8.3079999999999998</v>
      </c>
      <c r="H2321">
        <v>-1.012</v>
      </c>
      <c r="I2321">
        <v>22.1</v>
      </c>
      <c r="J2321" s="38" t="s">
        <v>128</v>
      </c>
    </row>
    <row r="2322" spans="1:10" x14ac:dyDescent="0.25">
      <c r="A2322" s="5" t="s">
        <v>3443</v>
      </c>
      <c r="C2322">
        <v>24</v>
      </c>
      <c r="D2322">
        <v>96</v>
      </c>
      <c r="E2322">
        <v>23.24</v>
      </c>
      <c r="F2322">
        <v>74.19</v>
      </c>
      <c r="G2322">
        <v>8.2929999999999993</v>
      </c>
      <c r="H2322">
        <v>-0.86699999999999999</v>
      </c>
      <c r="I2322">
        <v>22.1</v>
      </c>
      <c r="J2322" s="38" t="s">
        <v>128</v>
      </c>
    </row>
    <row r="2323" spans="1:10" x14ac:dyDescent="0.25">
      <c r="A2323" s="5" t="s">
        <v>3444</v>
      </c>
      <c r="C2323">
        <v>24</v>
      </c>
      <c r="D2323">
        <v>95</v>
      </c>
      <c r="E2323">
        <v>23.37</v>
      </c>
      <c r="F2323">
        <v>73.260000000000005</v>
      </c>
      <c r="G2323">
        <v>8.2789999999999999</v>
      </c>
      <c r="H2323">
        <v>-0.72099999999999997</v>
      </c>
      <c r="I2323">
        <v>22.1</v>
      </c>
      <c r="J2323" s="38" t="s">
        <v>128</v>
      </c>
    </row>
    <row r="2324" spans="1:10" x14ac:dyDescent="0.25">
      <c r="A2324" s="5" t="s">
        <v>3445</v>
      </c>
      <c r="C2324">
        <v>24</v>
      </c>
      <c r="D2324">
        <v>94</v>
      </c>
      <c r="E2324">
        <v>23.51</v>
      </c>
      <c r="F2324">
        <v>72.319999999999993</v>
      </c>
      <c r="G2324">
        <v>8.2680000000000007</v>
      </c>
      <c r="H2324">
        <v>-0.57699999999999996</v>
      </c>
      <c r="I2324">
        <v>22.1</v>
      </c>
      <c r="J2324" s="38" t="s">
        <v>128</v>
      </c>
    </row>
    <row r="2325" spans="1:10" x14ac:dyDescent="0.25">
      <c r="A2325" s="5" t="s">
        <v>3446</v>
      </c>
      <c r="C2325">
        <v>24</v>
      </c>
      <c r="D2325">
        <v>93</v>
      </c>
      <c r="E2325">
        <v>23.64</v>
      </c>
      <c r="F2325">
        <v>71.400000000000006</v>
      </c>
      <c r="G2325">
        <v>8.2520000000000007</v>
      </c>
      <c r="H2325">
        <v>-0.432</v>
      </c>
      <c r="I2325">
        <v>22.1</v>
      </c>
      <c r="J2325" s="38" t="s">
        <v>128</v>
      </c>
    </row>
    <row r="2326" spans="1:10" x14ac:dyDescent="0.25">
      <c r="A2326" s="5" t="s">
        <v>3447</v>
      </c>
      <c r="C2326">
        <v>24</v>
      </c>
      <c r="D2326">
        <v>92</v>
      </c>
      <c r="E2326">
        <v>23.78</v>
      </c>
      <c r="F2326">
        <v>70.489999999999995</v>
      </c>
      <c r="G2326">
        <v>8.2349999999999994</v>
      </c>
      <c r="H2326">
        <v>-0.28699999999999998</v>
      </c>
      <c r="I2326">
        <v>22.1</v>
      </c>
      <c r="J2326" s="38" t="s">
        <v>128</v>
      </c>
    </row>
    <row r="2327" spans="1:10" x14ac:dyDescent="0.25">
      <c r="A2327" s="5" t="s">
        <v>3448</v>
      </c>
      <c r="C2327">
        <v>24</v>
      </c>
      <c r="D2327">
        <v>91</v>
      </c>
      <c r="E2327">
        <v>23.91</v>
      </c>
      <c r="F2327">
        <v>69.59</v>
      </c>
      <c r="G2327">
        <v>8.2189999999999994</v>
      </c>
      <c r="H2327">
        <v>-0.14299999999999999</v>
      </c>
      <c r="I2327">
        <v>22.1</v>
      </c>
      <c r="J2327" s="38" t="s">
        <v>128</v>
      </c>
    </row>
    <row r="2328" spans="1:10" x14ac:dyDescent="0.25">
      <c r="A2328" s="5" t="s">
        <v>3449</v>
      </c>
      <c r="C2328">
        <v>24</v>
      </c>
      <c r="D2328">
        <v>90</v>
      </c>
      <c r="E2328">
        <v>24.04</v>
      </c>
      <c r="F2328">
        <v>68.69</v>
      </c>
      <c r="G2328">
        <v>8.202</v>
      </c>
      <c r="H2328">
        <v>0</v>
      </c>
      <c r="I2328">
        <v>22.2</v>
      </c>
      <c r="J2328" s="38" t="s">
        <v>128</v>
      </c>
    </row>
    <row r="2329" spans="1:10" x14ac:dyDescent="0.25">
      <c r="A2329" s="5" t="s">
        <v>3450</v>
      </c>
      <c r="C2329">
        <v>24</v>
      </c>
      <c r="D2329">
        <v>89</v>
      </c>
      <c r="E2329">
        <v>24.17</v>
      </c>
      <c r="F2329">
        <v>67.790000000000006</v>
      </c>
      <c r="G2329">
        <v>8.1839999999999993</v>
      </c>
      <c r="H2329">
        <v>0.14299999999999999</v>
      </c>
      <c r="I2329">
        <v>22.2</v>
      </c>
      <c r="J2329" s="38" t="s">
        <v>128</v>
      </c>
    </row>
    <row r="2330" spans="1:10" x14ac:dyDescent="0.25">
      <c r="A2330" s="5" t="s">
        <v>3451</v>
      </c>
      <c r="C2330">
        <v>24</v>
      </c>
      <c r="D2330">
        <v>88</v>
      </c>
      <c r="E2330">
        <v>24.29</v>
      </c>
      <c r="F2330">
        <v>66.900000000000006</v>
      </c>
      <c r="G2330">
        <v>8.1660000000000004</v>
      </c>
      <c r="H2330">
        <v>0.28499999999999998</v>
      </c>
      <c r="I2330">
        <v>22.2</v>
      </c>
      <c r="J2330" s="38" t="s">
        <v>128</v>
      </c>
    </row>
    <row r="2331" spans="1:10" x14ac:dyDescent="0.25">
      <c r="A2331" s="5" t="s">
        <v>3452</v>
      </c>
      <c r="C2331">
        <v>24</v>
      </c>
      <c r="D2331">
        <v>87</v>
      </c>
      <c r="E2331">
        <v>24.42</v>
      </c>
      <c r="F2331">
        <v>66.02</v>
      </c>
      <c r="G2331">
        <v>8.1479999999999997</v>
      </c>
      <c r="H2331">
        <v>0.42699999999999999</v>
      </c>
      <c r="I2331">
        <v>22.2</v>
      </c>
      <c r="J2331" s="38" t="s">
        <v>128</v>
      </c>
    </row>
    <row r="2332" spans="1:10" x14ac:dyDescent="0.25">
      <c r="A2332" s="5" t="s">
        <v>3453</v>
      </c>
      <c r="C2332">
        <v>24</v>
      </c>
      <c r="D2332">
        <v>86</v>
      </c>
      <c r="E2332">
        <v>24.54</v>
      </c>
      <c r="F2332">
        <v>65.14</v>
      </c>
      <c r="G2332">
        <v>8.1300000000000008</v>
      </c>
      <c r="H2332">
        <v>0.56699999999999995</v>
      </c>
      <c r="I2332">
        <v>22.2</v>
      </c>
      <c r="J2332" s="38" t="s">
        <v>128</v>
      </c>
    </row>
    <row r="2333" spans="1:10" x14ac:dyDescent="0.25">
      <c r="A2333" s="5" t="s">
        <v>3454</v>
      </c>
      <c r="C2333">
        <v>24</v>
      </c>
      <c r="D2333">
        <v>85</v>
      </c>
      <c r="E2333">
        <v>24.67</v>
      </c>
      <c r="F2333">
        <v>64.27</v>
      </c>
      <c r="G2333">
        <v>8.1110000000000007</v>
      </c>
      <c r="H2333">
        <v>0.70699999999999996</v>
      </c>
      <c r="I2333">
        <v>22.2</v>
      </c>
      <c r="J2333" s="38" t="s">
        <v>128</v>
      </c>
    </row>
    <row r="2334" spans="1:10" x14ac:dyDescent="0.25">
      <c r="A2334" s="5" t="s">
        <v>3455</v>
      </c>
      <c r="C2334">
        <v>24</v>
      </c>
      <c r="D2334">
        <v>84</v>
      </c>
      <c r="E2334">
        <v>24.79</v>
      </c>
      <c r="F2334">
        <v>63.4</v>
      </c>
      <c r="G2334">
        <v>8.0920000000000005</v>
      </c>
      <c r="H2334">
        <v>0.84599999999999997</v>
      </c>
      <c r="I2334">
        <v>22.2</v>
      </c>
      <c r="J2334" s="38" t="s">
        <v>128</v>
      </c>
    </row>
    <row r="2335" spans="1:10" x14ac:dyDescent="0.25">
      <c r="A2335" s="5" t="s">
        <v>3456</v>
      </c>
      <c r="C2335">
        <v>24</v>
      </c>
      <c r="D2335">
        <v>83</v>
      </c>
      <c r="E2335">
        <v>24.91</v>
      </c>
      <c r="F2335">
        <v>62.54</v>
      </c>
      <c r="G2335">
        <v>8.0719999999999992</v>
      </c>
      <c r="H2335">
        <v>0.98399999999999999</v>
      </c>
      <c r="I2335">
        <v>22.2</v>
      </c>
      <c r="J2335" s="38" t="s">
        <v>128</v>
      </c>
    </row>
    <row r="2336" spans="1:10" x14ac:dyDescent="0.25">
      <c r="A2336" s="5" t="s">
        <v>3457</v>
      </c>
      <c r="C2336">
        <v>24</v>
      </c>
      <c r="D2336">
        <v>82</v>
      </c>
      <c r="E2336">
        <v>25.03</v>
      </c>
      <c r="F2336">
        <v>61.69</v>
      </c>
      <c r="G2336">
        <v>8.0519999999999996</v>
      </c>
      <c r="H2336">
        <v>1.121</v>
      </c>
      <c r="I2336">
        <v>22.2</v>
      </c>
      <c r="J2336" s="38" t="s">
        <v>128</v>
      </c>
    </row>
    <row r="2337" spans="1:10" x14ac:dyDescent="0.25">
      <c r="A2337" s="5" t="s">
        <v>3458</v>
      </c>
      <c r="C2337">
        <v>24</v>
      </c>
      <c r="D2337">
        <v>81</v>
      </c>
      <c r="E2337">
        <v>25.14</v>
      </c>
      <c r="F2337">
        <v>60.84</v>
      </c>
      <c r="G2337">
        <v>8.032</v>
      </c>
      <c r="H2337">
        <v>1.2569999999999999</v>
      </c>
      <c r="I2337">
        <v>22.2</v>
      </c>
      <c r="J2337" s="38" t="s">
        <v>128</v>
      </c>
    </row>
    <row r="2338" spans="1:10" x14ac:dyDescent="0.25">
      <c r="A2338" s="5" t="s">
        <v>3459</v>
      </c>
      <c r="C2338">
        <v>24</v>
      </c>
      <c r="D2338">
        <v>80</v>
      </c>
      <c r="E2338">
        <v>25.26</v>
      </c>
      <c r="F2338">
        <v>59.99</v>
      </c>
      <c r="G2338">
        <v>8.0120000000000005</v>
      </c>
      <c r="H2338">
        <v>1.391</v>
      </c>
      <c r="I2338">
        <v>22.2</v>
      </c>
      <c r="J2338" s="38" t="s">
        <v>128</v>
      </c>
    </row>
    <row r="2339" spans="1:10" x14ac:dyDescent="0.25">
      <c r="A2339" s="5" t="s">
        <v>3460</v>
      </c>
      <c r="C2339">
        <v>24</v>
      </c>
      <c r="D2339">
        <v>79</v>
      </c>
      <c r="E2339">
        <v>25.37</v>
      </c>
      <c r="F2339">
        <v>59.15</v>
      </c>
      <c r="G2339">
        <v>7.9909999999999997</v>
      </c>
      <c r="H2339">
        <v>1.5249999999999999</v>
      </c>
      <c r="I2339">
        <v>22.2</v>
      </c>
      <c r="J2339" s="38" t="s">
        <v>128</v>
      </c>
    </row>
    <row r="2340" spans="1:10" x14ac:dyDescent="0.25">
      <c r="A2340" s="5" t="s">
        <v>3461</v>
      </c>
      <c r="C2340">
        <v>24</v>
      </c>
      <c r="D2340">
        <v>78</v>
      </c>
      <c r="E2340">
        <v>25.48</v>
      </c>
      <c r="F2340">
        <v>58.31</v>
      </c>
      <c r="G2340">
        <v>7.9690000000000003</v>
      </c>
      <c r="H2340">
        <v>1.657</v>
      </c>
      <c r="I2340">
        <v>22.2</v>
      </c>
      <c r="J2340" s="38" t="s">
        <v>128</v>
      </c>
    </row>
    <row r="2341" spans="1:10" x14ac:dyDescent="0.25">
      <c r="A2341" s="5" t="s">
        <v>3462</v>
      </c>
      <c r="C2341">
        <v>24</v>
      </c>
      <c r="D2341">
        <v>77</v>
      </c>
      <c r="E2341">
        <v>25.59</v>
      </c>
      <c r="F2341">
        <v>57.48</v>
      </c>
      <c r="G2341">
        <v>7.9470000000000001</v>
      </c>
      <c r="H2341">
        <v>1.788</v>
      </c>
      <c r="I2341">
        <v>22.2</v>
      </c>
      <c r="J2341" s="38" t="s">
        <v>128</v>
      </c>
    </row>
    <row r="2342" spans="1:10" x14ac:dyDescent="0.25">
      <c r="A2342" s="5" t="s">
        <v>3463</v>
      </c>
      <c r="C2342">
        <v>24</v>
      </c>
      <c r="D2342">
        <v>76</v>
      </c>
      <c r="E2342">
        <v>25.7</v>
      </c>
      <c r="F2342">
        <v>56.66</v>
      </c>
      <c r="G2342">
        <v>7.9249999999999998</v>
      </c>
      <c r="H2342">
        <v>1.917</v>
      </c>
      <c r="I2342">
        <v>22.2</v>
      </c>
      <c r="J2342" s="38" t="s">
        <v>128</v>
      </c>
    </row>
    <row r="2343" spans="1:10" x14ac:dyDescent="0.25">
      <c r="A2343" s="5" t="s">
        <v>3464</v>
      </c>
      <c r="C2343">
        <v>24</v>
      </c>
      <c r="D2343">
        <v>75</v>
      </c>
      <c r="E2343">
        <v>25.81</v>
      </c>
      <c r="F2343">
        <v>55.84</v>
      </c>
      <c r="G2343">
        <v>7.9020000000000001</v>
      </c>
      <c r="H2343">
        <v>2.0449999999999999</v>
      </c>
      <c r="I2343">
        <v>22.2</v>
      </c>
      <c r="J2343" s="38" t="s">
        <v>128</v>
      </c>
    </row>
    <row r="2344" spans="1:10" x14ac:dyDescent="0.25">
      <c r="A2344" s="5" t="s">
        <v>3465</v>
      </c>
      <c r="C2344">
        <v>24</v>
      </c>
      <c r="D2344">
        <v>74</v>
      </c>
      <c r="E2344">
        <v>25.91</v>
      </c>
      <c r="F2344">
        <v>55.02</v>
      </c>
      <c r="G2344">
        <v>7.8780000000000001</v>
      </c>
      <c r="H2344">
        <v>2.1720000000000002</v>
      </c>
      <c r="I2344">
        <v>22.2</v>
      </c>
      <c r="J2344" s="38" t="s">
        <v>128</v>
      </c>
    </row>
    <row r="2345" spans="1:10" x14ac:dyDescent="0.25">
      <c r="A2345" s="5" t="s">
        <v>3466</v>
      </c>
      <c r="C2345">
        <v>24</v>
      </c>
      <c r="D2345">
        <v>73</v>
      </c>
      <c r="E2345">
        <v>26.02</v>
      </c>
      <c r="F2345">
        <v>54.21</v>
      </c>
      <c r="G2345">
        <v>7.8550000000000004</v>
      </c>
      <c r="H2345">
        <v>2.2959999999999998</v>
      </c>
      <c r="I2345">
        <v>22.2</v>
      </c>
      <c r="J2345" s="38" t="s">
        <v>128</v>
      </c>
    </row>
    <row r="2346" spans="1:10" x14ac:dyDescent="0.25">
      <c r="A2346" s="5" t="s">
        <v>3467</v>
      </c>
      <c r="C2346">
        <v>24</v>
      </c>
      <c r="D2346">
        <v>72</v>
      </c>
      <c r="E2346">
        <v>26.12</v>
      </c>
      <c r="F2346">
        <v>53.41</v>
      </c>
      <c r="G2346">
        <v>7.83</v>
      </c>
      <c r="H2346">
        <v>2.42</v>
      </c>
      <c r="I2346">
        <v>22.1</v>
      </c>
      <c r="J2346" s="38" t="s">
        <v>128</v>
      </c>
    </row>
    <row r="2347" spans="1:10" x14ac:dyDescent="0.25">
      <c r="A2347" s="5" t="s">
        <v>3468</v>
      </c>
      <c r="C2347">
        <v>24</v>
      </c>
      <c r="D2347">
        <v>71</v>
      </c>
      <c r="E2347">
        <v>26.22</v>
      </c>
      <c r="F2347">
        <v>52.61</v>
      </c>
      <c r="G2347">
        <v>7.8049999999999997</v>
      </c>
      <c r="H2347">
        <v>2.5409999999999999</v>
      </c>
      <c r="I2347">
        <v>22.1</v>
      </c>
      <c r="J2347" s="38" t="s">
        <v>128</v>
      </c>
    </row>
    <row r="2348" spans="1:10" x14ac:dyDescent="0.25">
      <c r="A2348" s="5" t="s">
        <v>3469</v>
      </c>
      <c r="C2348">
        <v>24</v>
      </c>
      <c r="D2348">
        <v>70</v>
      </c>
      <c r="E2348">
        <v>26.31</v>
      </c>
      <c r="F2348">
        <v>51.81</v>
      </c>
      <c r="G2348">
        <v>7.78</v>
      </c>
      <c r="H2348">
        <v>2.661</v>
      </c>
      <c r="I2348">
        <v>22.1</v>
      </c>
      <c r="J2348" s="38" t="s">
        <v>128</v>
      </c>
    </row>
    <row r="2349" spans="1:10" x14ac:dyDescent="0.25">
      <c r="A2349" s="5" t="s">
        <v>3470</v>
      </c>
      <c r="C2349">
        <v>24</v>
      </c>
      <c r="D2349">
        <v>69</v>
      </c>
      <c r="E2349">
        <v>26.41</v>
      </c>
      <c r="F2349">
        <v>51.02</v>
      </c>
      <c r="G2349">
        <v>7.7530000000000001</v>
      </c>
      <c r="H2349">
        <v>2.7789999999999999</v>
      </c>
      <c r="I2349">
        <v>22.1</v>
      </c>
      <c r="J2349" s="38" t="s">
        <v>128</v>
      </c>
    </row>
    <row r="2350" spans="1:10" x14ac:dyDescent="0.25">
      <c r="A2350" s="5" t="s">
        <v>3471</v>
      </c>
      <c r="C2350">
        <v>24</v>
      </c>
      <c r="D2350">
        <v>68</v>
      </c>
      <c r="E2350">
        <v>26.5</v>
      </c>
      <c r="F2350">
        <v>50.24</v>
      </c>
      <c r="G2350">
        <v>7.7270000000000003</v>
      </c>
      <c r="H2350">
        <v>2.895</v>
      </c>
      <c r="I2350">
        <v>22.1</v>
      </c>
      <c r="J2350" s="38" t="s">
        <v>128</v>
      </c>
    </row>
    <row r="2351" spans="1:10" x14ac:dyDescent="0.25">
      <c r="A2351" s="5" t="s">
        <v>3472</v>
      </c>
      <c r="C2351">
        <v>24</v>
      </c>
      <c r="D2351">
        <v>67</v>
      </c>
      <c r="E2351">
        <v>26.6</v>
      </c>
      <c r="F2351">
        <v>49.45</v>
      </c>
      <c r="G2351">
        <v>7.7</v>
      </c>
      <c r="H2351">
        <v>3.0089999999999999</v>
      </c>
      <c r="I2351">
        <v>22</v>
      </c>
      <c r="J2351" s="38" t="s">
        <v>128</v>
      </c>
    </row>
    <row r="2352" spans="1:10" x14ac:dyDescent="0.25">
      <c r="A2352" s="5" t="s">
        <v>3473</v>
      </c>
      <c r="C2352">
        <v>24</v>
      </c>
      <c r="D2352">
        <v>66</v>
      </c>
      <c r="E2352">
        <v>26.69</v>
      </c>
      <c r="F2352">
        <v>48.68</v>
      </c>
      <c r="G2352">
        <v>7.6719999999999997</v>
      </c>
      <c r="H2352">
        <v>3.12</v>
      </c>
      <c r="I2352">
        <v>22</v>
      </c>
      <c r="J2352" s="38" t="s">
        <v>128</v>
      </c>
    </row>
    <row r="2353" spans="1:10" x14ac:dyDescent="0.25">
      <c r="A2353" s="5" t="s">
        <v>3474</v>
      </c>
      <c r="C2353">
        <v>24</v>
      </c>
      <c r="D2353">
        <v>65</v>
      </c>
      <c r="E2353">
        <v>26.77</v>
      </c>
      <c r="F2353">
        <v>47.9</v>
      </c>
      <c r="G2353">
        <v>7.6440000000000001</v>
      </c>
      <c r="H2353">
        <v>3.23</v>
      </c>
      <c r="I2353">
        <v>22</v>
      </c>
      <c r="J2353" s="38" t="s">
        <v>128</v>
      </c>
    </row>
    <row r="2354" spans="1:10" x14ac:dyDescent="0.25">
      <c r="A2354" s="5" t="s">
        <v>3475</v>
      </c>
      <c r="C2354">
        <v>24</v>
      </c>
      <c r="D2354">
        <v>64</v>
      </c>
      <c r="E2354">
        <v>26.86</v>
      </c>
      <c r="F2354">
        <v>47.14</v>
      </c>
      <c r="G2354">
        <v>7.6150000000000002</v>
      </c>
      <c r="H2354">
        <v>3.3380000000000001</v>
      </c>
      <c r="I2354">
        <v>21.9</v>
      </c>
      <c r="J2354" s="38" t="s">
        <v>128</v>
      </c>
    </row>
    <row r="2355" spans="1:10" x14ac:dyDescent="0.25">
      <c r="A2355" s="5" t="s">
        <v>3476</v>
      </c>
      <c r="C2355">
        <v>24</v>
      </c>
      <c r="D2355">
        <v>63</v>
      </c>
      <c r="E2355">
        <v>26.94</v>
      </c>
      <c r="F2355">
        <v>46.37</v>
      </c>
      <c r="G2355">
        <v>7.585</v>
      </c>
      <c r="H2355">
        <v>3.444</v>
      </c>
      <c r="I2355">
        <v>21.9</v>
      </c>
      <c r="J2355" s="38" t="s">
        <v>128</v>
      </c>
    </row>
    <row r="2356" spans="1:10" x14ac:dyDescent="0.25">
      <c r="A2356" s="5" t="s">
        <v>3477</v>
      </c>
      <c r="C2356">
        <v>24</v>
      </c>
      <c r="D2356">
        <v>62</v>
      </c>
      <c r="E2356">
        <v>27.02</v>
      </c>
      <c r="F2356">
        <v>45.61</v>
      </c>
      <c r="G2356">
        <v>7.5549999999999997</v>
      </c>
      <c r="H2356">
        <v>3.5470000000000002</v>
      </c>
      <c r="I2356">
        <v>21.8</v>
      </c>
      <c r="J2356" s="38" t="s">
        <v>128</v>
      </c>
    </row>
    <row r="2357" spans="1:10" x14ac:dyDescent="0.25">
      <c r="A2357" s="5" t="s">
        <v>3478</v>
      </c>
      <c r="C2357">
        <v>24</v>
      </c>
      <c r="D2357">
        <v>61</v>
      </c>
      <c r="E2357">
        <v>27.1</v>
      </c>
      <c r="F2357">
        <v>44.86</v>
      </c>
      <c r="G2357">
        <v>7.5229999999999997</v>
      </c>
      <c r="H2357">
        <v>3.6469999999999998</v>
      </c>
      <c r="I2357">
        <v>21.8</v>
      </c>
      <c r="J2357" s="38" t="s">
        <v>128</v>
      </c>
    </row>
    <row r="2358" spans="1:10" x14ac:dyDescent="0.25">
      <c r="A2358" s="5" t="s">
        <v>3479</v>
      </c>
      <c r="C2358">
        <v>24</v>
      </c>
      <c r="D2358">
        <v>60</v>
      </c>
      <c r="E2358">
        <v>27.18</v>
      </c>
      <c r="F2358">
        <v>44.11</v>
      </c>
      <c r="G2358">
        <v>7.4909999999999997</v>
      </c>
      <c r="H2358">
        <v>3.746</v>
      </c>
      <c r="I2358">
        <v>21.7</v>
      </c>
      <c r="J2358" s="38" t="s">
        <v>128</v>
      </c>
    </row>
    <row r="2359" spans="1:10" x14ac:dyDescent="0.25">
      <c r="A2359" s="5" t="s">
        <v>3480</v>
      </c>
      <c r="C2359">
        <v>24</v>
      </c>
      <c r="D2359">
        <v>59</v>
      </c>
      <c r="E2359">
        <v>27.25</v>
      </c>
      <c r="F2359">
        <v>43.36</v>
      </c>
      <c r="G2359">
        <v>7.4589999999999996</v>
      </c>
      <c r="H2359">
        <v>3.8410000000000002</v>
      </c>
      <c r="I2359">
        <v>21.7</v>
      </c>
      <c r="J2359" s="38" t="s">
        <v>128</v>
      </c>
    </row>
    <row r="2360" spans="1:10" x14ac:dyDescent="0.25">
      <c r="A2360" s="5" t="s">
        <v>3481</v>
      </c>
      <c r="C2360">
        <v>24</v>
      </c>
      <c r="D2360">
        <v>58</v>
      </c>
      <c r="E2360">
        <v>27.32</v>
      </c>
      <c r="F2360">
        <v>42.62</v>
      </c>
      <c r="G2360">
        <v>7.4249999999999998</v>
      </c>
      <c r="H2360">
        <v>3.9350000000000001</v>
      </c>
      <c r="I2360">
        <v>21.6</v>
      </c>
      <c r="J2360" s="38" t="s">
        <v>128</v>
      </c>
    </row>
    <row r="2361" spans="1:10" x14ac:dyDescent="0.25">
      <c r="A2361" s="5" t="s">
        <v>3482</v>
      </c>
      <c r="C2361">
        <v>24</v>
      </c>
      <c r="D2361">
        <v>57</v>
      </c>
      <c r="E2361">
        <v>27.39</v>
      </c>
      <c r="F2361">
        <v>41.89</v>
      </c>
      <c r="G2361">
        <v>7.39</v>
      </c>
      <c r="H2361">
        <v>4.0250000000000004</v>
      </c>
      <c r="I2361">
        <v>21.5</v>
      </c>
      <c r="J2361" s="38" t="s">
        <v>128</v>
      </c>
    </row>
    <row r="2362" spans="1:10" x14ac:dyDescent="0.25">
      <c r="A2362" s="5" t="s">
        <v>3483</v>
      </c>
      <c r="C2362">
        <v>24</v>
      </c>
      <c r="D2362">
        <v>56</v>
      </c>
      <c r="E2362">
        <v>27.46</v>
      </c>
      <c r="F2362">
        <v>41.15</v>
      </c>
      <c r="G2362">
        <v>7.3529999999999998</v>
      </c>
      <c r="H2362">
        <v>4.1120000000000001</v>
      </c>
      <c r="I2362">
        <v>21.4</v>
      </c>
      <c r="J2362" s="38" t="s">
        <v>128</v>
      </c>
    </row>
    <row r="2363" spans="1:10" x14ac:dyDescent="0.25">
      <c r="A2363" s="5" t="s">
        <v>3484</v>
      </c>
      <c r="C2363">
        <v>24</v>
      </c>
      <c r="D2363">
        <v>55</v>
      </c>
      <c r="E2363">
        <v>27.52</v>
      </c>
      <c r="F2363">
        <v>40.43</v>
      </c>
      <c r="G2363">
        <v>7.3159999999999998</v>
      </c>
      <c r="H2363">
        <v>4.1959999999999997</v>
      </c>
      <c r="I2363">
        <v>21.3</v>
      </c>
      <c r="J2363" s="38" t="s">
        <v>128</v>
      </c>
    </row>
    <row r="2364" spans="1:10" x14ac:dyDescent="0.25">
      <c r="A2364" s="5" t="s">
        <v>3485</v>
      </c>
      <c r="C2364">
        <v>24</v>
      </c>
      <c r="D2364">
        <v>54</v>
      </c>
      <c r="E2364">
        <v>27.58</v>
      </c>
      <c r="F2364">
        <v>39.71</v>
      </c>
      <c r="G2364">
        <v>7.2759999999999998</v>
      </c>
      <c r="H2364">
        <v>4.2770000000000001</v>
      </c>
      <c r="I2364">
        <v>21.2</v>
      </c>
      <c r="J2364" s="38" t="s">
        <v>128</v>
      </c>
    </row>
    <row r="2365" spans="1:10" x14ac:dyDescent="0.25">
      <c r="A2365" s="5" t="s">
        <v>3486</v>
      </c>
      <c r="C2365">
        <v>24</v>
      </c>
      <c r="D2365">
        <v>53</v>
      </c>
      <c r="E2365">
        <v>27.64</v>
      </c>
      <c r="F2365">
        <v>38.99</v>
      </c>
      <c r="G2365">
        <v>7.2350000000000003</v>
      </c>
      <c r="H2365">
        <v>4.3540000000000001</v>
      </c>
      <c r="I2365">
        <v>21.1</v>
      </c>
      <c r="J2365" s="38" t="s">
        <v>128</v>
      </c>
    </row>
    <row r="2366" spans="1:10" x14ac:dyDescent="0.25">
      <c r="A2366" s="5" t="s">
        <v>3487</v>
      </c>
      <c r="C2366">
        <v>24</v>
      </c>
      <c r="D2366">
        <v>52</v>
      </c>
      <c r="E2366">
        <v>27.69</v>
      </c>
      <c r="F2366">
        <v>38.28</v>
      </c>
      <c r="G2366">
        <v>7.1909999999999998</v>
      </c>
      <c r="H2366">
        <v>4.4269999999999996</v>
      </c>
      <c r="I2366">
        <v>21</v>
      </c>
      <c r="J2366" s="38" t="s">
        <v>128</v>
      </c>
    </row>
    <row r="2367" spans="1:10" x14ac:dyDescent="0.25">
      <c r="A2367" s="5" t="s">
        <v>3488</v>
      </c>
      <c r="C2367">
        <v>24</v>
      </c>
      <c r="D2367">
        <v>51</v>
      </c>
      <c r="E2367">
        <v>27.74</v>
      </c>
      <c r="F2367">
        <v>37.58</v>
      </c>
      <c r="G2367">
        <v>7.1440000000000001</v>
      </c>
      <c r="H2367">
        <v>4.4960000000000004</v>
      </c>
      <c r="I2367">
        <v>20.9</v>
      </c>
      <c r="J2367" s="38" t="s">
        <v>128</v>
      </c>
    </row>
    <row r="2368" spans="1:10" x14ac:dyDescent="0.25">
      <c r="A2368" s="5" t="s">
        <v>3489</v>
      </c>
      <c r="C2368">
        <v>24</v>
      </c>
      <c r="D2368">
        <v>50</v>
      </c>
      <c r="E2368">
        <v>27.79</v>
      </c>
      <c r="F2368">
        <v>36.89</v>
      </c>
      <c r="G2368">
        <v>7.0940000000000003</v>
      </c>
      <c r="H2368">
        <v>4.5599999999999996</v>
      </c>
      <c r="I2368">
        <v>20.7</v>
      </c>
      <c r="J2368" s="38" t="s">
        <v>128</v>
      </c>
    </row>
    <row r="2369" spans="1:10" x14ac:dyDescent="0.25">
      <c r="A2369" s="5" t="s">
        <v>3490</v>
      </c>
      <c r="C2369">
        <v>24</v>
      </c>
      <c r="D2369">
        <v>49</v>
      </c>
      <c r="E2369">
        <v>27.83</v>
      </c>
      <c r="F2369">
        <v>36.200000000000003</v>
      </c>
      <c r="G2369">
        <v>7.04</v>
      </c>
      <c r="H2369">
        <v>4.6189999999999998</v>
      </c>
      <c r="I2369">
        <v>20.5</v>
      </c>
      <c r="J2369" s="38" t="s">
        <v>128</v>
      </c>
    </row>
    <row r="2370" spans="1:10" x14ac:dyDescent="0.25">
      <c r="A2370" s="5" t="s">
        <v>3491</v>
      </c>
      <c r="C2370">
        <v>24</v>
      </c>
      <c r="D2370">
        <v>48</v>
      </c>
      <c r="E2370">
        <v>27.86</v>
      </c>
      <c r="F2370">
        <v>35.520000000000003</v>
      </c>
      <c r="G2370">
        <v>6.9809999999999999</v>
      </c>
      <c r="H2370">
        <v>4.6710000000000003</v>
      </c>
      <c r="I2370">
        <v>20.3</v>
      </c>
      <c r="J2370" s="38" t="s">
        <v>128</v>
      </c>
    </row>
    <row r="2371" spans="1:10" x14ac:dyDescent="0.25">
      <c r="A2371" s="5" t="s">
        <v>3492</v>
      </c>
      <c r="C2371">
        <v>24</v>
      </c>
      <c r="D2371">
        <v>47</v>
      </c>
      <c r="E2371">
        <v>27.89</v>
      </c>
      <c r="F2371">
        <v>34.85</v>
      </c>
      <c r="G2371">
        <v>6.9160000000000004</v>
      </c>
      <c r="H2371">
        <v>4.7160000000000002</v>
      </c>
      <c r="I2371">
        <v>20.100000000000001</v>
      </c>
      <c r="J2371" s="38" t="s">
        <v>128</v>
      </c>
    </row>
    <row r="2372" spans="1:10" x14ac:dyDescent="0.25">
      <c r="A2372" s="5" t="s">
        <v>3493</v>
      </c>
      <c r="C2372">
        <v>24</v>
      </c>
      <c r="D2372">
        <v>46</v>
      </c>
      <c r="E2372">
        <v>27.91</v>
      </c>
      <c r="F2372">
        <v>34.21</v>
      </c>
      <c r="G2372">
        <v>6.8410000000000002</v>
      </c>
      <c r="H2372">
        <v>4.7519999999999998</v>
      </c>
      <c r="I2372">
        <v>19.8</v>
      </c>
      <c r="J2372" s="38" t="s">
        <v>128</v>
      </c>
    </row>
    <row r="2373" spans="1:10" x14ac:dyDescent="0.25">
      <c r="A2373" s="5" t="s">
        <v>3494</v>
      </c>
      <c r="C2373">
        <v>24</v>
      </c>
      <c r="D2373">
        <v>45</v>
      </c>
      <c r="E2373">
        <v>27.92</v>
      </c>
      <c r="F2373">
        <v>33.6</v>
      </c>
      <c r="G2373">
        <v>6.7560000000000002</v>
      </c>
      <c r="H2373">
        <v>4.7770000000000001</v>
      </c>
      <c r="I2373">
        <v>19.399999999999999</v>
      </c>
      <c r="J2373" s="38" t="s">
        <v>128</v>
      </c>
    </row>
    <row r="2374" spans="1:10" x14ac:dyDescent="0.25">
      <c r="A2374" s="5" t="s">
        <v>3495</v>
      </c>
      <c r="C2374">
        <v>24</v>
      </c>
      <c r="D2374">
        <v>44</v>
      </c>
      <c r="E2374">
        <v>27.92</v>
      </c>
      <c r="F2374">
        <v>33.01</v>
      </c>
      <c r="G2374">
        <v>6.6539999999999999</v>
      </c>
      <c r="H2374">
        <v>4.7869999999999999</v>
      </c>
      <c r="I2374">
        <v>18.899999999999999</v>
      </c>
      <c r="J2374" s="38" t="s">
        <v>128</v>
      </c>
    </row>
    <row r="2375" spans="1:10" x14ac:dyDescent="0.25">
      <c r="A2375" s="5" t="s">
        <v>3496</v>
      </c>
      <c r="C2375">
        <v>24</v>
      </c>
      <c r="D2375">
        <v>43</v>
      </c>
      <c r="E2375">
        <v>27.89</v>
      </c>
      <c r="F2375">
        <v>32.450000000000003</v>
      </c>
      <c r="G2375">
        <v>6.5289999999999999</v>
      </c>
      <c r="H2375">
        <v>4.7750000000000004</v>
      </c>
      <c r="I2375">
        <v>18.399999999999999</v>
      </c>
      <c r="J2375" s="38" t="s">
        <v>128</v>
      </c>
    </row>
    <row r="2376" spans="1:10" x14ac:dyDescent="0.25">
      <c r="A2376" s="5" t="s">
        <v>3497</v>
      </c>
      <c r="C2376">
        <v>24</v>
      </c>
      <c r="D2376">
        <v>42</v>
      </c>
      <c r="E2376">
        <v>27.84</v>
      </c>
      <c r="F2376">
        <v>31.94</v>
      </c>
      <c r="G2376">
        <v>6.3689999999999998</v>
      </c>
      <c r="H2376">
        <v>4.7329999999999997</v>
      </c>
      <c r="I2376">
        <v>17.7</v>
      </c>
      <c r="J2376" s="38" t="s">
        <v>128</v>
      </c>
    </row>
    <row r="2377" spans="1:10" x14ac:dyDescent="0.25">
      <c r="A2377" s="5" t="s">
        <v>3498</v>
      </c>
      <c r="C2377">
        <v>24</v>
      </c>
      <c r="D2377">
        <v>41</v>
      </c>
      <c r="E2377">
        <v>27.74</v>
      </c>
      <c r="F2377">
        <v>31.5</v>
      </c>
      <c r="G2377">
        <v>6.1589999999999998</v>
      </c>
      <c r="H2377">
        <v>4.6479999999999997</v>
      </c>
      <c r="I2377">
        <v>16.8</v>
      </c>
      <c r="J2377" s="38" t="s">
        <v>128</v>
      </c>
    </row>
    <row r="2378" spans="1:10" x14ac:dyDescent="0.25">
      <c r="A2378" s="5" t="s">
        <v>3499</v>
      </c>
      <c r="C2378">
        <v>24</v>
      </c>
      <c r="D2378">
        <v>40</v>
      </c>
      <c r="E2378">
        <v>27.59</v>
      </c>
      <c r="F2378">
        <v>31.14</v>
      </c>
      <c r="G2378">
        <v>5.8920000000000003</v>
      </c>
      <c r="H2378">
        <v>4.5140000000000002</v>
      </c>
      <c r="I2378">
        <v>15.7</v>
      </c>
      <c r="J2378" s="38" t="s">
        <v>128</v>
      </c>
    </row>
    <row r="2379" spans="1:10" x14ac:dyDescent="0.25">
      <c r="A2379" s="5" t="s">
        <v>3500</v>
      </c>
      <c r="C2379">
        <v>24</v>
      </c>
      <c r="D2379">
        <v>39</v>
      </c>
      <c r="E2379">
        <v>27.42</v>
      </c>
      <c r="F2379">
        <v>30.81</v>
      </c>
      <c r="G2379">
        <v>5.5919999999999996</v>
      </c>
      <c r="H2379">
        <v>4.3460000000000001</v>
      </c>
      <c r="I2379">
        <v>14.4</v>
      </c>
      <c r="J2379" s="38" t="s">
        <v>128</v>
      </c>
    </row>
    <row r="2380" spans="1:10" x14ac:dyDescent="0.25">
      <c r="A2380" s="5" t="s">
        <v>3501</v>
      </c>
      <c r="C2380">
        <v>24</v>
      </c>
      <c r="D2380">
        <v>38</v>
      </c>
      <c r="E2380">
        <v>27.35</v>
      </c>
      <c r="F2380">
        <v>30.24</v>
      </c>
      <c r="G2380">
        <v>5.4359999999999999</v>
      </c>
      <c r="H2380">
        <v>4.2839999999999998</v>
      </c>
      <c r="I2380">
        <v>13.8</v>
      </c>
      <c r="J2380" s="38" t="s">
        <v>128</v>
      </c>
    </row>
    <row r="2381" spans="1:10" x14ac:dyDescent="0.25">
      <c r="A2381" s="5" t="s">
        <v>3502</v>
      </c>
      <c r="C2381">
        <v>24</v>
      </c>
      <c r="D2381">
        <v>37</v>
      </c>
      <c r="E2381">
        <v>26.37</v>
      </c>
      <c r="F2381">
        <v>31.21</v>
      </c>
      <c r="G2381">
        <v>4.5999999999999996</v>
      </c>
      <c r="H2381">
        <v>3.6739999999999999</v>
      </c>
      <c r="I2381">
        <v>11.4</v>
      </c>
      <c r="J2381" s="38" t="s">
        <v>128</v>
      </c>
    </row>
    <row r="2382" spans="1:10" x14ac:dyDescent="0.25">
      <c r="A2382" s="5" t="s">
        <v>3503</v>
      </c>
      <c r="C2382">
        <v>24</v>
      </c>
      <c r="D2382">
        <v>37</v>
      </c>
      <c r="E2382">
        <v>21.51</v>
      </c>
      <c r="F2382">
        <v>35.35</v>
      </c>
      <c r="G2382">
        <v>1.0920000000000001</v>
      </c>
      <c r="H2382">
        <v>0.872</v>
      </c>
      <c r="I2382">
        <v>5.3</v>
      </c>
      <c r="J2382" s="38" t="s">
        <v>128</v>
      </c>
    </row>
    <row r="2383" spans="1:10" x14ac:dyDescent="0.25">
      <c r="A2383" s="5" t="s">
        <v>3504</v>
      </c>
      <c r="C2383">
        <v>24</v>
      </c>
      <c r="D2383">
        <v>176.5</v>
      </c>
      <c r="E2383">
        <v>15.19</v>
      </c>
      <c r="F2383">
        <v>174.71</v>
      </c>
      <c r="G2383">
        <v>7.7969999999999997</v>
      </c>
      <c r="H2383">
        <v>-7.7830000000000004</v>
      </c>
      <c r="I2383">
        <v>1.1000000000000001</v>
      </c>
      <c r="J2383" s="38" t="s">
        <v>238</v>
      </c>
    </row>
    <row r="2384" spans="1:10" x14ac:dyDescent="0.25">
      <c r="A2384" s="5" t="s">
        <v>3505</v>
      </c>
      <c r="C2384">
        <v>24</v>
      </c>
      <c r="D2384">
        <v>180</v>
      </c>
      <c r="E2384">
        <v>15.1</v>
      </c>
      <c r="F2384">
        <v>180</v>
      </c>
      <c r="G2384">
        <v>7.923</v>
      </c>
      <c r="H2384">
        <v>-7.923</v>
      </c>
      <c r="I2384">
        <v>-0.7</v>
      </c>
      <c r="J2384" s="38" t="s">
        <v>132</v>
      </c>
    </row>
    <row r="2385" spans="1:10" x14ac:dyDescent="0.25">
      <c r="A2385" s="5" t="s">
        <v>3506</v>
      </c>
      <c r="C2385">
        <v>24</v>
      </c>
      <c r="D2385">
        <v>179</v>
      </c>
      <c r="E2385">
        <v>15.09</v>
      </c>
      <c r="F2385">
        <v>178.47</v>
      </c>
      <c r="G2385">
        <v>7.9359999999999999</v>
      </c>
      <c r="H2385">
        <v>-7.9349999999999996</v>
      </c>
      <c r="I2385">
        <v>-0.7</v>
      </c>
      <c r="J2385" s="38" t="s">
        <v>132</v>
      </c>
    </row>
    <row r="2386" spans="1:10" x14ac:dyDescent="0.25">
      <c r="A2386" s="5" t="s">
        <v>3507</v>
      </c>
      <c r="C2386">
        <v>24</v>
      </c>
      <c r="D2386">
        <v>178</v>
      </c>
      <c r="E2386">
        <v>15.08</v>
      </c>
      <c r="F2386">
        <v>176.94</v>
      </c>
      <c r="G2386">
        <v>7.9509999999999996</v>
      </c>
      <c r="H2386">
        <v>-7.9459999999999997</v>
      </c>
      <c r="I2386">
        <v>-0.7</v>
      </c>
      <c r="J2386" s="38" t="s">
        <v>132</v>
      </c>
    </row>
    <row r="2387" spans="1:10" x14ac:dyDescent="0.25">
      <c r="A2387" s="5" t="s">
        <v>3508</v>
      </c>
      <c r="C2387">
        <v>24</v>
      </c>
      <c r="D2387">
        <v>177</v>
      </c>
      <c r="E2387">
        <v>15.07</v>
      </c>
      <c r="F2387">
        <v>175.41</v>
      </c>
      <c r="G2387">
        <v>7.9660000000000002</v>
      </c>
      <c r="H2387">
        <v>-7.9550000000000001</v>
      </c>
      <c r="I2387">
        <v>-0.8</v>
      </c>
      <c r="J2387" s="38" t="s">
        <v>132</v>
      </c>
    </row>
    <row r="2388" spans="1:10" x14ac:dyDescent="0.25">
      <c r="A2388" s="5" t="s">
        <v>3509</v>
      </c>
      <c r="C2388">
        <v>24</v>
      </c>
      <c r="D2388">
        <v>176</v>
      </c>
      <c r="E2388">
        <v>15.07</v>
      </c>
      <c r="F2388">
        <v>173.88</v>
      </c>
      <c r="G2388">
        <v>7.9820000000000002</v>
      </c>
      <c r="H2388">
        <v>-7.9630000000000001</v>
      </c>
      <c r="I2388">
        <v>-0.8</v>
      </c>
      <c r="J2388" s="38" t="s">
        <v>132</v>
      </c>
    </row>
    <row r="2389" spans="1:10" x14ac:dyDescent="0.25">
      <c r="A2389" s="5" t="s">
        <v>3510</v>
      </c>
      <c r="C2389">
        <v>24</v>
      </c>
      <c r="D2389">
        <v>175</v>
      </c>
      <c r="E2389">
        <v>15.07</v>
      </c>
      <c r="F2389">
        <v>172.35</v>
      </c>
      <c r="G2389">
        <v>7.9980000000000002</v>
      </c>
      <c r="H2389">
        <v>-7.9669999999999996</v>
      </c>
      <c r="I2389">
        <v>-0.8</v>
      </c>
      <c r="J2389" s="38" t="s">
        <v>132</v>
      </c>
    </row>
    <row r="2390" spans="1:10" x14ac:dyDescent="0.25">
      <c r="A2390" s="5" t="s">
        <v>3511</v>
      </c>
      <c r="C2390">
        <v>24</v>
      </c>
      <c r="D2390">
        <v>174</v>
      </c>
      <c r="E2390">
        <v>15.08</v>
      </c>
      <c r="F2390">
        <v>170.81</v>
      </c>
      <c r="G2390">
        <v>8.0129999999999999</v>
      </c>
      <c r="H2390">
        <v>-7.9690000000000003</v>
      </c>
      <c r="I2390">
        <v>-0.8</v>
      </c>
      <c r="J2390" s="38" t="s">
        <v>132</v>
      </c>
    </row>
    <row r="2391" spans="1:10" x14ac:dyDescent="0.25">
      <c r="A2391" s="5" t="s">
        <v>3512</v>
      </c>
      <c r="C2391">
        <v>24</v>
      </c>
      <c r="D2391">
        <v>173</v>
      </c>
      <c r="E2391">
        <v>15.09</v>
      </c>
      <c r="F2391">
        <v>169.28</v>
      </c>
      <c r="G2391">
        <v>8.0269999999999992</v>
      </c>
      <c r="H2391">
        <v>-7.9669999999999996</v>
      </c>
      <c r="I2391">
        <v>-0.8</v>
      </c>
      <c r="J2391" s="38" t="s">
        <v>132</v>
      </c>
    </row>
    <row r="2392" spans="1:10" x14ac:dyDescent="0.25">
      <c r="A2392" s="5" t="s">
        <v>3513</v>
      </c>
      <c r="C2392">
        <v>24</v>
      </c>
      <c r="D2392">
        <v>172</v>
      </c>
      <c r="E2392">
        <v>15.1</v>
      </c>
      <c r="F2392">
        <v>167.75</v>
      </c>
      <c r="G2392">
        <v>8.0399999999999991</v>
      </c>
      <c r="H2392">
        <v>-7.9619999999999997</v>
      </c>
      <c r="I2392">
        <v>-0.7</v>
      </c>
      <c r="J2392" s="38" t="s">
        <v>132</v>
      </c>
    </row>
    <row r="2393" spans="1:10" x14ac:dyDescent="0.25">
      <c r="A2393" s="5" t="s">
        <v>3514</v>
      </c>
      <c r="C2393">
        <v>24</v>
      </c>
      <c r="D2393">
        <v>171</v>
      </c>
      <c r="E2393">
        <v>15.12</v>
      </c>
      <c r="F2393">
        <v>166.22</v>
      </c>
      <c r="G2393">
        <v>8.0510000000000002</v>
      </c>
      <c r="H2393">
        <v>-7.952</v>
      </c>
      <c r="I2393">
        <v>-0.7</v>
      </c>
      <c r="J2393" s="38" t="s">
        <v>132</v>
      </c>
    </row>
    <row r="2394" spans="1:10" x14ac:dyDescent="0.25">
      <c r="A2394" s="5" t="s">
        <v>3515</v>
      </c>
      <c r="C2394">
        <v>24</v>
      </c>
      <c r="D2394">
        <v>170</v>
      </c>
      <c r="E2394">
        <v>15.15</v>
      </c>
      <c r="F2394">
        <v>164.7</v>
      </c>
      <c r="G2394">
        <v>8.06</v>
      </c>
      <c r="H2394">
        <v>-7.9379999999999997</v>
      </c>
      <c r="I2394">
        <v>-0.7</v>
      </c>
      <c r="J2394" s="38" t="s">
        <v>132</v>
      </c>
    </row>
    <row r="2395" spans="1:10" x14ac:dyDescent="0.25">
      <c r="A2395" s="5" t="s">
        <v>3516</v>
      </c>
      <c r="C2395">
        <v>24</v>
      </c>
      <c r="D2395">
        <v>169</v>
      </c>
      <c r="E2395">
        <v>15.18</v>
      </c>
      <c r="F2395">
        <v>163.18</v>
      </c>
      <c r="G2395">
        <v>8.0670000000000002</v>
      </c>
      <c r="H2395">
        <v>-7.9189999999999996</v>
      </c>
      <c r="I2395">
        <v>-0.7</v>
      </c>
      <c r="J2395" s="38" t="s">
        <v>132</v>
      </c>
    </row>
    <row r="2396" spans="1:10" x14ac:dyDescent="0.25">
      <c r="A2396" s="5" t="s">
        <v>3517</v>
      </c>
      <c r="C2396">
        <v>24</v>
      </c>
      <c r="D2396">
        <v>168</v>
      </c>
      <c r="E2396">
        <v>15.22</v>
      </c>
      <c r="F2396">
        <v>161.66999999999999</v>
      </c>
      <c r="G2396">
        <v>8.0709999999999997</v>
      </c>
      <c r="H2396">
        <v>-7.8949999999999996</v>
      </c>
      <c r="I2396">
        <v>-0.6</v>
      </c>
      <c r="J2396" s="38" t="s">
        <v>132</v>
      </c>
    </row>
    <row r="2397" spans="1:10" x14ac:dyDescent="0.25">
      <c r="A2397" s="5" t="s">
        <v>3518</v>
      </c>
      <c r="C2397">
        <v>24</v>
      </c>
      <c r="D2397">
        <v>167</v>
      </c>
      <c r="E2397">
        <v>15.27</v>
      </c>
      <c r="F2397">
        <v>160.16999999999999</v>
      </c>
      <c r="G2397">
        <v>8.0719999999999992</v>
      </c>
      <c r="H2397">
        <v>-7.8650000000000002</v>
      </c>
      <c r="I2397">
        <v>-0.6</v>
      </c>
      <c r="J2397" s="38" t="s">
        <v>132</v>
      </c>
    </row>
    <row r="2398" spans="1:10" x14ac:dyDescent="0.25">
      <c r="A2398" s="5" t="s">
        <v>3519</v>
      </c>
      <c r="C2398">
        <v>24</v>
      </c>
      <c r="D2398">
        <v>166</v>
      </c>
      <c r="E2398">
        <v>15.32</v>
      </c>
      <c r="F2398">
        <v>158.68</v>
      </c>
      <c r="G2398">
        <v>8.0690000000000008</v>
      </c>
      <c r="H2398">
        <v>-7.8289999999999997</v>
      </c>
      <c r="I2398">
        <v>-0.6</v>
      </c>
      <c r="J2398" s="38" t="s">
        <v>132</v>
      </c>
    </row>
    <row r="2399" spans="1:10" x14ac:dyDescent="0.25">
      <c r="A2399" s="5" t="s">
        <v>3520</v>
      </c>
      <c r="C2399">
        <v>24</v>
      </c>
      <c r="D2399">
        <v>165</v>
      </c>
      <c r="E2399">
        <v>15.38</v>
      </c>
      <c r="F2399">
        <v>157.19999999999999</v>
      </c>
      <c r="G2399">
        <v>8.0630000000000006</v>
      </c>
      <c r="H2399">
        <v>-7.7880000000000003</v>
      </c>
      <c r="I2399">
        <v>-0.6</v>
      </c>
      <c r="J2399" s="38" t="s">
        <v>132</v>
      </c>
    </row>
    <row r="2400" spans="1:10" x14ac:dyDescent="0.25">
      <c r="A2400" s="5" t="s">
        <v>3521</v>
      </c>
      <c r="C2400">
        <v>24</v>
      </c>
      <c r="D2400">
        <v>164</v>
      </c>
      <c r="E2400">
        <v>15.44</v>
      </c>
      <c r="F2400">
        <v>155.72999999999999</v>
      </c>
      <c r="G2400">
        <v>8.0559999999999992</v>
      </c>
      <c r="H2400">
        <v>-7.7439999999999998</v>
      </c>
      <c r="I2400">
        <v>-0.6</v>
      </c>
      <c r="J2400" s="38" t="s">
        <v>132</v>
      </c>
    </row>
    <row r="2401" spans="1:10" x14ac:dyDescent="0.25">
      <c r="A2401" s="5" t="s">
        <v>3522</v>
      </c>
      <c r="C2401">
        <v>24</v>
      </c>
      <c r="D2401">
        <v>163</v>
      </c>
      <c r="E2401">
        <v>15.5</v>
      </c>
      <c r="F2401">
        <v>154.27000000000001</v>
      </c>
      <c r="G2401">
        <v>8.048</v>
      </c>
      <c r="H2401">
        <v>-7.6959999999999997</v>
      </c>
      <c r="I2401">
        <v>-0.6</v>
      </c>
      <c r="J2401" s="38" t="s">
        <v>132</v>
      </c>
    </row>
    <row r="2402" spans="1:10" x14ac:dyDescent="0.25">
      <c r="A2402" s="5" t="s">
        <v>3523</v>
      </c>
      <c r="C2402">
        <v>24</v>
      </c>
      <c r="D2402">
        <v>162</v>
      </c>
      <c r="E2402">
        <v>15.57</v>
      </c>
      <c r="F2402">
        <v>152.82</v>
      </c>
      <c r="G2402">
        <v>8.0410000000000004</v>
      </c>
      <c r="H2402">
        <v>-7.6470000000000002</v>
      </c>
      <c r="I2402">
        <v>-0.5</v>
      </c>
      <c r="J2402" s="38" t="s">
        <v>132</v>
      </c>
    </row>
    <row r="2403" spans="1:10" x14ac:dyDescent="0.25">
      <c r="A2403" s="5" t="s">
        <v>3524</v>
      </c>
      <c r="C2403">
        <v>24</v>
      </c>
      <c r="D2403">
        <v>161</v>
      </c>
      <c r="E2403">
        <v>15.64</v>
      </c>
      <c r="F2403">
        <v>151.37</v>
      </c>
      <c r="G2403">
        <v>8.0350000000000001</v>
      </c>
      <c r="H2403">
        <v>-7.5970000000000004</v>
      </c>
      <c r="I2403">
        <v>-0.5</v>
      </c>
      <c r="J2403" s="38" t="s">
        <v>132</v>
      </c>
    </row>
    <row r="2404" spans="1:10" x14ac:dyDescent="0.25">
      <c r="A2404" s="5" t="s">
        <v>3525</v>
      </c>
      <c r="C2404">
        <v>24</v>
      </c>
      <c r="D2404">
        <v>160</v>
      </c>
      <c r="E2404">
        <v>15.72</v>
      </c>
      <c r="F2404">
        <v>149.94</v>
      </c>
      <c r="G2404">
        <v>8.0299999999999994</v>
      </c>
      <c r="H2404">
        <v>-7.5460000000000003</v>
      </c>
      <c r="I2404">
        <v>-0.5</v>
      </c>
      <c r="J2404" s="38" t="s">
        <v>132</v>
      </c>
    </row>
    <row r="2405" spans="1:10" x14ac:dyDescent="0.25">
      <c r="A2405" s="5" t="s">
        <v>3526</v>
      </c>
      <c r="C2405">
        <v>24</v>
      </c>
      <c r="D2405">
        <v>159</v>
      </c>
      <c r="E2405">
        <v>15.79</v>
      </c>
      <c r="F2405">
        <v>148.5</v>
      </c>
      <c r="G2405">
        <v>8.0269999999999992</v>
      </c>
      <c r="H2405">
        <v>-7.4939999999999998</v>
      </c>
      <c r="I2405">
        <v>-0.4</v>
      </c>
      <c r="J2405" s="38" t="s">
        <v>132</v>
      </c>
    </row>
    <row r="2406" spans="1:10" x14ac:dyDescent="0.25">
      <c r="A2406" s="5" t="s">
        <v>3527</v>
      </c>
      <c r="C2406">
        <v>24</v>
      </c>
      <c r="D2406">
        <v>158</v>
      </c>
      <c r="E2406">
        <v>15.87</v>
      </c>
      <c r="F2406">
        <v>147.08000000000001</v>
      </c>
      <c r="G2406">
        <v>8.0269999999999992</v>
      </c>
      <c r="H2406">
        <v>-7.4420000000000002</v>
      </c>
      <c r="I2406">
        <v>-0.3</v>
      </c>
      <c r="J2406" s="38" t="s">
        <v>132</v>
      </c>
    </row>
    <row r="2407" spans="1:10" x14ac:dyDescent="0.25">
      <c r="A2407" s="5" t="s">
        <v>3528</v>
      </c>
      <c r="C2407">
        <v>24</v>
      </c>
      <c r="D2407">
        <v>157</v>
      </c>
      <c r="E2407">
        <v>15.94</v>
      </c>
      <c r="F2407">
        <v>145.65</v>
      </c>
      <c r="G2407">
        <v>8.0269999999999992</v>
      </c>
      <c r="H2407">
        <v>-7.3890000000000002</v>
      </c>
      <c r="I2407">
        <v>-0.2</v>
      </c>
      <c r="J2407" s="38" t="s">
        <v>132</v>
      </c>
    </row>
    <row r="2408" spans="1:10" x14ac:dyDescent="0.25">
      <c r="A2408" s="5" t="s">
        <v>3529</v>
      </c>
      <c r="C2408">
        <v>24</v>
      </c>
      <c r="D2408">
        <v>156</v>
      </c>
      <c r="E2408">
        <v>16.02</v>
      </c>
      <c r="F2408">
        <v>144.24</v>
      </c>
      <c r="G2408">
        <v>8.0269999999999992</v>
      </c>
      <c r="H2408">
        <v>-7.3330000000000002</v>
      </c>
      <c r="I2408">
        <v>0.1</v>
      </c>
      <c r="J2408" s="38" t="s">
        <v>132</v>
      </c>
    </row>
    <row r="2409" spans="1:10" x14ac:dyDescent="0.25">
      <c r="A2409" s="5" t="s">
        <v>3530</v>
      </c>
      <c r="C2409">
        <v>24</v>
      </c>
      <c r="D2409">
        <v>155</v>
      </c>
      <c r="E2409">
        <v>16.11</v>
      </c>
      <c r="F2409">
        <v>142.85</v>
      </c>
      <c r="G2409">
        <v>8.0250000000000004</v>
      </c>
      <c r="H2409">
        <v>-7.2729999999999997</v>
      </c>
      <c r="I2409">
        <v>0.3</v>
      </c>
      <c r="J2409" s="38" t="s">
        <v>132</v>
      </c>
    </row>
    <row r="2410" spans="1:10" x14ac:dyDescent="0.25">
      <c r="A2410" s="5" t="s">
        <v>3531</v>
      </c>
      <c r="C2410">
        <v>24</v>
      </c>
      <c r="D2410">
        <v>154</v>
      </c>
      <c r="E2410">
        <v>16.2</v>
      </c>
      <c r="F2410">
        <v>141.47</v>
      </c>
      <c r="G2410">
        <v>8.02</v>
      </c>
      <c r="H2410">
        <v>-7.2080000000000002</v>
      </c>
      <c r="I2410">
        <v>0.6</v>
      </c>
      <c r="J2410" s="38" t="s">
        <v>132</v>
      </c>
    </row>
    <row r="2411" spans="1:10" x14ac:dyDescent="0.25">
      <c r="A2411" s="5" t="s">
        <v>3532</v>
      </c>
      <c r="C2411">
        <v>24</v>
      </c>
      <c r="D2411">
        <v>153</v>
      </c>
      <c r="E2411">
        <v>16.3</v>
      </c>
      <c r="F2411">
        <v>140.11000000000001</v>
      </c>
      <c r="G2411">
        <v>8.01</v>
      </c>
      <c r="H2411">
        <v>-7.1369999999999996</v>
      </c>
      <c r="I2411">
        <v>0.8</v>
      </c>
      <c r="J2411" s="38" t="s">
        <v>132</v>
      </c>
    </row>
    <row r="2412" spans="1:10" x14ac:dyDescent="0.25">
      <c r="A2412" s="5" t="s">
        <v>3533</v>
      </c>
      <c r="C2412">
        <v>24</v>
      </c>
      <c r="D2412">
        <v>152</v>
      </c>
      <c r="E2412">
        <v>16.399999999999999</v>
      </c>
      <c r="F2412">
        <v>138.77000000000001</v>
      </c>
      <c r="G2412">
        <v>7.9969999999999999</v>
      </c>
      <c r="H2412">
        <v>-7.0609999999999999</v>
      </c>
      <c r="I2412">
        <v>1</v>
      </c>
      <c r="J2412" s="38" t="s">
        <v>132</v>
      </c>
    </row>
    <row r="2413" spans="1:10" x14ac:dyDescent="0.25">
      <c r="A2413" s="5" t="s">
        <v>3534</v>
      </c>
      <c r="C2413">
        <v>24</v>
      </c>
      <c r="D2413">
        <v>151</v>
      </c>
      <c r="E2413">
        <v>16.5</v>
      </c>
      <c r="F2413">
        <v>137.44999999999999</v>
      </c>
      <c r="G2413">
        <v>7.98</v>
      </c>
      <c r="H2413">
        <v>-6.9790000000000001</v>
      </c>
      <c r="I2413">
        <v>1.3</v>
      </c>
      <c r="J2413" s="38" t="s">
        <v>132</v>
      </c>
    </row>
    <row r="2414" spans="1:10" x14ac:dyDescent="0.25">
      <c r="A2414" s="5" t="s">
        <v>3535</v>
      </c>
      <c r="C2414">
        <v>24</v>
      </c>
      <c r="D2414">
        <v>150</v>
      </c>
      <c r="E2414">
        <v>16.61</v>
      </c>
      <c r="F2414">
        <v>136.15</v>
      </c>
      <c r="G2414">
        <v>7.9589999999999996</v>
      </c>
      <c r="H2414">
        <v>-6.8929999999999998</v>
      </c>
      <c r="I2414">
        <v>1.5</v>
      </c>
      <c r="J2414" s="38" t="s">
        <v>132</v>
      </c>
    </row>
    <row r="2415" spans="1:10" x14ac:dyDescent="0.25">
      <c r="A2415" s="5" t="s">
        <v>3536</v>
      </c>
      <c r="C2415">
        <v>24</v>
      </c>
      <c r="D2415">
        <v>149</v>
      </c>
      <c r="E2415">
        <v>16.73</v>
      </c>
      <c r="F2415">
        <v>134.87</v>
      </c>
      <c r="G2415">
        <v>7.9349999999999996</v>
      </c>
      <c r="H2415">
        <v>-6.8019999999999996</v>
      </c>
      <c r="I2415">
        <v>1.7</v>
      </c>
      <c r="J2415" s="38" t="s">
        <v>132</v>
      </c>
    </row>
    <row r="2416" spans="1:10" x14ac:dyDescent="0.25">
      <c r="A2416" s="5" t="s">
        <v>3537</v>
      </c>
      <c r="C2416">
        <v>24</v>
      </c>
      <c r="D2416">
        <v>148</v>
      </c>
      <c r="E2416">
        <v>16.84</v>
      </c>
      <c r="F2416">
        <v>133.61000000000001</v>
      </c>
      <c r="G2416">
        <v>7.9089999999999998</v>
      </c>
      <c r="H2416">
        <v>-6.7069999999999999</v>
      </c>
      <c r="I2416">
        <v>1.9</v>
      </c>
      <c r="J2416" s="38" t="s">
        <v>132</v>
      </c>
    </row>
    <row r="2417" spans="1:10" x14ac:dyDescent="0.25">
      <c r="A2417" s="5" t="s">
        <v>3538</v>
      </c>
      <c r="C2417">
        <v>24</v>
      </c>
      <c r="D2417">
        <v>147</v>
      </c>
      <c r="E2417">
        <v>16.96</v>
      </c>
      <c r="F2417">
        <v>132.36000000000001</v>
      </c>
      <c r="G2417">
        <v>7.8819999999999997</v>
      </c>
      <c r="H2417">
        <v>-6.61</v>
      </c>
      <c r="I2417">
        <v>2.1</v>
      </c>
      <c r="J2417" s="38" t="s">
        <v>132</v>
      </c>
    </row>
    <row r="2418" spans="1:10" x14ac:dyDescent="0.25">
      <c r="A2418" s="5" t="s">
        <v>3539</v>
      </c>
      <c r="C2418">
        <v>24</v>
      </c>
      <c r="D2418">
        <v>146</v>
      </c>
      <c r="E2418">
        <v>17.079999999999998</v>
      </c>
      <c r="F2418">
        <v>131.12</v>
      </c>
      <c r="G2418">
        <v>7.8540000000000001</v>
      </c>
      <c r="H2418">
        <v>-6.5119999999999996</v>
      </c>
      <c r="I2418">
        <v>2.2999999999999998</v>
      </c>
      <c r="J2418" s="38" t="s">
        <v>132</v>
      </c>
    </row>
    <row r="2419" spans="1:10" x14ac:dyDescent="0.25">
      <c r="A2419" s="5" t="s">
        <v>3540</v>
      </c>
      <c r="C2419">
        <v>24</v>
      </c>
      <c r="D2419">
        <v>145</v>
      </c>
      <c r="E2419">
        <v>17.2</v>
      </c>
      <c r="F2419">
        <v>129.9</v>
      </c>
      <c r="G2419">
        <v>7.8280000000000003</v>
      </c>
      <c r="H2419">
        <v>-6.4119999999999999</v>
      </c>
      <c r="I2419">
        <v>2.5</v>
      </c>
      <c r="J2419" s="38" t="s">
        <v>132</v>
      </c>
    </row>
    <row r="2420" spans="1:10" x14ac:dyDescent="0.25">
      <c r="A2420" s="5" t="s">
        <v>3541</v>
      </c>
      <c r="C2420">
        <v>24</v>
      </c>
      <c r="D2420">
        <v>144</v>
      </c>
      <c r="E2420">
        <v>17.32</v>
      </c>
      <c r="F2420">
        <v>128.68</v>
      </c>
      <c r="G2420">
        <v>7.8029999999999999</v>
      </c>
      <c r="H2420">
        <v>-6.3129999999999997</v>
      </c>
      <c r="I2420">
        <v>2.6</v>
      </c>
      <c r="J2420" s="38" t="s">
        <v>132</v>
      </c>
    </row>
    <row r="2421" spans="1:10" x14ac:dyDescent="0.25">
      <c r="A2421" s="5" t="s">
        <v>3542</v>
      </c>
      <c r="C2421">
        <v>24</v>
      </c>
      <c r="D2421">
        <v>143</v>
      </c>
      <c r="E2421">
        <v>17.440000000000001</v>
      </c>
      <c r="F2421">
        <v>127.46</v>
      </c>
      <c r="G2421">
        <v>7.7809999999999997</v>
      </c>
      <c r="H2421">
        <v>-6.2140000000000004</v>
      </c>
      <c r="I2421">
        <v>2.8</v>
      </c>
      <c r="J2421" s="38" t="s">
        <v>132</v>
      </c>
    </row>
    <row r="2422" spans="1:10" x14ac:dyDescent="0.25">
      <c r="A2422" s="5" t="s">
        <v>3543</v>
      </c>
      <c r="C2422">
        <v>24</v>
      </c>
      <c r="D2422">
        <v>142</v>
      </c>
      <c r="E2422">
        <v>17.559999999999999</v>
      </c>
      <c r="F2422">
        <v>126.25</v>
      </c>
      <c r="G2422">
        <v>7.7610000000000001</v>
      </c>
      <c r="H2422">
        <v>-6.1159999999999997</v>
      </c>
      <c r="I2422">
        <v>3</v>
      </c>
      <c r="J2422" s="38" t="s">
        <v>132</v>
      </c>
    </row>
    <row r="2423" spans="1:10" x14ac:dyDescent="0.25">
      <c r="A2423" s="5" t="s">
        <v>3544</v>
      </c>
      <c r="C2423">
        <v>24</v>
      </c>
      <c r="D2423">
        <v>141</v>
      </c>
      <c r="E2423">
        <v>17.68</v>
      </c>
      <c r="F2423">
        <v>125.04</v>
      </c>
      <c r="G2423">
        <v>7.7439999999999998</v>
      </c>
      <c r="H2423">
        <v>-6.0179999999999998</v>
      </c>
      <c r="I2423">
        <v>3.1</v>
      </c>
      <c r="J2423" s="38" t="s">
        <v>132</v>
      </c>
    </row>
    <row r="2424" spans="1:10" x14ac:dyDescent="0.25">
      <c r="A2424" s="5" t="s">
        <v>3545</v>
      </c>
      <c r="C2424">
        <v>24</v>
      </c>
      <c r="D2424">
        <v>140</v>
      </c>
      <c r="E2424">
        <v>17.8</v>
      </c>
      <c r="F2424">
        <v>123.84</v>
      </c>
      <c r="G2424">
        <v>7.73</v>
      </c>
      <c r="H2424">
        <v>-5.9210000000000003</v>
      </c>
      <c r="I2424">
        <v>3.3</v>
      </c>
      <c r="J2424" s="38" t="s">
        <v>132</v>
      </c>
    </row>
    <row r="2425" spans="1:10" x14ac:dyDescent="0.25">
      <c r="A2425" s="5" t="s">
        <v>3546</v>
      </c>
      <c r="C2425">
        <v>24</v>
      </c>
      <c r="D2425">
        <v>139</v>
      </c>
      <c r="E2425">
        <v>17.920000000000002</v>
      </c>
      <c r="F2425">
        <v>122.63</v>
      </c>
      <c r="G2425">
        <v>7.7190000000000003</v>
      </c>
      <c r="H2425">
        <v>-5.8250000000000002</v>
      </c>
      <c r="I2425">
        <v>3.4</v>
      </c>
      <c r="J2425" s="38" t="s">
        <v>132</v>
      </c>
    </row>
    <row r="2426" spans="1:10" x14ac:dyDescent="0.25">
      <c r="A2426" s="5" t="s">
        <v>3547</v>
      </c>
      <c r="C2426">
        <v>24</v>
      </c>
      <c r="D2426">
        <v>138</v>
      </c>
      <c r="E2426">
        <v>18.04</v>
      </c>
      <c r="F2426">
        <v>121.43</v>
      </c>
      <c r="G2426">
        <v>7.7110000000000003</v>
      </c>
      <c r="H2426">
        <v>-5.73</v>
      </c>
      <c r="I2426">
        <v>3.5</v>
      </c>
      <c r="J2426" s="38" t="s">
        <v>132</v>
      </c>
    </row>
    <row r="2427" spans="1:10" x14ac:dyDescent="0.25">
      <c r="A2427" s="5" t="s">
        <v>3548</v>
      </c>
      <c r="C2427">
        <v>24</v>
      </c>
      <c r="D2427">
        <v>137</v>
      </c>
      <c r="E2427">
        <v>18.16</v>
      </c>
      <c r="F2427">
        <v>120.22</v>
      </c>
      <c r="G2427">
        <v>7.7050000000000001</v>
      </c>
      <c r="H2427">
        <v>-5.6349999999999998</v>
      </c>
      <c r="I2427">
        <v>3.6</v>
      </c>
      <c r="J2427" s="38" t="s">
        <v>132</v>
      </c>
    </row>
    <row r="2428" spans="1:10" x14ac:dyDescent="0.25">
      <c r="A2428" s="5" t="s">
        <v>3549</v>
      </c>
      <c r="C2428">
        <v>24</v>
      </c>
      <c r="D2428">
        <v>136</v>
      </c>
      <c r="E2428">
        <v>18.27</v>
      </c>
      <c r="F2428">
        <v>119.02</v>
      </c>
      <c r="G2428">
        <v>7.7030000000000003</v>
      </c>
      <c r="H2428">
        <v>-5.5410000000000004</v>
      </c>
      <c r="I2428">
        <v>3.7</v>
      </c>
      <c r="J2428" s="38" t="s">
        <v>132</v>
      </c>
    </row>
    <row r="2429" spans="1:10" x14ac:dyDescent="0.25">
      <c r="A2429" s="5" t="s">
        <v>3550</v>
      </c>
      <c r="C2429">
        <v>24</v>
      </c>
      <c r="D2429">
        <v>135</v>
      </c>
      <c r="E2429">
        <v>18.39</v>
      </c>
      <c r="F2429">
        <v>117.82</v>
      </c>
      <c r="G2429">
        <v>7.7030000000000003</v>
      </c>
      <c r="H2429">
        <v>-5.4470000000000001</v>
      </c>
      <c r="I2429">
        <v>3.7</v>
      </c>
      <c r="J2429" s="38" t="s">
        <v>132</v>
      </c>
    </row>
    <row r="2430" spans="1:10" x14ac:dyDescent="0.25">
      <c r="A2430" s="5" t="s">
        <v>3551</v>
      </c>
      <c r="C2430">
        <v>24</v>
      </c>
      <c r="D2430">
        <v>174</v>
      </c>
      <c r="E2430">
        <v>15.08</v>
      </c>
      <c r="F2430">
        <v>170.79</v>
      </c>
      <c r="G2430">
        <v>8.0129999999999999</v>
      </c>
      <c r="H2430">
        <v>-7.9690000000000003</v>
      </c>
      <c r="I2430">
        <v>-0.8</v>
      </c>
      <c r="J2430" s="38" t="s">
        <v>236</v>
      </c>
    </row>
    <row r="2431" spans="1:10" x14ac:dyDescent="0.25">
      <c r="A2431" s="5" t="s">
        <v>3552</v>
      </c>
      <c r="C2431">
        <v>24</v>
      </c>
      <c r="D2431">
        <v>44</v>
      </c>
      <c r="E2431">
        <v>27.92</v>
      </c>
      <c r="F2431">
        <v>33</v>
      </c>
      <c r="G2431">
        <v>6.6520000000000001</v>
      </c>
      <c r="H2431">
        <v>4.7869999999999999</v>
      </c>
      <c r="I2431">
        <v>18.899999999999999</v>
      </c>
      <c r="J2431" s="38" t="s">
        <v>237</v>
      </c>
    </row>
    <row r="4001" spans="1:9" x14ac:dyDescent="0.25">
      <c r="A4001" s="5" t="s">
        <v>302</v>
      </c>
      <c r="C4001">
        <v>16</v>
      </c>
      <c r="D4001">
        <v>89</v>
      </c>
      <c r="E4001">
        <v>23.1</v>
      </c>
      <c r="F4001">
        <v>43.12</v>
      </c>
      <c r="G4001">
        <v>16.137</v>
      </c>
      <c r="H4001">
        <v>0.28199999999999997</v>
      </c>
      <c r="I4001">
        <v>19.3</v>
      </c>
    </row>
    <row r="4002" spans="1:9" x14ac:dyDescent="0.25">
      <c r="A4002" s="5" t="s">
        <v>303</v>
      </c>
      <c r="C4002">
        <v>16</v>
      </c>
      <c r="D4002">
        <v>88</v>
      </c>
      <c r="E4002">
        <v>23.23</v>
      </c>
      <c r="F4002">
        <v>42.76</v>
      </c>
      <c r="G4002">
        <v>16.047999999999998</v>
      </c>
      <c r="H4002">
        <v>0.56000000000000005</v>
      </c>
      <c r="I4002">
        <v>19.2</v>
      </c>
    </row>
    <row r="4003" spans="1:9" x14ac:dyDescent="0.25">
      <c r="A4003" s="5" t="s">
        <v>304</v>
      </c>
      <c r="C4003">
        <v>16</v>
      </c>
      <c r="D4003">
        <v>87</v>
      </c>
      <c r="E4003">
        <v>23.36</v>
      </c>
      <c r="F4003">
        <v>42.4</v>
      </c>
      <c r="G4003">
        <v>15.961</v>
      </c>
      <c r="H4003">
        <v>0.83499999999999996</v>
      </c>
      <c r="I4003">
        <v>19.2</v>
      </c>
    </row>
    <row r="4004" spans="1:9" x14ac:dyDescent="0.25">
      <c r="A4004" s="5" t="s">
        <v>305</v>
      </c>
      <c r="C4004">
        <v>16</v>
      </c>
      <c r="D4004">
        <v>86</v>
      </c>
      <c r="E4004">
        <v>23.48</v>
      </c>
      <c r="F4004">
        <v>42.03</v>
      </c>
      <c r="G4004">
        <v>15.872999999999999</v>
      </c>
      <c r="H4004">
        <v>1.107</v>
      </c>
      <c r="I4004">
        <v>19.2</v>
      </c>
    </row>
    <row r="4005" spans="1:9" x14ac:dyDescent="0.25">
      <c r="A4005" s="5" t="s">
        <v>306</v>
      </c>
      <c r="C4005">
        <v>16</v>
      </c>
      <c r="D4005">
        <v>85</v>
      </c>
      <c r="E4005">
        <v>23.61</v>
      </c>
      <c r="F4005">
        <v>41.67</v>
      </c>
      <c r="G4005">
        <v>15.782999999999999</v>
      </c>
      <c r="H4005">
        <v>1.3759999999999999</v>
      </c>
      <c r="I4005">
        <v>19.2</v>
      </c>
    </row>
    <row r="4006" spans="1:9" x14ac:dyDescent="0.25">
      <c r="A4006" s="5" t="s">
        <v>307</v>
      </c>
      <c r="C4006">
        <v>16</v>
      </c>
      <c r="D4006">
        <v>84</v>
      </c>
      <c r="E4006">
        <v>23.73</v>
      </c>
      <c r="F4006">
        <v>41.3</v>
      </c>
      <c r="G4006">
        <v>15.692</v>
      </c>
      <c r="H4006">
        <v>1.64</v>
      </c>
      <c r="I4006">
        <v>19.2</v>
      </c>
    </row>
    <row r="4007" spans="1:9" x14ac:dyDescent="0.25">
      <c r="A4007" s="5" t="s">
        <v>308</v>
      </c>
      <c r="C4007">
        <v>16</v>
      </c>
      <c r="D4007">
        <v>83</v>
      </c>
      <c r="E4007">
        <v>23.84</v>
      </c>
      <c r="F4007">
        <v>40.94</v>
      </c>
      <c r="G4007">
        <v>15.598000000000001</v>
      </c>
      <c r="H4007">
        <v>1.901</v>
      </c>
      <c r="I4007">
        <v>19.2</v>
      </c>
    </row>
    <row r="4008" spans="1:9" x14ac:dyDescent="0.25">
      <c r="A4008" s="5" t="s">
        <v>309</v>
      </c>
      <c r="C4008">
        <v>16</v>
      </c>
      <c r="D4008">
        <v>82</v>
      </c>
      <c r="E4008">
        <v>23.95</v>
      </c>
      <c r="F4008">
        <v>40.57</v>
      </c>
      <c r="G4008">
        <v>15.502000000000001</v>
      </c>
      <c r="H4008">
        <v>2.1579999999999999</v>
      </c>
      <c r="I4008">
        <v>19.2</v>
      </c>
    </row>
    <row r="4009" spans="1:9" x14ac:dyDescent="0.25">
      <c r="A4009" s="5" t="s">
        <v>310</v>
      </c>
      <c r="C4009">
        <v>16</v>
      </c>
      <c r="D4009">
        <v>81</v>
      </c>
      <c r="E4009">
        <v>24.06</v>
      </c>
      <c r="F4009">
        <v>40.21</v>
      </c>
      <c r="G4009">
        <v>15.403</v>
      </c>
      <c r="H4009">
        <v>2.41</v>
      </c>
      <c r="I4009">
        <v>19.100000000000001</v>
      </c>
    </row>
    <row r="4010" spans="1:9" x14ac:dyDescent="0.25">
      <c r="A4010" s="5" t="s">
        <v>311</v>
      </c>
      <c r="C4010">
        <v>16</v>
      </c>
      <c r="D4010">
        <v>80</v>
      </c>
      <c r="E4010">
        <v>24.16</v>
      </c>
      <c r="F4010">
        <v>39.86</v>
      </c>
      <c r="G4010">
        <v>15.3</v>
      </c>
      <c r="H4010">
        <v>2.657</v>
      </c>
      <c r="I4010">
        <v>19.100000000000001</v>
      </c>
    </row>
    <row r="4011" spans="1:9" x14ac:dyDescent="0.25">
      <c r="A4011" s="5" t="s">
        <v>312</v>
      </c>
      <c r="C4011">
        <v>16</v>
      </c>
      <c r="D4011">
        <v>79</v>
      </c>
      <c r="E4011">
        <v>24.25</v>
      </c>
      <c r="F4011">
        <v>39.5</v>
      </c>
      <c r="G4011">
        <v>15.192</v>
      </c>
      <c r="H4011">
        <v>2.899</v>
      </c>
      <c r="I4011">
        <v>19.100000000000001</v>
      </c>
    </row>
    <row r="4012" spans="1:9" x14ac:dyDescent="0.25">
      <c r="A4012" s="5" t="s">
        <v>313</v>
      </c>
      <c r="C4012">
        <v>16</v>
      </c>
      <c r="D4012">
        <v>78</v>
      </c>
      <c r="E4012">
        <v>24.34</v>
      </c>
      <c r="F4012">
        <v>39.159999999999997</v>
      </c>
      <c r="G4012">
        <v>15.079000000000001</v>
      </c>
      <c r="H4012">
        <v>3.1349999999999998</v>
      </c>
      <c r="I4012">
        <v>19.100000000000001</v>
      </c>
    </row>
    <row r="4013" spans="1:9" x14ac:dyDescent="0.25">
      <c r="A4013" s="5" t="s">
        <v>314</v>
      </c>
      <c r="C4013">
        <v>16</v>
      </c>
      <c r="D4013">
        <v>77</v>
      </c>
      <c r="E4013">
        <v>24.43</v>
      </c>
      <c r="F4013">
        <v>38.82</v>
      </c>
      <c r="G4013">
        <v>14.961</v>
      </c>
      <c r="H4013">
        <v>3.3660000000000001</v>
      </c>
      <c r="I4013">
        <v>19.100000000000001</v>
      </c>
    </row>
    <row r="4014" spans="1:9" x14ac:dyDescent="0.25">
      <c r="A4014" s="5" t="s">
        <v>315</v>
      </c>
      <c r="C4014">
        <v>16</v>
      </c>
      <c r="D4014">
        <v>76</v>
      </c>
      <c r="E4014">
        <v>24.5</v>
      </c>
      <c r="F4014">
        <v>38.479999999999997</v>
      </c>
      <c r="G4014">
        <v>14.837999999999999</v>
      </c>
      <c r="H4014">
        <v>3.59</v>
      </c>
      <c r="I4014">
        <v>19</v>
      </c>
    </row>
    <row r="4015" spans="1:9" x14ac:dyDescent="0.25">
      <c r="A4015" s="5" t="s">
        <v>316</v>
      </c>
      <c r="C4015">
        <v>16</v>
      </c>
      <c r="D4015">
        <v>75</v>
      </c>
      <c r="E4015">
        <v>24.58</v>
      </c>
      <c r="F4015">
        <v>38.14</v>
      </c>
      <c r="G4015">
        <v>14.712</v>
      </c>
      <c r="H4015">
        <v>3.8079999999999998</v>
      </c>
      <c r="I4015">
        <v>19</v>
      </c>
    </row>
    <row r="4016" spans="1:9" x14ac:dyDescent="0.25">
      <c r="A4016" s="5" t="s">
        <v>317</v>
      </c>
      <c r="C4016">
        <v>16</v>
      </c>
      <c r="D4016">
        <v>74</v>
      </c>
      <c r="E4016">
        <v>24.65</v>
      </c>
      <c r="F4016">
        <v>37.799999999999997</v>
      </c>
      <c r="G4016">
        <v>14.587999999999999</v>
      </c>
      <c r="H4016">
        <v>4.0209999999999999</v>
      </c>
      <c r="I4016">
        <v>19</v>
      </c>
    </row>
    <row r="4017" spans="1:9" x14ac:dyDescent="0.25">
      <c r="A4017" s="5" t="s">
        <v>318</v>
      </c>
      <c r="C4017">
        <v>16</v>
      </c>
      <c r="D4017">
        <v>73</v>
      </c>
      <c r="E4017">
        <v>24.72</v>
      </c>
      <c r="F4017">
        <v>37.450000000000003</v>
      </c>
      <c r="G4017">
        <v>14.465999999999999</v>
      </c>
      <c r="H4017">
        <v>4.2300000000000004</v>
      </c>
      <c r="I4017">
        <v>19</v>
      </c>
    </row>
    <row r="4018" spans="1:9" x14ac:dyDescent="0.25">
      <c r="A4018" s="5" t="s">
        <v>319</v>
      </c>
      <c r="C4018">
        <v>16</v>
      </c>
      <c r="D4018">
        <v>72</v>
      </c>
      <c r="E4018">
        <v>24.79</v>
      </c>
      <c r="F4018">
        <v>37.08</v>
      </c>
      <c r="G4018">
        <v>14.35</v>
      </c>
      <c r="H4018">
        <v>4.4340000000000002</v>
      </c>
      <c r="I4018">
        <v>19</v>
      </c>
    </row>
    <row r="4019" spans="1:9" x14ac:dyDescent="0.25">
      <c r="A4019" s="5" t="s">
        <v>320</v>
      </c>
      <c r="C4019">
        <v>16</v>
      </c>
      <c r="D4019">
        <v>71</v>
      </c>
      <c r="E4019">
        <v>24.86</v>
      </c>
      <c r="F4019">
        <v>36.71</v>
      </c>
      <c r="G4019">
        <v>14.238</v>
      </c>
      <c r="H4019">
        <v>4.6360000000000001</v>
      </c>
      <c r="I4019">
        <v>19</v>
      </c>
    </row>
    <row r="4020" spans="1:9" x14ac:dyDescent="0.25">
      <c r="A4020" s="5" t="s">
        <v>321</v>
      </c>
      <c r="C4020">
        <v>16</v>
      </c>
      <c r="D4020">
        <v>70</v>
      </c>
      <c r="E4020">
        <v>24.93</v>
      </c>
      <c r="F4020">
        <v>36.32</v>
      </c>
      <c r="G4020">
        <v>14.129</v>
      </c>
      <c r="H4020">
        <v>4.8319999999999999</v>
      </c>
      <c r="I4020">
        <v>19</v>
      </c>
    </row>
    <row r="4021" spans="1:9" x14ac:dyDescent="0.25">
      <c r="A4021" s="5" t="s">
        <v>322</v>
      </c>
      <c r="C4021">
        <v>16</v>
      </c>
      <c r="D4021">
        <v>69</v>
      </c>
      <c r="E4021">
        <v>25.01</v>
      </c>
      <c r="F4021">
        <v>35.94</v>
      </c>
      <c r="G4021">
        <v>14.019</v>
      </c>
      <c r="H4021">
        <v>5.024</v>
      </c>
      <c r="I4021">
        <v>19</v>
      </c>
    </row>
    <row r="4022" spans="1:9" x14ac:dyDescent="0.25">
      <c r="A4022" s="5" t="s">
        <v>323</v>
      </c>
      <c r="C4022">
        <v>16</v>
      </c>
      <c r="D4022">
        <v>68</v>
      </c>
      <c r="E4022">
        <v>25.07</v>
      </c>
      <c r="F4022">
        <v>35.549999999999997</v>
      </c>
      <c r="G4022">
        <v>13.907999999999999</v>
      </c>
      <c r="H4022">
        <v>5.21</v>
      </c>
      <c r="I4022">
        <v>19</v>
      </c>
    </row>
    <row r="4023" spans="1:9" x14ac:dyDescent="0.25">
      <c r="A4023" s="5" t="s">
        <v>324</v>
      </c>
      <c r="C4023">
        <v>16</v>
      </c>
      <c r="D4023">
        <v>67</v>
      </c>
      <c r="E4023">
        <v>25.13</v>
      </c>
      <c r="F4023">
        <v>35.17</v>
      </c>
      <c r="G4023">
        <v>13.792</v>
      </c>
      <c r="H4023">
        <v>5.3890000000000002</v>
      </c>
      <c r="I4023">
        <v>19</v>
      </c>
    </row>
    <row r="4024" spans="1:9" x14ac:dyDescent="0.25">
      <c r="A4024" s="5" t="s">
        <v>325</v>
      </c>
      <c r="C4024">
        <v>16</v>
      </c>
      <c r="D4024">
        <v>66</v>
      </c>
      <c r="E4024">
        <v>25.18</v>
      </c>
      <c r="F4024">
        <v>34.79</v>
      </c>
      <c r="G4024">
        <v>13.667999999999999</v>
      </c>
      <c r="H4024">
        <v>5.56</v>
      </c>
      <c r="I4024">
        <v>19</v>
      </c>
    </row>
    <row r="4025" spans="1:9" x14ac:dyDescent="0.25">
      <c r="A4025" s="5" t="s">
        <v>326</v>
      </c>
      <c r="C4025">
        <v>16</v>
      </c>
      <c r="D4025">
        <v>65</v>
      </c>
      <c r="E4025">
        <v>25.22</v>
      </c>
      <c r="F4025">
        <v>34.43</v>
      </c>
      <c r="G4025">
        <v>13.531000000000001</v>
      </c>
      <c r="H4025">
        <v>5.7190000000000003</v>
      </c>
      <c r="I4025">
        <v>18.899999999999999</v>
      </c>
    </row>
    <row r="4026" spans="1:9" x14ac:dyDescent="0.25">
      <c r="A4026" s="5" t="s">
        <v>327</v>
      </c>
      <c r="C4026">
        <v>16</v>
      </c>
      <c r="D4026">
        <v>64</v>
      </c>
      <c r="E4026">
        <v>25.25</v>
      </c>
      <c r="F4026">
        <v>34.08</v>
      </c>
      <c r="G4026">
        <v>13.382</v>
      </c>
      <c r="H4026">
        <v>5.8659999999999997</v>
      </c>
      <c r="I4026">
        <v>18.899999999999999</v>
      </c>
    </row>
    <row r="4027" spans="1:9" x14ac:dyDescent="0.25">
      <c r="A4027" s="5" t="s">
        <v>328</v>
      </c>
      <c r="C4027">
        <v>16</v>
      </c>
      <c r="D4027">
        <v>63</v>
      </c>
      <c r="E4027">
        <v>25.27</v>
      </c>
      <c r="F4027">
        <v>33.74</v>
      </c>
      <c r="G4027">
        <v>13.227</v>
      </c>
      <c r="H4027">
        <v>6.0049999999999999</v>
      </c>
      <c r="I4027">
        <v>18.899999999999999</v>
      </c>
    </row>
    <row r="4028" spans="1:9" x14ac:dyDescent="0.25">
      <c r="A4028" s="5" t="s">
        <v>329</v>
      </c>
      <c r="C4028">
        <v>16</v>
      </c>
      <c r="D4028">
        <v>62</v>
      </c>
      <c r="E4028">
        <v>25.29</v>
      </c>
      <c r="F4028">
        <v>33.380000000000003</v>
      </c>
      <c r="G4028">
        <v>13.077999999999999</v>
      </c>
      <c r="H4028">
        <v>6.14</v>
      </c>
      <c r="I4028">
        <v>18.899999999999999</v>
      </c>
    </row>
    <row r="4029" spans="1:9" x14ac:dyDescent="0.25">
      <c r="A4029" s="5" t="s">
        <v>330</v>
      </c>
      <c r="C4029">
        <v>16</v>
      </c>
      <c r="D4029">
        <v>61</v>
      </c>
      <c r="E4029">
        <v>25.32</v>
      </c>
      <c r="F4029">
        <v>33</v>
      </c>
      <c r="G4029">
        <v>12.942</v>
      </c>
      <c r="H4029">
        <v>6.274</v>
      </c>
      <c r="I4029">
        <v>18.899999999999999</v>
      </c>
    </row>
    <row r="4030" spans="1:9" x14ac:dyDescent="0.25">
      <c r="A4030" s="5" t="s">
        <v>331</v>
      </c>
      <c r="C4030">
        <v>16</v>
      </c>
      <c r="D4030">
        <v>60</v>
      </c>
      <c r="E4030">
        <v>25.36</v>
      </c>
      <c r="F4030">
        <v>32.6</v>
      </c>
      <c r="G4030">
        <v>12.818</v>
      </c>
      <c r="H4030">
        <v>6.4089999999999998</v>
      </c>
      <c r="I4030">
        <v>18.899999999999999</v>
      </c>
    </row>
    <row r="4031" spans="1:9" x14ac:dyDescent="0.25">
      <c r="A4031" s="5" t="s">
        <v>332</v>
      </c>
      <c r="C4031">
        <v>16</v>
      </c>
      <c r="D4031">
        <v>141</v>
      </c>
      <c r="E4031">
        <v>12.12</v>
      </c>
      <c r="F4031">
        <v>59.35</v>
      </c>
      <c r="G4031">
        <v>19.018000000000001</v>
      </c>
      <c r="H4031">
        <v>-14.778</v>
      </c>
      <c r="I4031">
        <v>19</v>
      </c>
    </row>
    <row r="4032" spans="1:9" x14ac:dyDescent="0.25">
      <c r="A4032" s="5" t="s">
        <v>292</v>
      </c>
      <c r="C4032">
        <v>16</v>
      </c>
      <c r="D4032">
        <v>180</v>
      </c>
      <c r="E4032">
        <v>6.92</v>
      </c>
      <c r="F4032">
        <v>180</v>
      </c>
      <c r="G4032">
        <v>9.593</v>
      </c>
      <c r="H4032">
        <v>-9.593</v>
      </c>
      <c r="I4032">
        <v>0.3</v>
      </c>
    </row>
    <row r="4033" spans="1:9" x14ac:dyDescent="0.25">
      <c r="A4033" s="5" t="s">
        <v>333</v>
      </c>
      <c r="C4033">
        <v>16</v>
      </c>
      <c r="D4033">
        <v>179</v>
      </c>
      <c r="E4033">
        <v>6.87</v>
      </c>
      <c r="F4033">
        <v>177.59</v>
      </c>
      <c r="G4033">
        <v>9.6419999999999995</v>
      </c>
      <c r="H4033">
        <v>-9.641</v>
      </c>
      <c r="I4033">
        <v>0.3</v>
      </c>
    </row>
    <row r="4034" spans="1:9" x14ac:dyDescent="0.25">
      <c r="A4034" s="5" t="s">
        <v>334</v>
      </c>
      <c r="C4034">
        <v>16</v>
      </c>
      <c r="D4034">
        <v>178</v>
      </c>
      <c r="E4034">
        <v>6.83</v>
      </c>
      <c r="F4034">
        <v>175.16</v>
      </c>
      <c r="G4034">
        <v>9.6929999999999996</v>
      </c>
      <c r="H4034">
        <v>-9.6869999999999994</v>
      </c>
      <c r="I4034">
        <v>0.4</v>
      </c>
    </row>
    <row r="4035" spans="1:9" x14ac:dyDescent="0.25">
      <c r="A4035" s="5" t="s">
        <v>335</v>
      </c>
      <c r="C4035">
        <v>16</v>
      </c>
      <c r="D4035">
        <v>177</v>
      </c>
      <c r="E4035">
        <v>6.8</v>
      </c>
      <c r="F4035">
        <v>172.7</v>
      </c>
      <c r="G4035">
        <v>9.7439999999999998</v>
      </c>
      <c r="H4035">
        <v>-9.7309999999999999</v>
      </c>
      <c r="I4035">
        <v>0.5</v>
      </c>
    </row>
    <row r="4036" spans="1:9" x14ac:dyDescent="0.25">
      <c r="A4036" s="5" t="s">
        <v>336</v>
      </c>
      <c r="C4036">
        <v>16</v>
      </c>
      <c r="D4036">
        <v>176</v>
      </c>
      <c r="E4036">
        <v>6.77</v>
      </c>
      <c r="F4036">
        <v>170.21</v>
      </c>
      <c r="G4036">
        <v>9.7959999999999994</v>
      </c>
      <c r="H4036">
        <v>-9.7720000000000002</v>
      </c>
      <c r="I4036">
        <v>0.5</v>
      </c>
    </row>
    <row r="4037" spans="1:9" x14ac:dyDescent="0.25">
      <c r="A4037" s="5" t="s">
        <v>337</v>
      </c>
      <c r="C4037">
        <v>16</v>
      </c>
      <c r="D4037">
        <v>175</v>
      </c>
      <c r="E4037">
        <v>6.75</v>
      </c>
      <c r="F4037">
        <v>167.7</v>
      </c>
      <c r="G4037">
        <v>9.8490000000000002</v>
      </c>
      <c r="H4037">
        <v>-9.8109999999999999</v>
      </c>
      <c r="I4037">
        <v>0.6</v>
      </c>
    </row>
    <row r="4038" spans="1:9" x14ac:dyDescent="0.25">
      <c r="A4038" s="5" t="s">
        <v>338</v>
      </c>
      <c r="C4038">
        <v>16</v>
      </c>
      <c r="D4038">
        <v>174</v>
      </c>
      <c r="E4038">
        <v>6.74</v>
      </c>
      <c r="F4038">
        <v>165.17</v>
      </c>
      <c r="G4038">
        <v>9.9009999999999998</v>
      </c>
      <c r="H4038">
        <v>-9.8469999999999995</v>
      </c>
      <c r="I4038">
        <v>0.6</v>
      </c>
    </row>
    <row r="4039" spans="1:9" x14ac:dyDescent="0.25">
      <c r="A4039" s="5" t="s">
        <v>339</v>
      </c>
      <c r="C4039">
        <v>16</v>
      </c>
      <c r="D4039">
        <v>173</v>
      </c>
      <c r="E4039">
        <v>6.74</v>
      </c>
      <c r="F4039">
        <v>162.63</v>
      </c>
      <c r="G4039">
        <v>9.9540000000000006</v>
      </c>
      <c r="H4039">
        <v>-9.8800000000000008</v>
      </c>
      <c r="I4039">
        <v>0.7</v>
      </c>
    </row>
    <row r="4040" spans="1:9" x14ac:dyDescent="0.25">
      <c r="A4040" s="5" t="s">
        <v>340</v>
      </c>
      <c r="C4040">
        <v>16</v>
      </c>
      <c r="D4040">
        <v>172</v>
      </c>
      <c r="E4040">
        <v>6.75</v>
      </c>
      <c r="F4040">
        <v>160.09</v>
      </c>
      <c r="G4040">
        <v>10.007</v>
      </c>
      <c r="H4040">
        <v>-9.91</v>
      </c>
      <c r="I4040">
        <v>0.8</v>
      </c>
    </row>
    <row r="4041" spans="1:9" x14ac:dyDescent="0.25">
      <c r="A4041" s="5" t="s">
        <v>341</v>
      </c>
      <c r="C4041">
        <v>16</v>
      </c>
      <c r="D4041">
        <v>171</v>
      </c>
      <c r="E4041">
        <v>6.76</v>
      </c>
      <c r="F4041">
        <v>157.54</v>
      </c>
      <c r="G4041">
        <v>10.06</v>
      </c>
      <c r="H4041">
        <v>-9.9359999999999999</v>
      </c>
      <c r="I4041">
        <v>0.8</v>
      </c>
    </row>
    <row r="4042" spans="1:9" x14ac:dyDescent="0.25">
      <c r="A4042" s="5" t="s">
        <v>342</v>
      </c>
      <c r="C4042">
        <v>16</v>
      </c>
      <c r="D4042">
        <v>170</v>
      </c>
      <c r="E4042">
        <v>6.78</v>
      </c>
      <c r="F4042">
        <v>155</v>
      </c>
      <c r="G4042">
        <v>10.113</v>
      </c>
      <c r="H4042">
        <v>-9.9589999999999996</v>
      </c>
      <c r="I4042">
        <v>0.9</v>
      </c>
    </row>
    <row r="4043" spans="1:9" x14ac:dyDescent="0.25">
      <c r="A4043" s="5" t="s">
        <v>343</v>
      </c>
      <c r="C4043">
        <v>16</v>
      </c>
      <c r="D4043">
        <v>169</v>
      </c>
      <c r="E4043">
        <v>6.81</v>
      </c>
      <c r="F4043">
        <v>152.46</v>
      </c>
      <c r="G4043">
        <v>10.166</v>
      </c>
      <c r="H4043">
        <v>-9.9789999999999992</v>
      </c>
      <c r="I4043">
        <v>0.9</v>
      </c>
    </row>
    <row r="4044" spans="1:9" x14ac:dyDescent="0.25">
      <c r="A4044" s="5" t="s">
        <v>344</v>
      </c>
      <c r="C4044">
        <v>16</v>
      </c>
      <c r="D4044">
        <v>168</v>
      </c>
      <c r="E4044">
        <v>6.85</v>
      </c>
      <c r="F4044">
        <v>149.94</v>
      </c>
      <c r="G4044">
        <v>10.218999999999999</v>
      </c>
      <c r="H4044">
        <v>-9.9960000000000004</v>
      </c>
      <c r="I4044">
        <v>1</v>
      </c>
    </row>
    <row r="4045" spans="1:9" x14ac:dyDescent="0.25">
      <c r="A4045" s="5" t="s">
        <v>345</v>
      </c>
      <c r="C4045">
        <v>16</v>
      </c>
      <c r="D4045">
        <v>167</v>
      </c>
      <c r="E4045">
        <v>6.9</v>
      </c>
      <c r="F4045">
        <v>147.44</v>
      </c>
      <c r="G4045">
        <v>10.272</v>
      </c>
      <c r="H4045">
        <v>-10.009</v>
      </c>
      <c r="I4045">
        <v>1</v>
      </c>
    </row>
    <row r="4046" spans="1:9" x14ac:dyDescent="0.25">
      <c r="A4046" s="5" t="s">
        <v>346</v>
      </c>
      <c r="C4046">
        <v>16</v>
      </c>
      <c r="D4046">
        <v>166</v>
      </c>
      <c r="E4046">
        <v>6.96</v>
      </c>
      <c r="F4046">
        <v>144.94999999999999</v>
      </c>
      <c r="G4046">
        <v>10.326000000000001</v>
      </c>
      <c r="H4046">
        <v>-10.019</v>
      </c>
      <c r="I4046">
        <v>1.1000000000000001</v>
      </c>
    </row>
    <row r="4047" spans="1:9" x14ac:dyDescent="0.25">
      <c r="A4047" s="5" t="s">
        <v>347</v>
      </c>
      <c r="C4047">
        <v>16</v>
      </c>
      <c r="D4047">
        <v>165</v>
      </c>
      <c r="E4047">
        <v>7.02</v>
      </c>
      <c r="F4047">
        <v>142.5</v>
      </c>
      <c r="G4047">
        <v>10.381</v>
      </c>
      <c r="H4047">
        <v>-10.026999999999999</v>
      </c>
      <c r="I4047">
        <v>1.2</v>
      </c>
    </row>
    <row r="4048" spans="1:9" x14ac:dyDescent="0.25">
      <c r="A4048" s="5" t="s">
        <v>348</v>
      </c>
      <c r="C4048">
        <v>16</v>
      </c>
      <c r="D4048">
        <v>164</v>
      </c>
      <c r="E4048">
        <v>7.09</v>
      </c>
      <c r="F4048">
        <v>140.06</v>
      </c>
      <c r="G4048">
        <v>10.436</v>
      </c>
      <c r="H4048">
        <v>-10.031000000000001</v>
      </c>
      <c r="I4048">
        <v>1.2</v>
      </c>
    </row>
    <row r="4049" spans="1:9" x14ac:dyDescent="0.25">
      <c r="A4049" s="5" t="s">
        <v>349</v>
      </c>
      <c r="C4049">
        <v>16</v>
      </c>
      <c r="D4049">
        <v>163</v>
      </c>
      <c r="E4049">
        <v>7.17</v>
      </c>
      <c r="F4049">
        <v>137.66</v>
      </c>
      <c r="G4049">
        <v>10.492000000000001</v>
      </c>
      <c r="H4049">
        <v>-10.034000000000001</v>
      </c>
      <c r="I4049">
        <v>1.3</v>
      </c>
    </row>
    <row r="4050" spans="1:9" x14ac:dyDescent="0.25">
      <c r="A4050" s="5" t="s">
        <v>350</v>
      </c>
      <c r="C4050">
        <v>16</v>
      </c>
      <c r="D4050">
        <v>162</v>
      </c>
      <c r="E4050">
        <v>7.25</v>
      </c>
      <c r="F4050">
        <v>135.29</v>
      </c>
      <c r="G4050">
        <v>10.55</v>
      </c>
      <c r="H4050">
        <v>-10.034000000000001</v>
      </c>
      <c r="I4050">
        <v>1.3</v>
      </c>
    </row>
    <row r="4051" spans="1:9" x14ac:dyDescent="0.25">
      <c r="A4051" s="5" t="s">
        <v>351</v>
      </c>
      <c r="C4051">
        <v>16</v>
      </c>
      <c r="D4051">
        <v>161</v>
      </c>
      <c r="E4051">
        <v>7.34</v>
      </c>
      <c r="F4051">
        <v>132.94</v>
      </c>
      <c r="G4051">
        <v>10.61</v>
      </c>
      <c r="H4051">
        <v>-10.032</v>
      </c>
      <c r="I4051">
        <v>1.4</v>
      </c>
    </row>
    <row r="4052" spans="1:9" x14ac:dyDescent="0.25">
      <c r="A4052" s="5" t="s">
        <v>352</v>
      </c>
      <c r="C4052">
        <v>16</v>
      </c>
      <c r="D4052">
        <v>160</v>
      </c>
      <c r="E4052">
        <v>7.44</v>
      </c>
      <c r="F4052">
        <v>130.62</v>
      </c>
      <c r="G4052">
        <v>10.673</v>
      </c>
      <c r="H4052">
        <v>-10.029</v>
      </c>
      <c r="I4052">
        <v>1.4</v>
      </c>
    </row>
    <row r="4053" spans="1:9" x14ac:dyDescent="0.25">
      <c r="A4053" s="5" t="s">
        <v>353</v>
      </c>
      <c r="C4053">
        <v>16</v>
      </c>
      <c r="D4053">
        <v>159</v>
      </c>
      <c r="E4053">
        <v>7.54</v>
      </c>
      <c r="F4053">
        <v>128.32</v>
      </c>
      <c r="G4053">
        <v>10.739000000000001</v>
      </c>
      <c r="H4053">
        <v>-10.025</v>
      </c>
      <c r="I4053">
        <v>1.5</v>
      </c>
    </row>
    <row r="4054" spans="1:9" x14ac:dyDescent="0.25">
      <c r="A4054" s="5" t="s">
        <v>354</v>
      </c>
      <c r="C4054">
        <v>16</v>
      </c>
      <c r="D4054">
        <v>158</v>
      </c>
      <c r="E4054">
        <v>7.65</v>
      </c>
      <c r="F4054">
        <v>126.04</v>
      </c>
      <c r="G4054">
        <v>10.808999999999999</v>
      </c>
      <c r="H4054">
        <v>-10.022</v>
      </c>
      <c r="I4054">
        <v>1.5</v>
      </c>
    </row>
    <row r="4055" spans="1:9" x14ac:dyDescent="0.25">
      <c r="A4055" s="5" t="s">
        <v>355</v>
      </c>
      <c r="C4055">
        <v>16</v>
      </c>
      <c r="D4055">
        <v>157</v>
      </c>
      <c r="E4055">
        <v>7.76</v>
      </c>
      <c r="F4055">
        <v>123.79</v>
      </c>
      <c r="G4055">
        <v>10.882999999999999</v>
      </c>
      <c r="H4055">
        <v>-10.016999999999999</v>
      </c>
      <c r="I4055">
        <v>1.6</v>
      </c>
    </row>
    <row r="4056" spans="1:9" x14ac:dyDescent="0.25">
      <c r="A4056" s="5" t="s">
        <v>356</v>
      </c>
      <c r="C4056">
        <v>16</v>
      </c>
      <c r="D4056">
        <v>156</v>
      </c>
      <c r="E4056">
        <v>7.88</v>
      </c>
      <c r="F4056">
        <v>121.56</v>
      </c>
      <c r="G4056">
        <v>10.96</v>
      </c>
      <c r="H4056">
        <v>-10.012</v>
      </c>
      <c r="I4056">
        <v>1.6</v>
      </c>
    </row>
    <row r="4057" spans="1:9" x14ac:dyDescent="0.25">
      <c r="A4057" s="5" t="s">
        <v>357</v>
      </c>
      <c r="C4057">
        <v>16</v>
      </c>
      <c r="D4057">
        <v>155</v>
      </c>
      <c r="E4057">
        <v>8</v>
      </c>
      <c r="F4057">
        <v>119.35</v>
      </c>
      <c r="G4057">
        <v>11.042</v>
      </c>
      <c r="H4057">
        <v>-10.007</v>
      </c>
      <c r="I4057">
        <v>1.7</v>
      </c>
    </row>
    <row r="4058" spans="1:9" x14ac:dyDescent="0.25">
      <c r="A4058" s="5" t="s">
        <v>358</v>
      </c>
      <c r="C4058">
        <v>16</v>
      </c>
      <c r="D4058">
        <v>154</v>
      </c>
      <c r="E4058">
        <v>8.1300000000000008</v>
      </c>
      <c r="F4058">
        <v>117.16</v>
      </c>
      <c r="G4058">
        <v>11.128</v>
      </c>
      <c r="H4058">
        <v>-10.002000000000001</v>
      </c>
      <c r="I4058">
        <v>1.7</v>
      </c>
    </row>
    <row r="4059" spans="1:9" x14ac:dyDescent="0.25">
      <c r="A4059" s="5" t="s">
        <v>359</v>
      </c>
      <c r="C4059">
        <v>16</v>
      </c>
      <c r="D4059">
        <v>153</v>
      </c>
      <c r="E4059">
        <v>8.27</v>
      </c>
      <c r="F4059">
        <v>114.98</v>
      </c>
      <c r="G4059">
        <v>11.22</v>
      </c>
      <c r="H4059">
        <v>-9.9969999999999999</v>
      </c>
      <c r="I4059">
        <v>1.8</v>
      </c>
    </row>
    <row r="4060" spans="1:9" x14ac:dyDescent="0.25">
      <c r="A4060" s="5" t="s">
        <v>360</v>
      </c>
      <c r="C4060">
        <v>16</v>
      </c>
      <c r="D4060">
        <v>152</v>
      </c>
      <c r="E4060">
        <v>8.41</v>
      </c>
      <c r="F4060">
        <v>112.82</v>
      </c>
      <c r="G4060">
        <v>11.318</v>
      </c>
      <c r="H4060">
        <v>-9.9930000000000003</v>
      </c>
      <c r="I4060">
        <v>1.8</v>
      </c>
    </row>
    <row r="4061" spans="1:9" x14ac:dyDescent="0.25">
      <c r="A4061" s="5" t="s">
        <v>361</v>
      </c>
      <c r="C4061">
        <v>16</v>
      </c>
      <c r="D4061">
        <v>151</v>
      </c>
      <c r="E4061">
        <v>8.5500000000000007</v>
      </c>
      <c r="F4061">
        <v>110.65</v>
      </c>
      <c r="G4061">
        <v>11.423999999999999</v>
      </c>
      <c r="H4061">
        <v>-9.9920000000000009</v>
      </c>
      <c r="I4061">
        <v>1.9</v>
      </c>
    </row>
    <row r="4062" spans="1:9" x14ac:dyDescent="0.25">
      <c r="A4062" s="5" t="s">
        <v>362</v>
      </c>
      <c r="C4062">
        <v>16</v>
      </c>
      <c r="D4062">
        <v>150</v>
      </c>
      <c r="E4062">
        <v>8.6999999999999993</v>
      </c>
      <c r="F4062">
        <v>108.48</v>
      </c>
      <c r="G4062">
        <v>11.541</v>
      </c>
      <c r="H4062">
        <v>-9.9949999999999992</v>
      </c>
      <c r="I4062">
        <v>2</v>
      </c>
    </row>
    <row r="4063" spans="1:9" x14ac:dyDescent="0.25">
      <c r="A4063" s="5" t="s">
        <v>363</v>
      </c>
      <c r="C4063">
        <v>16</v>
      </c>
      <c r="D4063">
        <v>149</v>
      </c>
      <c r="E4063">
        <v>8.86</v>
      </c>
      <c r="F4063">
        <v>106.29</v>
      </c>
      <c r="G4063">
        <v>11.669</v>
      </c>
      <c r="H4063">
        <v>-10.002000000000001</v>
      </c>
      <c r="I4063">
        <v>2</v>
      </c>
    </row>
    <row r="4064" spans="1:9" x14ac:dyDescent="0.25">
      <c r="A4064" s="5" t="s">
        <v>364</v>
      </c>
      <c r="C4064">
        <v>16</v>
      </c>
      <c r="D4064">
        <v>148</v>
      </c>
      <c r="E4064">
        <v>9.02</v>
      </c>
      <c r="F4064">
        <v>104.08</v>
      </c>
      <c r="G4064">
        <v>11.808</v>
      </c>
      <c r="H4064">
        <v>-10.013999999999999</v>
      </c>
      <c r="I4064">
        <v>2.1</v>
      </c>
    </row>
    <row r="4065" spans="1:9" x14ac:dyDescent="0.25">
      <c r="A4065" s="5" t="s">
        <v>365</v>
      </c>
      <c r="C4065">
        <v>16</v>
      </c>
      <c r="D4065">
        <v>147</v>
      </c>
      <c r="E4065">
        <v>9.19</v>
      </c>
      <c r="F4065">
        <v>101.86</v>
      </c>
      <c r="G4065">
        <v>11.958</v>
      </c>
      <c r="H4065">
        <v>-10.029</v>
      </c>
      <c r="I4065">
        <v>2.2000000000000002</v>
      </c>
    </row>
    <row r="4066" spans="1:9" x14ac:dyDescent="0.25">
      <c r="A4066" s="5" t="s">
        <v>366</v>
      </c>
      <c r="C4066">
        <v>16</v>
      </c>
      <c r="D4066">
        <v>146</v>
      </c>
      <c r="E4066">
        <v>9.36</v>
      </c>
      <c r="F4066">
        <v>99.65</v>
      </c>
      <c r="G4066">
        <v>12.118</v>
      </c>
      <c r="H4066">
        <v>-10.045999999999999</v>
      </c>
      <c r="I4066">
        <v>2.2000000000000002</v>
      </c>
    </row>
    <row r="4067" spans="1:9" x14ac:dyDescent="0.25">
      <c r="A4067" s="5" t="s">
        <v>367</v>
      </c>
      <c r="C4067">
        <v>16</v>
      </c>
      <c r="D4067">
        <v>145</v>
      </c>
      <c r="E4067">
        <v>9.5500000000000007</v>
      </c>
      <c r="F4067">
        <v>97.47</v>
      </c>
      <c r="G4067">
        <v>12.282999999999999</v>
      </c>
      <c r="H4067">
        <v>-10.061999999999999</v>
      </c>
      <c r="I4067">
        <v>2.2999999999999998</v>
      </c>
    </row>
    <row r="4068" spans="1:9" x14ac:dyDescent="0.25">
      <c r="A4068" s="5" t="s">
        <v>368</v>
      </c>
      <c r="C4068">
        <v>16</v>
      </c>
      <c r="D4068">
        <v>144</v>
      </c>
      <c r="E4068">
        <v>9.75</v>
      </c>
      <c r="F4068">
        <v>95.3</v>
      </c>
      <c r="G4068">
        <v>12.456</v>
      </c>
      <c r="H4068">
        <v>-10.077</v>
      </c>
      <c r="I4068">
        <v>2.4</v>
      </c>
    </row>
    <row r="4069" spans="1:9" x14ac:dyDescent="0.25">
      <c r="A4069" s="5" t="s">
        <v>369</v>
      </c>
      <c r="C4069">
        <v>16</v>
      </c>
      <c r="D4069">
        <v>143</v>
      </c>
      <c r="E4069">
        <v>9.9499999999999993</v>
      </c>
      <c r="F4069">
        <v>93.1</v>
      </c>
      <c r="G4069">
        <v>12.647</v>
      </c>
      <c r="H4069">
        <v>-10.1</v>
      </c>
      <c r="I4069">
        <v>2.5</v>
      </c>
    </row>
    <row r="4070" spans="1:9" x14ac:dyDescent="0.25">
      <c r="A4070" s="5" t="s">
        <v>370</v>
      </c>
      <c r="C4070">
        <v>16</v>
      </c>
      <c r="D4070">
        <v>142</v>
      </c>
      <c r="E4070">
        <v>10.16</v>
      </c>
      <c r="F4070">
        <v>90.74</v>
      </c>
      <c r="G4070">
        <v>12.877000000000001</v>
      </c>
      <c r="H4070">
        <v>-10.147</v>
      </c>
      <c r="I4070">
        <v>2.6</v>
      </c>
    </row>
    <row r="4071" spans="1:9" x14ac:dyDescent="0.25">
      <c r="A4071" s="5" t="s">
        <v>371</v>
      </c>
      <c r="C4071">
        <v>16</v>
      </c>
      <c r="D4071">
        <v>141</v>
      </c>
      <c r="E4071">
        <v>10.4</v>
      </c>
      <c r="F4071">
        <v>87.84</v>
      </c>
      <c r="G4071">
        <v>13.221</v>
      </c>
      <c r="H4071">
        <v>-10.273999999999999</v>
      </c>
      <c r="I4071">
        <v>2.8</v>
      </c>
    </row>
    <row r="4072" spans="1:9" x14ac:dyDescent="0.25">
      <c r="A4072" s="5" t="s">
        <v>372</v>
      </c>
      <c r="C4072">
        <v>16</v>
      </c>
      <c r="D4072">
        <v>140</v>
      </c>
      <c r="E4072">
        <v>10.66</v>
      </c>
      <c r="F4072">
        <v>84.46</v>
      </c>
      <c r="G4072">
        <v>13.673999999999999</v>
      </c>
      <c r="H4072">
        <v>-10.475</v>
      </c>
      <c r="I4072">
        <v>3</v>
      </c>
    </row>
    <row r="4073" spans="1:9" x14ac:dyDescent="0.25">
      <c r="A4073" s="5" t="s">
        <v>373</v>
      </c>
      <c r="C4073">
        <v>16</v>
      </c>
      <c r="D4073">
        <v>139</v>
      </c>
      <c r="E4073">
        <v>10.95</v>
      </c>
      <c r="F4073">
        <v>81.67</v>
      </c>
      <c r="G4073">
        <v>14.041</v>
      </c>
      <c r="H4073">
        <v>-10.597</v>
      </c>
      <c r="I4073">
        <v>3.2</v>
      </c>
    </row>
    <row r="4074" spans="1:9" x14ac:dyDescent="0.25">
      <c r="A4074" s="5" t="s">
        <v>374</v>
      </c>
      <c r="C4074">
        <v>16</v>
      </c>
      <c r="D4074">
        <v>138</v>
      </c>
      <c r="E4074">
        <v>11.26</v>
      </c>
      <c r="F4074">
        <v>78.86</v>
      </c>
      <c r="G4074">
        <v>14.438000000000001</v>
      </c>
      <c r="H4074">
        <v>-10.728999999999999</v>
      </c>
      <c r="I4074">
        <v>3.4</v>
      </c>
    </row>
    <row r="4075" spans="1:9" x14ac:dyDescent="0.25">
      <c r="A4075" s="5" t="s">
        <v>375</v>
      </c>
      <c r="C4075">
        <v>16</v>
      </c>
      <c r="D4075">
        <v>137</v>
      </c>
      <c r="E4075">
        <v>11.64</v>
      </c>
      <c r="F4075">
        <v>75.260000000000005</v>
      </c>
      <c r="G4075">
        <v>15.026999999999999</v>
      </c>
      <c r="H4075">
        <v>-10.99</v>
      </c>
      <c r="I4075">
        <v>3.8</v>
      </c>
    </row>
    <row r="4076" spans="1:9" x14ac:dyDescent="0.25">
      <c r="A4076" s="5" t="s">
        <v>376</v>
      </c>
      <c r="C4076">
        <v>16</v>
      </c>
      <c r="D4076">
        <v>136</v>
      </c>
      <c r="E4076">
        <v>12.05</v>
      </c>
      <c r="F4076">
        <v>72.02</v>
      </c>
      <c r="G4076">
        <v>15.582000000000001</v>
      </c>
      <c r="H4076">
        <v>-11.209</v>
      </c>
      <c r="I4076">
        <v>4.3</v>
      </c>
    </row>
    <row r="4077" spans="1:9" x14ac:dyDescent="0.25">
      <c r="A4077" s="5" t="s">
        <v>377</v>
      </c>
      <c r="C4077">
        <v>16</v>
      </c>
      <c r="D4077">
        <v>135</v>
      </c>
      <c r="E4077">
        <v>12.49</v>
      </c>
      <c r="F4077">
        <v>69.09</v>
      </c>
      <c r="G4077">
        <v>16.111000000000001</v>
      </c>
      <c r="H4077">
        <v>-11.391999999999999</v>
      </c>
      <c r="I4077">
        <v>4.8</v>
      </c>
    </row>
    <row r="4078" spans="1:9" x14ac:dyDescent="0.25">
      <c r="A4078" s="5" t="s">
        <v>378</v>
      </c>
      <c r="C4078">
        <v>16</v>
      </c>
      <c r="D4078">
        <v>134</v>
      </c>
      <c r="E4078">
        <v>14.55</v>
      </c>
      <c r="F4078">
        <v>52.16</v>
      </c>
      <c r="G4078">
        <v>19.969000000000001</v>
      </c>
      <c r="H4078">
        <v>-13.872</v>
      </c>
      <c r="I4078">
        <v>19.899999999999999</v>
      </c>
    </row>
    <row r="4079" spans="1:9" x14ac:dyDescent="0.25">
      <c r="A4079" s="5" t="s">
        <v>379</v>
      </c>
      <c r="C4079">
        <v>16</v>
      </c>
      <c r="D4079">
        <v>133</v>
      </c>
      <c r="E4079">
        <v>14.91</v>
      </c>
      <c r="F4079">
        <v>51.54</v>
      </c>
      <c r="G4079">
        <v>20.094999999999999</v>
      </c>
      <c r="H4079">
        <v>-13.704000000000001</v>
      </c>
      <c r="I4079">
        <v>20</v>
      </c>
    </row>
    <row r="4080" spans="1:9" x14ac:dyDescent="0.25">
      <c r="A4080" s="5" t="s">
        <v>380</v>
      </c>
      <c r="C4080">
        <v>16</v>
      </c>
      <c r="D4080">
        <v>132</v>
      </c>
      <c r="E4080">
        <v>15.25</v>
      </c>
      <c r="F4080">
        <v>51.02</v>
      </c>
      <c r="G4080">
        <v>20.193999999999999</v>
      </c>
      <c r="H4080">
        <v>-13.512</v>
      </c>
      <c r="I4080">
        <v>20</v>
      </c>
    </row>
    <row r="4081" spans="1:9" x14ac:dyDescent="0.25">
      <c r="A4081" s="5" t="s">
        <v>381</v>
      </c>
      <c r="C4081">
        <v>16</v>
      </c>
      <c r="D4081">
        <v>131</v>
      </c>
      <c r="E4081">
        <v>15.57</v>
      </c>
      <c r="F4081">
        <v>50.57</v>
      </c>
      <c r="G4081">
        <v>20.274000000000001</v>
      </c>
      <c r="H4081">
        <v>-13.301</v>
      </c>
      <c r="I4081">
        <v>20.100000000000001</v>
      </c>
    </row>
    <row r="4082" spans="1:9" x14ac:dyDescent="0.25">
      <c r="A4082" s="5" t="s">
        <v>382</v>
      </c>
      <c r="C4082">
        <v>16</v>
      </c>
      <c r="D4082">
        <v>130</v>
      </c>
      <c r="E4082">
        <v>15.89</v>
      </c>
      <c r="F4082">
        <v>50.16</v>
      </c>
      <c r="G4082">
        <v>20.338000000000001</v>
      </c>
      <c r="H4082">
        <v>-13.073</v>
      </c>
      <c r="I4082">
        <v>20.100000000000001</v>
      </c>
    </row>
    <row r="4083" spans="1:9" x14ac:dyDescent="0.25">
      <c r="A4083" s="5" t="s">
        <v>383</v>
      </c>
      <c r="C4083">
        <v>16</v>
      </c>
      <c r="D4083">
        <v>129</v>
      </c>
      <c r="E4083">
        <v>16.2</v>
      </c>
      <c r="F4083">
        <v>49.79</v>
      </c>
      <c r="G4083">
        <v>20.39</v>
      </c>
      <c r="H4083">
        <v>-12.832000000000001</v>
      </c>
      <c r="I4083">
        <v>20.2</v>
      </c>
    </row>
    <row r="4084" spans="1:9" x14ac:dyDescent="0.25">
      <c r="A4084" s="5" t="s">
        <v>384</v>
      </c>
      <c r="C4084">
        <v>16</v>
      </c>
      <c r="D4084">
        <v>128</v>
      </c>
      <c r="E4084">
        <v>16.510000000000002</v>
      </c>
      <c r="F4084">
        <v>49.44</v>
      </c>
      <c r="G4084">
        <v>20.431000000000001</v>
      </c>
      <c r="H4084">
        <v>-12.579000000000001</v>
      </c>
      <c r="I4084">
        <v>20.2</v>
      </c>
    </row>
    <row r="4085" spans="1:9" x14ac:dyDescent="0.25">
      <c r="A4085" s="5" t="s">
        <v>385</v>
      </c>
      <c r="C4085">
        <v>16</v>
      </c>
      <c r="D4085">
        <v>127</v>
      </c>
      <c r="E4085">
        <v>16.8</v>
      </c>
      <c r="F4085">
        <v>49.12</v>
      </c>
      <c r="G4085">
        <v>20.463000000000001</v>
      </c>
      <c r="H4085">
        <v>-12.315</v>
      </c>
      <c r="I4085">
        <v>20.2</v>
      </c>
    </row>
    <row r="4086" spans="1:9" x14ac:dyDescent="0.25">
      <c r="A4086" s="5" t="s">
        <v>386</v>
      </c>
      <c r="C4086">
        <v>16</v>
      </c>
      <c r="D4086">
        <v>126</v>
      </c>
      <c r="E4086">
        <v>17.100000000000001</v>
      </c>
      <c r="F4086">
        <v>48.81</v>
      </c>
      <c r="G4086">
        <v>20.486000000000001</v>
      </c>
      <c r="H4086">
        <v>-12.041</v>
      </c>
      <c r="I4086">
        <v>20.2</v>
      </c>
    </row>
    <row r="4087" spans="1:9" x14ac:dyDescent="0.25">
      <c r="A4087" s="5" t="s">
        <v>387</v>
      </c>
      <c r="C4087">
        <v>16</v>
      </c>
      <c r="D4087">
        <v>125</v>
      </c>
      <c r="E4087">
        <v>17.38</v>
      </c>
      <c r="F4087">
        <v>48.52</v>
      </c>
      <c r="G4087">
        <v>20.501999999999999</v>
      </c>
      <c r="H4087">
        <v>-11.759</v>
      </c>
      <c r="I4087">
        <v>20.3</v>
      </c>
    </row>
    <row r="4088" spans="1:9" x14ac:dyDescent="0.25">
      <c r="A4088" s="5" t="s">
        <v>388</v>
      </c>
      <c r="C4088">
        <v>16</v>
      </c>
      <c r="D4088">
        <v>124</v>
      </c>
      <c r="E4088">
        <v>17.66</v>
      </c>
      <c r="F4088">
        <v>48.24</v>
      </c>
      <c r="G4088">
        <v>20.51</v>
      </c>
      <c r="H4088">
        <v>-11.468999999999999</v>
      </c>
      <c r="I4088">
        <v>20.3</v>
      </c>
    </row>
    <row r="4089" spans="1:9" x14ac:dyDescent="0.25">
      <c r="A4089" s="5" t="s">
        <v>389</v>
      </c>
      <c r="C4089">
        <v>16</v>
      </c>
      <c r="D4089">
        <v>123</v>
      </c>
      <c r="E4089">
        <v>17.940000000000001</v>
      </c>
      <c r="F4089">
        <v>47.97</v>
      </c>
      <c r="G4089">
        <v>20.512</v>
      </c>
      <c r="H4089">
        <v>-11.172000000000001</v>
      </c>
      <c r="I4089">
        <v>20.3</v>
      </c>
    </row>
    <row r="4090" spans="1:9" x14ac:dyDescent="0.25">
      <c r="A4090" s="5" t="s">
        <v>390</v>
      </c>
      <c r="C4090">
        <v>16</v>
      </c>
      <c r="D4090">
        <v>122</v>
      </c>
      <c r="E4090">
        <v>18.21</v>
      </c>
      <c r="F4090">
        <v>47.7</v>
      </c>
      <c r="G4090">
        <v>20.507999999999999</v>
      </c>
      <c r="H4090">
        <v>-10.867000000000001</v>
      </c>
      <c r="I4090">
        <v>20.3</v>
      </c>
    </row>
    <row r="4091" spans="1:9" x14ac:dyDescent="0.25">
      <c r="A4091" s="5" t="s">
        <v>391</v>
      </c>
      <c r="C4091">
        <v>16</v>
      </c>
      <c r="D4091">
        <v>121</v>
      </c>
      <c r="E4091">
        <v>18.47</v>
      </c>
      <c r="F4091">
        <v>47.45</v>
      </c>
      <c r="G4091">
        <v>20.498000000000001</v>
      </c>
      <c r="H4091">
        <v>-10.557</v>
      </c>
      <c r="I4091">
        <v>20.3</v>
      </c>
    </row>
    <row r="4092" spans="1:9" x14ac:dyDescent="0.25">
      <c r="A4092" s="5" t="s">
        <v>392</v>
      </c>
      <c r="C4092">
        <v>16</v>
      </c>
      <c r="D4092">
        <v>120</v>
      </c>
      <c r="E4092">
        <v>18.73</v>
      </c>
      <c r="F4092">
        <v>47.2</v>
      </c>
      <c r="G4092">
        <v>20.481999999999999</v>
      </c>
      <c r="H4092">
        <v>-10.241</v>
      </c>
      <c r="I4092">
        <v>20.399999999999999</v>
      </c>
    </row>
    <row r="4093" spans="1:9" x14ac:dyDescent="0.25">
      <c r="A4093" s="5" t="s">
        <v>393</v>
      </c>
      <c r="C4093">
        <v>16</v>
      </c>
      <c r="D4093">
        <v>119</v>
      </c>
      <c r="E4093">
        <v>18.98</v>
      </c>
      <c r="F4093">
        <v>46.96</v>
      </c>
      <c r="G4093">
        <v>20.46</v>
      </c>
      <c r="H4093">
        <v>-9.9190000000000005</v>
      </c>
      <c r="I4093">
        <v>20.399999999999999</v>
      </c>
    </row>
    <row r="4094" spans="1:9" x14ac:dyDescent="0.25">
      <c r="A4094" s="5" t="s">
        <v>394</v>
      </c>
      <c r="C4094">
        <v>16</v>
      </c>
      <c r="D4094">
        <v>118</v>
      </c>
      <c r="E4094">
        <v>19.23</v>
      </c>
      <c r="F4094">
        <v>46.72</v>
      </c>
      <c r="G4094">
        <v>20.431999999999999</v>
      </c>
      <c r="H4094">
        <v>-9.5920000000000005</v>
      </c>
      <c r="I4094">
        <v>20.399999999999999</v>
      </c>
    </row>
    <row r="4095" spans="1:9" x14ac:dyDescent="0.25">
      <c r="A4095" s="5" t="s">
        <v>395</v>
      </c>
      <c r="C4095">
        <v>16</v>
      </c>
      <c r="D4095">
        <v>117</v>
      </c>
      <c r="E4095">
        <v>19.48</v>
      </c>
      <c r="F4095">
        <v>46.49</v>
      </c>
      <c r="G4095">
        <v>20.399000000000001</v>
      </c>
      <c r="H4095">
        <v>-9.2609999999999992</v>
      </c>
      <c r="I4095">
        <v>20.399999999999999</v>
      </c>
    </row>
    <row r="4096" spans="1:9" x14ac:dyDescent="0.25">
      <c r="A4096" s="5" t="s">
        <v>396</v>
      </c>
      <c r="C4096">
        <v>16</v>
      </c>
      <c r="D4096">
        <v>116</v>
      </c>
      <c r="E4096">
        <v>19.72</v>
      </c>
      <c r="F4096">
        <v>46.26</v>
      </c>
      <c r="G4096">
        <v>20.359000000000002</v>
      </c>
      <c r="H4096">
        <v>-8.9250000000000007</v>
      </c>
      <c r="I4096">
        <v>20.399999999999999</v>
      </c>
    </row>
    <row r="4097" spans="1:9" x14ac:dyDescent="0.25">
      <c r="A4097" s="5" t="s">
        <v>397</v>
      </c>
      <c r="C4097">
        <v>16</v>
      </c>
      <c r="D4097">
        <v>115</v>
      </c>
      <c r="E4097">
        <v>19.940000000000001</v>
      </c>
      <c r="F4097">
        <v>45.97</v>
      </c>
      <c r="G4097">
        <v>20.314</v>
      </c>
      <c r="H4097">
        <v>-8.5850000000000009</v>
      </c>
      <c r="I4097">
        <v>20.399999999999999</v>
      </c>
    </row>
    <row r="4098" spans="1:9" x14ac:dyDescent="0.25">
      <c r="A4098" s="5" t="s">
        <v>398</v>
      </c>
      <c r="C4098">
        <v>16</v>
      </c>
      <c r="D4098">
        <v>114</v>
      </c>
      <c r="E4098">
        <v>20.16</v>
      </c>
      <c r="F4098">
        <v>45.68</v>
      </c>
      <c r="G4098">
        <v>20.265000000000001</v>
      </c>
      <c r="H4098">
        <v>-8.2420000000000009</v>
      </c>
      <c r="I4098">
        <v>20.399999999999999</v>
      </c>
    </row>
    <row r="4099" spans="1:9" x14ac:dyDescent="0.25">
      <c r="A4099" s="5" t="s">
        <v>399</v>
      </c>
      <c r="C4099">
        <v>16</v>
      </c>
      <c r="D4099">
        <v>113</v>
      </c>
      <c r="E4099">
        <v>20.37</v>
      </c>
      <c r="F4099">
        <v>45.4</v>
      </c>
      <c r="G4099">
        <v>20.210999999999999</v>
      </c>
      <c r="H4099">
        <v>-7.8970000000000002</v>
      </c>
      <c r="I4099">
        <v>20.399999999999999</v>
      </c>
    </row>
    <row r="4100" spans="1:9" x14ac:dyDescent="0.25">
      <c r="A4100" s="5" t="s">
        <v>400</v>
      </c>
      <c r="C4100">
        <v>16</v>
      </c>
      <c r="D4100">
        <v>112</v>
      </c>
      <c r="E4100">
        <v>20.58</v>
      </c>
      <c r="F4100">
        <v>45.13</v>
      </c>
      <c r="G4100">
        <v>20.151</v>
      </c>
      <c r="H4100">
        <v>-7.548</v>
      </c>
      <c r="I4100">
        <v>20.399999999999999</v>
      </c>
    </row>
    <row r="4101" spans="1:9" x14ac:dyDescent="0.25">
      <c r="A4101" s="5" t="s">
        <v>401</v>
      </c>
      <c r="C4101">
        <v>16</v>
      </c>
      <c r="D4101">
        <v>111</v>
      </c>
      <c r="E4101">
        <v>20.78</v>
      </c>
      <c r="F4101">
        <v>44.87</v>
      </c>
      <c r="G4101">
        <v>20.084</v>
      </c>
      <c r="H4101">
        <v>-7.1970000000000001</v>
      </c>
      <c r="I4101">
        <v>20.399999999999999</v>
      </c>
    </row>
    <row r="4102" spans="1:9" x14ac:dyDescent="0.25">
      <c r="A4102" s="5" t="s">
        <v>402</v>
      </c>
      <c r="C4102">
        <v>16</v>
      </c>
      <c r="D4102">
        <v>110</v>
      </c>
      <c r="E4102">
        <v>20.97</v>
      </c>
      <c r="F4102">
        <v>44.62</v>
      </c>
      <c r="G4102">
        <v>20.010000000000002</v>
      </c>
      <c r="H4102">
        <v>-6.843</v>
      </c>
      <c r="I4102">
        <v>20.3</v>
      </c>
    </row>
    <row r="4103" spans="1:9" x14ac:dyDescent="0.25">
      <c r="A4103" s="5" t="s">
        <v>403</v>
      </c>
      <c r="C4103">
        <v>16</v>
      </c>
      <c r="D4103">
        <v>109</v>
      </c>
      <c r="E4103">
        <v>21.15</v>
      </c>
      <c r="F4103">
        <v>44.4</v>
      </c>
      <c r="G4103">
        <v>19.925999999999998</v>
      </c>
      <c r="H4103">
        <v>-6.4870000000000001</v>
      </c>
      <c r="I4103">
        <v>20.3</v>
      </c>
    </row>
    <row r="4104" spans="1:9" x14ac:dyDescent="0.25">
      <c r="A4104" s="5" t="s">
        <v>404</v>
      </c>
      <c r="C4104">
        <v>16</v>
      </c>
      <c r="D4104">
        <v>108</v>
      </c>
      <c r="E4104">
        <v>21.33</v>
      </c>
      <c r="F4104">
        <v>44.19</v>
      </c>
      <c r="G4104">
        <v>19.829999999999998</v>
      </c>
      <c r="H4104">
        <v>-6.1280000000000001</v>
      </c>
      <c r="I4104">
        <v>20.3</v>
      </c>
    </row>
    <row r="4105" spans="1:9" x14ac:dyDescent="0.25">
      <c r="A4105" s="5" t="s">
        <v>405</v>
      </c>
      <c r="C4105">
        <v>16</v>
      </c>
      <c r="D4105">
        <v>107</v>
      </c>
      <c r="E4105">
        <v>21.49</v>
      </c>
      <c r="F4105">
        <v>44</v>
      </c>
      <c r="G4105">
        <v>19.722000000000001</v>
      </c>
      <c r="H4105">
        <v>-5.766</v>
      </c>
      <c r="I4105">
        <v>20.3</v>
      </c>
    </row>
    <row r="4106" spans="1:9" x14ac:dyDescent="0.25">
      <c r="A4106" s="5" t="s">
        <v>406</v>
      </c>
      <c r="C4106">
        <v>16</v>
      </c>
      <c r="D4106">
        <v>106</v>
      </c>
      <c r="E4106">
        <v>21.65</v>
      </c>
      <c r="F4106">
        <v>43.84</v>
      </c>
      <c r="G4106">
        <v>19.597999999999999</v>
      </c>
      <c r="H4106">
        <v>-5.4020000000000001</v>
      </c>
      <c r="I4106">
        <v>20.3</v>
      </c>
    </row>
    <row r="4107" spans="1:9" x14ac:dyDescent="0.25">
      <c r="A4107" s="5" t="s">
        <v>407</v>
      </c>
      <c r="C4107">
        <v>16</v>
      </c>
      <c r="D4107">
        <v>105</v>
      </c>
      <c r="E4107">
        <v>21.79</v>
      </c>
      <c r="F4107">
        <v>43.7</v>
      </c>
      <c r="G4107">
        <v>19.459</v>
      </c>
      <c r="H4107">
        <v>-5.0359999999999996</v>
      </c>
      <c r="I4107">
        <v>20.2</v>
      </c>
    </row>
    <row r="4108" spans="1:9" x14ac:dyDescent="0.25">
      <c r="A4108" s="5" t="s">
        <v>408</v>
      </c>
      <c r="C4108">
        <v>16</v>
      </c>
      <c r="D4108">
        <v>104</v>
      </c>
      <c r="E4108">
        <v>21.91</v>
      </c>
      <c r="F4108">
        <v>43.59</v>
      </c>
      <c r="G4108">
        <v>19.305</v>
      </c>
      <c r="H4108">
        <v>-4.67</v>
      </c>
      <c r="I4108">
        <v>20.2</v>
      </c>
    </row>
    <row r="4109" spans="1:9" x14ac:dyDescent="0.25">
      <c r="A4109" s="5" t="s">
        <v>409</v>
      </c>
      <c r="C4109">
        <v>16</v>
      </c>
      <c r="D4109">
        <v>103</v>
      </c>
      <c r="E4109">
        <v>22.03</v>
      </c>
      <c r="F4109">
        <v>43.49</v>
      </c>
      <c r="G4109">
        <v>19.140999999999998</v>
      </c>
      <c r="H4109">
        <v>-4.306</v>
      </c>
      <c r="I4109">
        <v>20.2</v>
      </c>
    </row>
    <row r="4110" spans="1:9" x14ac:dyDescent="0.25">
      <c r="A4110" s="5" t="s">
        <v>410</v>
      </c>
      <c r="C4110">
        <v>16</v>
      </c>
      <c r="D4110">
        <v>102</v>
      </c>
      <c r="E4110">
        <v>22.15</v>
      </c>
      <c r="F4110">
        <v>43.38</v>
      </c>
      <c r="G4110">
        <v>18.977</v>
      </c>
      <c r="H4110">
        <v>-3.9449999999999998</v>
      </c>
      <c r="I4110">
        <v>20.100000000000001</v>
      </c>
    </row>
    <row r="4111" spans="1:9" x14ac:dyDescent="0.25">
      <c r="A4111" s="5" t="s">
        <v>411</v>
      </c>
      <c r="C4111">
        <v>16</v>
      </c>
      <c r="D4111">
        <v>101</v>
      </c>
      <c r="E4111">
        <v>22.26</v>
      </c>
      <c r="F4111">
        <v>43.25</v>
      </c>
      <c r="G4111">
        <v>18.82</v>
      </c>
      <c r="H4111">
        <v>-3.5910000000000002</v>
      </c>
      <c r="I4111">
        <v>20.100000000000001</v>
      </c>
    </row>
    <row r="4112" spans="1:9" x14ac:dyDescent="0.25">
      <c r="A4112" s="5" t="s">
        <v>412</v>
      </c>
      <c r="C4112">
        <v>16</v>
      </c>
      <c r="D4112">
        <v>100</v>
      </c>
      <c r="E4112">
        <v>22.38</v>
      </c>
      <c r="F4112">
        <v>43.09</v>
      </c>
      <c r="G4112">
        <v>18.673999999999999</v>
      </c>
      <c r="H4112">
        <v>-3.242</v>
      </c>
      <c r="I4112">
        <v>20.100000000000001</v>
      </c>
    </row>
    <row r="4113" spans="1:9" x14ac:dyDescent="0.25">
      <c r="A4113" s="5" t="s">
        <v>413</v>
      </c>
      <c r="C4113">
        <v>16</v>
      </c>
      <c r="D4113">
        <v>99</v>
      </c>
      <c r="E4113">
        <v>22.51</v>
      </c>
      <c r="F4113">
        <v>42.9</v>
      </c>
      <c r="G4113">
        <v>18.539000000000001</v>
      </c>
      <c r="H4113">
        <v>-2.9</v>
      </c>
      <c r="I4113">
        <v>20</v>
      </c>
    </row>
    <row r="4114" spans="1:9" x14ac:dyDescent="0.25">
      <c r="A4114" s="5" t="s">
        <v>414</v>
      </c>
      <c r="C4114">
        <v>16</v>
      </c>
      <c r="D4114">
        <v>98</v>
      </c>
      <c r="E4114">
        <v>22.64</v>
      </c>
      <c r="F4114">
        <v>42.7</v>
      </c>
      <c r="G4114">
        <v>18.411999999999999</v>
      </c>
      <c r="H4114">
        <v>-2.5619999999999998</v>
      </c>
      <c r="I4114">
        <v>20</v>
      </c>
    </row>
    <row r="4115" spans="1:9" x14ac:dyDescent="0.25">
      <c r="A4115" s="5" t="s">
        <v>415</v>
      </c>
      <c r="C4115">
        <v>16</v>
      </c>
      <c r="D4115">
        <v>97</v>
      </c>
      <c r="E4115">
        <v>22.77</v>
      </c>
      <c r="F4115">
        <v>42.47</v>
      </c>
      <c r="G4115">
        <v>18.288</v>
      </c>
      <c r="H4115">
        <v>-2.2290000000000001</v>
      </c>
      <c r="I4115">
        <v>20</v>
      </c>
    </row>
    <row r="4116" spans="1:9" x14ac:dyDescent="0.25">
      <c r="A4116" s="5" t="s">
        <v>416</v>
      </c>
      <c r="C4116">
        <v>16</v>
      </c>
      <c r="D4116">
        <v>96</v>
      </c>
      <c r="E4116">
        <v>22.9</v>
      </c>
      <c r="F4116">
        <v>42.25</v>
      </c>
      <c r="G4116">
        <v>18.167000000000002</v>
      </c>
      <c r="H4116">
        <v>-1.899</v>
      </c>
      <c r="I4116">
        <v>19.899999999999999</v>
      </c>
    </row>
    <row r="4117" spans="1:9" x14ac:dyDescent="0.25">
      <c r="A4117" s="5" t="s">
        <v>417</v>
      </c>
      <c r="C4117">
        <v>16</v>
      </c>
      <c r="D4117">
        <v>95</v>
      </c>
      <c r="E4117">
        <v>23.03</v>
      </c>
      <c r="F4117">
        <v>42.01</v>
      </c>
      <c r="G4117">
        <v>18.047000000000001</v>
      </c>
      <c r="H4117">
        <v>-1.573</v>
      </c>
      <c r="I4117">
        <v>19.899999999999999</v>
      </c>
    </row>
    <row r="4118" spans="1:9" x14ac:dyDescent="0.25">
      <c r="A4118" s="5" t="s">
        <v>418</v>
      </c>
      <c r="C4118">
        <v>16</v>
      </c>
      <c r="D4118">
        <v>94</v>
      </c>
      <c r="E4118">
        <v>23.16</v>
      </c>
      <c r="F4118">
        <v>41.74</v>
      </c>
      <c r="G4118">
        <v>17.945</v>
      </c>
      <c r="H4118">
        <v>-1.252</v>
      </c>
      <c r="I4118">
        <v>19.899999999999999</v>
      </c>
    </row>
    <row r="4119" spans="1:9" x14ac:dyDescent="0.25">
      <c r="A4119" s="5" t="s">
        <v>419</v>
      </c>
      <c r="C4119">
        <v>16</v>
      </c>
      <c r="D4119">
        <v>93</v>
      </c>
      <c r="E4119">
        <v>23.28</v>
      </c>
      <c r="F4119">
        <v>41.51</v>
      </c>
      <c r="G4119">
        <v>17.817</v>
      </c>
      <c r="H4119">
        <v>-0.93200000000000005</v>
      </c>
      <c r="I4119">
        <v>19.8</v>
      </c>
    </row>
    <row r="4120" spans="1:9" x14ac:dyDescent="0.25">
      <c r="A4120" s="5" t="s">
        <v>420</v>
      </c>
      <c r="C4120">
        <v>16</v>
      </c>
      <c r="D4120">
        <v>92</v>
      </c>
      <c r="E4120">
        <v>23.39</v>
      </c>
      <c r="F4120">
        <v>41.28</v>
      </c>
      <c r="G4120">
        <v>17.684000000000001</v>
      </c>
      <c r="H4120">
        <v>-0.61699999999999999</v>
      </c>
      <c r="I4120">
        <v>19.8</v>
      </c>
    </row>
    <row r="4121" spans="1:9" x14ac:dyDescent="0.25">
      <c r="A4121" s="5" t="s">
        <v>421</v>
      </c>
      <c r="C4121">
        <v>16</v>
      </c>
      <c r="D4121">
        <v>91</v>
      </c>
      <c r="E4121">
        <v>23.49</v>
      </c>
      <c r="F4121">
        <v>41.05</v>
      </c>
      <c r="G4121">
        <v>17.545999999999999</v>
      </c>
      <c r="H4121">
        <v>-0.30599999999999999</v>
      </c>
      <c r="I4121">
        <v>19.7</v>
      </c>
    </row>
    <row r="4122" spans="1:9" x14ac:dyDescent="0.25">
      <c r="A4122" s="5" t="s">
        <v>422</v>
      </c>
      <c r="C4122">
        <v>16</v>
      </c>
      <c r="D4122">
        <v>90</v>
      </c>
      <c r="E4122">
        <v>23.59</v>
      </c>
      <c r="F4122">
        <v>40.840000000000003</v>
      </c>
      <c r="G4122">
        <v>17.399000000000001</v>
      </c>
      <c r="H4122">
        <v>0</v>
      </c>
      <c r="I4122">
        <v>19.7</v>
      </c>
    </row>
    <row r="4123" spans="1:9" x14ac:dyDescent="0.25">
      <c r="A4123" s="5" t="s">
        <v>423</v>
      </c>
      <c r="C4123">
        <v>16</v>
      </c>
      <c r="D4123">
        <v>89</v>
      </c>
      <c r="E4123">
        <v>23.67</v>
      </c>
      <c r="F4123">
        <v>40.65</v>
      </c>
      <c r="G4123">
        <v>17.239000000000001</v>
      </c>
      <c r="H4123">
        <v>0.30099999999999999</v>
      </c>
      <c r="I4123">
        <v>19.600000000000001</v>
      </c>
    </row>
    <row r="4124" spans="1:9" x14ac:dyDescent="0.25">
      <c r="A4124" s="5" t="s">
        <v>424</v>
      </c>
      <c r="C4124">
        <v>16</v>
      </c>
      <c r="D4124">
        <v>88</v>
      </c>
      <c r="E4124">
        <v>23.74</v>
      </c>
      <c r="F4124">
        <v>40.47</v>
      </c>
      <c r="G4124">
        <v>17.062999999999999</v>
      </c>
      <c r="H4124">
        <v>0.59599999999999997</v>
      </c>
      <c r="I4124">
        <v>19.600000000000001</v>
      </c>
    </row>
    <row r="4125" spans="1:9" x14ac:dyDescent="0.25">
      <c r="A4125" s="5" t="s">
        <v>425</v>
      </c>
      <c r="C4125">
        <v>16</v>
      </c>
      <c r="D4125">
        <v>87</v>
      </c>
      <c r="E4125">
        <v>23.81</v>
      </c>
      <c r="F4125">
        <v>40.29</v>
      </c>
      <c r="G4125">
        <v>16.888999999999999</v>
      </c>
      <c r="H4125">
        <v>0.88400000000000001</v>
      </c>
      <c r="I4125">
        <v>19.5</v>
      </c>
    </row>
    <row r="4126" spans="1:9" x14ac:dyDescent="0.25">
      <c r="A4126" s="5" t="s">
        <v>426</v>
      </c>
      <c r="C4126">
        <v>16</v>
      </c>
      <c r="D4126">
        <v>86</v>
      </c>
      <c r="E4126">
        <v>23.89</v>
      </c>
      <c r="F4126">
        <v>40.07</v>
      </c>
      <c r="G4126">
        <v>16.736999999999998</v>
      </c>
      <c r="H4126">
        <v>1.1679999999999999</v>
      </c>
      <c r="I4126">
        <v>19.399999999999999</v>
      </c>
    </row>
    <row r="4127" spans="1:9" x14ac:dyDescent="0.25">
      <c r="A4127" s="5" t="s">
        <v>427</v>
      </c>
      <c r="C4127">
        <v>16</v>
      </c>
      <c r="D4127">
        <v>85</v>
      </c>
      <c r="E4127">
        <v>23.99</v>
      </c>
      <c r="F4127">
        <v>39.79</v>
      </c>
      <c r="G4127">
        <v>16.609000000000002</v>
      </c>
      <c r="H4127">
        <v>1.448</v>
      </c>
      <c r="I4127">
        <v>19.399999999999999</v>
      </c>
    </row>
    <row r="4128" spans="1:9" x14ac:dyDescent="0.25">
      <c r="A4128" s="5" t="s">
        <v>428</v>
      </c>
      <c r="C4128">
        <v>16</v>
      </c>
      <c r="D4128">
        <v>84</v>
      </c>
      <c r="E4128">
        <v>24.09</v>
      </c>
      <c r="F4128">
        <v>39.479999999999997</v>
      </c>
      <c r="G4128">
        <v>16.501000000000001</v>
      </c>
      <c r="H4128">
        <v>1.7250000000000001</v>
      </c>
      <c r="I4128">
        <v>19.399999999999999</v>
      </c>
    </row>
    <row r="4129" spans="1:9" x14ac:dyDescent="0.25">
      <c r="A4129" s="5" t="s">
        <v>429</v>
      </c>
      <c r="C4129">
        <v>16</v>
      </c>
      <c r="D4129">
        <v>83</v>
      </c>
      <c r="E4129">
        <v>24.2</v>
      </c>
      <c r="F4129">
        <v>39.14</v>
      </c>
      <c r="G4129">
        <v>16.407</v>
      </c>
      <c r="H4129">
        <v>2</v>
      </c>
      <c r="I4129">
        <v>19.3</v>
      </c>
    </row>
    <row r="4130" spans="1:9" x14ac:dyDescent="0.25">
      <c r="A4130" s="5" t="s">
        <v>430</v>
      </c>
      <c r="C4130">
        <v>16</v>
      </c>
      <c r="D4130">
        <v>82</v>
      </c>
      <c r="E4130">
        <v>24.32</v>
      </c>
      <c r="F4130">
        <v>38.78</v>
      </c>
      <c r="G4130">
        <v>16.32</v>
      </c>
      <c r="H4130">
        <v>2.2709999999999999</v>
      </c>
      <c r="I4130">
        <v>19.3</v>
      </c>
    </row>
    <row r="4131" spans="1:9" x14ac:dyDescent="0.25">
      <c r="A4131" s="5" t="s">
        <v>431</v>
      </c>
      <c r="C4131">
        <v>16</v>
      </c>
      <c r="D4131">
        <v>81</v>
      </c>
      <c r="E4131">
        <v>24.44</v>
      </c>
      <c r="F4131">
        <v>38.42</v>
      </c>
      <c r="G4131">
        <v>16.238</v>
      </c>
      <c r="H4131">
        <v>2.54</v>
      </c>
      <c r="I4131">
        <v>19.3</v>
      </c>
    </row>
    <row r="4132" spans="1:9" x14ac:dyDescent="0.25">
      <c r="A4132" s="5" t="s">
        <v>432</v>
      </c>
      <c r="C4132">
        <v>16</v>
      </c>
      <c r="D4132">
        <v>80</v>
      </c>
      <c r="E4132">
        <v>24.56</v>
      </c>
      <c r="F4132">
        <v>38.04</v>
      </c>
      <c r="G4132">
        <v>16.16</v>
      </c>
      <c r="H4132">
        <v>2.806</v>
      </c>
      <c r="I4132">
        <v>19.3</v>
      </c>
    </row>
    <row r="4133" spans="1:9" x14ac:dyDescent="0.25">
      <c r="A4133" s="5" t="s">
        <v>433</v>
      </c>
      <c r="C4133">
        <v>16</v>
      </c>
      <c r="D4133">
        <v>79</v>
      </c>
      <c r="E4133">
        <v>24.67</v>
      </c>
      <c r="F4133">
        <v>37.659999999999997</v>
      </c>
      <c r="G4133">
        <v>16.082999999999998</v>
      </c>
      <c r="H4133">
        <v>3.069</v>
      </c>
      <c r="I4133">
        <v>19.2</v>
      </c>
    </row>
    <row r="4134" spans="1:9" x14ac:dyDescent="0.25">
      <c r="A4134" s="5" t="s">
        <v>434</v>
      </c>
      <c r="C4134">
        <v>16</v>
      </c>
      <c r="D4134">
        <v>78</v>
      </c>
      <c r="E4134">
        <v>24.79</v>
      </c>
      <c r="F4134">
        <v>37.28</v>
      </c>
      <c r="G4134">
        <v>16.007999999999999</v>
      </c>
      <c r="H4134">
        <v>3.3279999999999998</v>
      </c>
      <c r="I4134">
        <v>19.2</v>
      </c>
    </row>
    <row r="4135" spans="1:9" x14ac:dyDescent="0.25">
      <c r="A4135" s="5" t="s">
        <v>435</v>
      </c>
      <c r="C4135">
        <v>16</v>
      </c>
      <c r="D4135">
        <v>77</v>
      </c>
      <c r="E4135">
        <v>24.9</v>
      </c>
      <c r="F4135">
        <v>36.89</v>
      </c>
      <c r="G4135">
        <v>15.933</v>
      </c>
      <c r="H4135">
        <v>3.5840000000000001</v>
      </c>
      <c r="I4135">
        <v>19.2</v>
      </c>
    </row>
    <row r="4136" spans="1:9" x14ac:dyDescent="0.25">
      <c r="A4136" s="5" t="s">
        <v>436</v>
      </c>
      <c r="C4136">
        <v>16</v>
      </c>
      <c r="D4136">
        <v>76</v>
      </c>
      <c r="E4136">
        <v>25.01</v>
      </c>
      <c r="F4136">
        <v>36.5</v>
      </c>
      <c r="G4136">
        <v>15.856999999999999</v>
      </c>
      <c r="H4136">
        <v>3.8359999999999999</v>
      </c>
      <c r="I4136">
        <v>19.2</v>
      </c>
    </row>
    <row r="4137" spans="1:9" x14ac:dyDescent="0.25">
      <c r="A4137" s="5" t="s">
        <v>437</v>
      </c>
      <c r="C4137">
        <v>16</v>
      </c>
      <c r="D4137">
        <v>75</v>
      </c>
      <c r="E4137">
        <v>25.12</v>
      </c>
      <c r="F4137">
        <v>36.11</v>
      </c>
      <c r="G4137">
        <v>15.781000000000001</v>
      </c>
      <c r="H4137">
        <v>4.085</v>
      </c>
      <c r="I4137">
        <v>19.2</v>
      </c>
    </row>
    <row r="4138" spans="1:9" x14ac:dyDescent="0.25">
      <c r="A4138" s="5" t="s">
        <v>438</v>
      </c>
      <c r="C4138">
        <v>16</v>
      </c>
      <c r="D4138">
        <v>74</v>
      </c>
      <c r="E4138">
        <v>25.23</v>
      </c>
      <c r="F4138">
        <v>35.729999999999997</v>
      </c>
      <c r="G4138">
        <v>15.702999999999999</v>
      </c>
      <c r="H4138">
        <v>4.3280000000000003</v>
      </c>
      <c r="I4138">
        <v>19.2</v>
      </c>
    </row>
    <row r="4139" spans="1:9" x14ac:dyDescent="0.25">
      <c r="A4139" s="5" t="s">
        <v>439</v>
      </c>
      <c r="C4139">
        <v>16</v>
      </c>
      <c r="D4139">
        <v>73</v>
      </c>
      <c r="E4139">
        <v>25.33</v>
      </c>
      <c r="F4139">
        <v>35.340000000000003</v>
      </c>
      <c r="G4139">
        <v>15.622999999999999</v>
      </c>
      <c r="H4139">
        <v>4.5679999999999996</v>
      </c>
      <c r="I4139">
        <v>19.100000000000001</v>
      </c>
    </row>
    <row r="4140" spans="1:9" x14ac:dyDescent="0.25">
      <c r="A4140" s="5" t="s">
        <v>440</v>
      </c>
      <c r="C4140">
        <v>16</v>
      </c>
      <c r="D4140">
        <v>72</v>
      </c>
      <c r="E4140">
        <v>25.42</v>
      </c>
      <c r="F4140">
        <v>34.950000000000003</v>
      </c>
      <c r="G4140">
        <v>15.541</v>
      </c>
      <c r="H4140">
        <v>4.8029999999999999</v>
      </c>
      <c r="I4140">
        <v>19.100000000000001</v>
      </c>
    </row>
    <row r="4141" spans="1:9" x14ac:dyDescent="0.25">
      <c r="A4141" s="5" t="s">
        <v>441</v>
      </c>
      <c r="C4141">
        <v>16</v>
      </c>
      <c r="D4141">
        <v>71</v>
      </c>
      <c r="E4141">
        <v>25.52</v>
      </c>
      <c r="F4141">
        <v>34.56</v>
      </c>
      <c r="G4141">
        <v>15.456</v>
      </c>
      <c r="H4141">
        <v>5.032</v>
      </c>
      <c r="I4141">
        <v>19.100000000000001</v>
      </c>
    </row>
    <row r="4142" spans="1:9" x14ac:dyDescent="0.25">
      <c r="A4142" s="5" t="s">
        <v>442</v>
      </c>
      <c r="C4142">
        <v>16</v>
      </c>
      <c r="D4142">
        <v>70</v>
      </c>
      <c r="E4142">
        <v>25.6</v>
      </c>
      <c r="F4142">
        <v>34.18</v>
      </c>
      <c r="G4142">
        <v>15.369</v>
      </c>
      <c r="H4142">
        <v>5.2569999999999997</v>
      </c>
      <c r="I4142">
        <v>19.100000000000001</v>
      </c>
    </row>
    <row r="4143" spans="1:9" x14ac:dyDescent="0.25">
      <c r="A4143" s="5" t="s">
        <v>443</v>
      </c>
      <c r="C4143">
        <v>16</v>
      </c>
      <c r="D4143">
        <v>69</v>
      </c>
      <c r="E4143">
        <v>25.69</v>
      </c>
      <c r="F4143">
        <v>33.799999999999997</v>
      </c>
      <c r="G4143">
        <v>15.278</v>
      </c>
      <c r="H4143">
        <v>5.4749999999999996</v>
      </c>
      <c r="I4143">
        <v>19.100000000000001</v>
      </c>
    </row>
    <row r="4144" spans="1:9" x14ac:dyDescent="0.25">
      <c r="A4144" s="5" t="s">
        <v>444</v>
      </c>
      <c r="C4144">
        <v>16</v>
      </c>
      <c r="D4144">
        <v>68</v>
      </c>
      <c r="E4144">
        <v>25.77</v>
      </c>
      <c r="F4144">
        <v>33.42</v>
      </c>
      <c r="G4144">
        <v>15.183</v>
      </c>
      <c r="H4144">
        <v>5.6879999999999997</v>
      </c>
      <c r="I4144">
        <v>19</v>
      </c>
    </row>
    <row r="4145" spans="1:9" x14ac:dyDescent="0.25">
      <c r="A4145" s="5" t="s">
        <v>445</v>
      </c>
      <c r="C4145">
        <v>16</v>
      </c>
      <c r="D4145">
        <v>67</v>
      </c>
      <c r="E4145">
        <v>25.84</v>
      </c>
      <c r="F4145">
        <v>33.04</v>
      </c>
      <c r="G4145">
        <v>15.082000000000001</v>
      </c>
      <c r="H4145">
        <v>5.8929999999999998</v>
      </c>
      <c r="I4145">
        <v>19</v>
      </c>
    </row>
    <row r="4146" spans="1:9" x14ac:dyDescent="0.25">
      <c r="A4146" s="5" t="s">
        <v>446</v>
      </c>
      <c r="C4146">
        <v>16</v>
      </c>
      <c r="D4146">
        <v>66</v>
      </c>
      <c r="E4146">
        <v>25.9</v>
      </c>
      <c r="F4146">
        <v>32.67</v>
      </c>
      <c r="G4146">
        <v>14.976000000000001</v>
      </c>
      <c r="H4146">
        <v>6.0919999999999996</v>
      </c>
      <c r="I4146">
        <v>19</v>
      </c>
    </row>
    <row r="4147" spans="1:9" x14ac:dyDescent="0.25">
      <c r="A4147" s="5" t="s">
        <v>447</v>
      </c>
      <c r="C4147">
        <v>16</v>
      </c>
      <c r="D4147">
        <v>65</v>
      </c>
      <c r="E4147">
        <v>25.96</v>
      </c>
      <c r="F4147">
        <v>32.299999999999997</v>
      </c>
      <c r="G4147">
        <v>14.866</v>
      </c>
      <c r="H4147">
        <v>6.2830000000000004</v>
      </c>
      <c r="I4147">
        <v>18.899999999999999</v>
      </c>
    </row>
    <row r="4148" spans="1:9" x14ac:dyDescent="0.25">
      <c r="A4148" s="5" t="s">
        <v>448</v>
      </c>
      <c r="C4148">
        <v>16</v>
      </c>
      <c r="D4148">
        <v>64</v>
      </c>
      <c r="E4148">
        <v>26.01</v>
      </c>
      <c r="F4148">
        <v>31.94</v>
      </c>
      <c r="G4148">
        <v>14.752000000000001</v>
      </c>
      <c r="H4148">
        <v>6.4669999999999996</v>
      </c>
      <c r="I4148">
        <v>18.899999999999999</v>
      </c>
    </row>
    <row r="4149" spans="1:9" x14ac:dyDescent="0.25">
      <c r="A4149" s="5" t="s">
        <v>449</v>
      </c>
      <c r="C4149">
        <v>16</v>
      </c>
      <c r="D4149">
        <v>63</v>
      </c>
      <c r="E4149">
        <v>26.06</v>
      </c>
      <c r="F4149">
        <v>31.57</v>
      </c>
      <c r="G4149">
        <v>14.638</v>
      </c>
      <c r="H4149">
        <v>6.6449999999999996</v>
      </c>
      <c r="I4149">
        <v>18.899999999999999</v>
      </c>
    </row>
    <row r="4150" spans="1:9" x14ac:dyDescent="0.25">
      <c r="A4150" s="5" t="s">
        <v>450</v>
      </c>
      <c r="C4150">
        <v>16</v>
      </c>
      <c r="D4150">
        <v>62</v>
      </c>
      <c r="E4150">
        <v>26.11</v>
      </c>
      <c r="F4150">
        <v>31.19</v>
      </c>
      <c r="G4150">
        <v>14.525</v>
      </c>
      <c r="H4150">
        <v>6.819</v>
      </c>
      <c r="I4150">
        <v>18.899999999999999</v>
      </c>
    </row>
    <row r="4151" spans="1:9" x14ac:dyDescent="0.25">
      <c r="A4151" s="5" t="s">
        <v>451</v>
      </c>
      <c r="C4151">
        <v>16</v>
      </c>
      <c r="D4151">
        <v>61</v>
      </c>
      <c r="E4151">
        <v>26.17</v>
      </c>
      <c r="F4151">
        <v>30.81</v>
      </c>
      <c r="G4151">
        <v>14.414999999999999</v>
      </c>
      <c r="H4151">
        <v>6.9889999999999999</v>
      </c>
      <c r="I4151">
        <v>18.8</v>
      </c>
    </row>
    <row r="4152" spans="1:9" x14ac:dyDescent="0.25">
      <c r="A4152" s="5" t="s">
        <v>452</v>
      </c>
      <c r="C4152">
        <v>16</v>
      </c>
      <c r="D4152">
        <v>60</v>
      </c>
      <c r="E4152">
        <v>26.22</v>
      </c>
      <c r="F4152">
        <v>30.42</v>
      </c>
      <c r="G4152">
        <v>14.308999999999999</v>
      </c>
      <c r="H4152">
        <v>7.1550000000000002</v>
      </c>
      <c r="I4152">
        <v>18.8</v>
      </c>
    </row>
    <row r="4153" spans="1:9" x14ac:dyDescent="0.25">
      <c r="A4153" s="5" t="s">
        <v>453</v>
      </c>
      <c r="C4153">
        <v>16</v>
      </c>
      <c r="D4153">
        <v>59</v>
      </c>
      <c r="E4153">
        <v>26.27</v>
      </c>
      <c r="F4153">
        <v>30.02</v>
      </c>
      <c r="G4153">
        <v>14.207000000000001</v>
      </c>
      <c r="H4153">
        <v>7.3170000000000002</v>
      </c>
      <c r="I4153">
        <v>18.8</v>
      </c>
    </row>
    <row r="4154" spans="1:9" x14ac:dyDescent="0.25">
      <c r="A4154" s="5" t="s">
        <v>454</v>
      </c>
      <c r="C4154">
        <v>16</v>
      </c>
      <c r="D4154">
        <v>58</v>
      </c>
      <c r="E4154">
        <v>26.32</v>
      </c>
      <c r="F4154">
        <v>29.62</v>
      </c>
      <c r="G4154">
        <v>14.105</v>
      </c>
      <c r="H4154">
        <v>7.4740000000000002</v>
      </c>
      <c r="I4154">
        <v>18.8</v>
      </c>
    </row>
    <row r="4155" spans="1:9" x14ac:dyDescent="0.25">
      <c r="A4155" s="5" t="s">
        <v>455</v>
      </c>
      <c r="C4155">
        <v>16</v>
      </c>
      <c r="D4155">
        <v>57</v>
      </c>
      <c r="E4155">
        <v>26.36</v>
      </c>
      <c r="F4155">
        <v>29.22</v>
      </c>
      <c r="G4155">
        <v>14.000999999999999</v>
      </c>
      <c r="H4155">
        <v>7.6260000000000003</v>
      </c>
      <c r="I4155">
        <v>18.8</v>
      </c>
    </row>
    <row r="4156" spans="1:9" x14ac:dyDescent="0.25">
      <c r="A4156" s="5" t="s">
        <v>456</v>
      </c>
      <c r="C4156">
        <v>16</v>
      </c>
      <c r="D4156">
        <v>56</v>
      </c>
      <c r="E4156">
        <v>26.41</v>
      </c>
      <c r="F4156">
        <v>28.81</v>
      </c>
      <c r="G4156">
        <v>13.894</v>
      </c>
      <c r="H4156">
        <v>7.7690000000000001</v>
      </c>
      <c r="I4156">
        <v>18.8</v>
      </c>
    </row>
    <row r="4157" spans="1:9" x14ac:dyDescent="0.25">
      <c r="A4157" s="5" t="s">
        <v>457</v>
      </c>
      <c r="C4157">
        <v>16</v>
      </c>
      <c r="D4157">
        <v>55</v>
      </c>
      <c r="E4157">
        <v>26.44</v>
      </c>
      <c r="F4157">
        <v>28.42</v>
      </c>
      <c r="G4157">
        <v>13.78</v>
      </c>
      <c r="H4157">
        <v>7.9039999999999999</v>
      </c>
      <c r="I4157">
        <v>18.8</v>
      </c>
    </row>
    <row r="4158" spans="1:9" x14ac:dyDescent="0.25">
      <c r="A4158" s="5" t="s">
        <v>458</v>
      </c>
      <c r="C4158">
        <v>16</v>
      </c>
      <c r="D4158">
        <v>54</v>
      </c>
      <c r="E4158">
        <v>26.46</v>
      </c>
      <c r="F4158">
        <v>28.03</v>
      </c>
      <c r="G4158">
        <v>13.654999999999999</v>
      </c>
      <c r="H4158">
        <v>8.0259999999999998</v>
      </c>
      <c r="I4158">
        <v>18.7</v>
      </c>
    </row>
    <row r="4159" spans="1:9" x14ac:dyDescent="0.25">
      <c r="A4159" s="5" t="s">
        <v>459</v>
      </c>
      <c r="C4159">
        <v>16</v>
      </c>
      <c r="D4159">
        <v>53</v>
      </c>
      <c r="E4159">
        <v>26.47</v>
      </c>
      <c r="F4159">
        <v>27.66</v>
      </c>
      <c r="G4159">
        <v>13.512</v>
      </c>
      <c r="H4159">
        <v>8.1319999999999997</v>
      </c>
      <c r="I4159">
        <v>18.7</v>
      </c>
    </row>
    <row r="4160" spans="1:9" x14ac:dyDescent="0.25">
      <c r="A4160" s="5" t="s">
        <v>460</v>
      </c>
      <c r="C4160">
        <v>16</v>
      </c>
      <c r="D4160">
        <v>52</v>
      </c>
      <c r="E4160">
        <v>26.46</v>
      </c>
      <c r="F4160">
        <v>27.3</v>
      </c>
      <c r="G4160">
        <v>13.353999999999999</v>
      </c>
      <c r="H4160">
        <v>8.2219999999999995</v>
      </c>
      <c r="I4160">
        <v>18.7</v>
      </c>
    </row>
    <row r="4161" spans="1:9" x14ac:dyDescent="0.25">
      <c r="A4161" s="5" t="s">
        <v>461</v>
      </c>
      <c r="C4161">
        <v>16</v>
      </c>
      <c r="D4161">
        <v>51</v>
      </c>
      <c r="E4161">
        <v>26.45</v>
      </c>
      <c r="F4161">
        <v>26.94</v>
      </c>
      <c r="G4161">
        <v>13.191000000000001</v>
      </c>
      <c r="H4161">
        <v>8.3010000000000002</v>
      </c>
      <c r="I4161">
        <v>18.600000000000001</v>
      </c>
    </row>
    <row r="4162" spans="1:9" x14ac:dyDescent="0.25">
      <c r="A4162" s="5" t="s">
        <v>462</v>
      </c>
      <c r="C4162">
        <v>16</v>
      </c>
      <c r="D4162">
        <v>50</v>
      </c>
      <c r="E4162">
        <v>26.44</v>
      </c>
      <c r="F4162">
        <v>26.57</v>
      </c>
      <c r="G4162">
        <v>13.035</v>
      </c>
      <c r="H4162">
        <v>8.3789999999999996</v>
      </c>
      <c r="I4162">
        <v>18.600000000000001</v>
      </c>
    </row>
    <row r="4163" spans="1:9" x14ac:dyDescent="0.25">
      <c r="A4163" s="5" t="s">
        <v>463</v>
      </c>
      <c r="C4163">
        <v>16</v>
      </c>
      <c r="D4163">
        <v>49</v>
      </c>
      <c r="E4163">
        <v>26.43</v>
      </c>
      <c r="F4163">
        <v>26.18</v>
      </c>
      <c r="G4163">
        <v>12.894</v>
      </c>
      <c r="H4163">
        <v>8.4589999999999996</v>
      </c>
      <c r="I4163">
        <v>18.600000000000001</v>
      </c>
    </row>
    <row r="4164" spans="1:9" x14ac:dyDescent="0.25">
      <c r="A4164" s="5" t="s">
        <v>464</v>
      </c>
      <c r="C4164">
        <v>16</v>
      </c>
      <c r="D4164">
        <v>48</v>
      </c>
      <c r="E4164">
        <v>26.44</v>
      </c>
      <c r="F4164">
        <v>25.76</v>
      </c>
      <c r="G4164">
        <v>12.766</v>
      </c>
      <c r="H4164">
        <v>8.5419999999999998</v>
      </c>
      <c r="I4164">
        <v>18.600000000000001</v>
      </c>
    </row>
    <row r="4165" spans="1:9" x14ac:dyDescent="0.25">
      <c r="A4165" s="5" t="s">
        <v>465</v>
      </c>
      <c r="C4165">
        <v>16</v>
      </c>
      <c r="D4165">
        <v>47</v>
      </c>
      <c r="E4165">
        <v>26.46</v>
      </c>
      <c r="F4165">
        <v>25.34</v>
      </c>
      <c r="G4165">
        <v>12.646000000000001</v>
      </c>
      <c r="H4165">
        <v>8.6240000000000006</v>
      </c>
      <c r="I4165">
        <v>18.600000000000001</v>
      </c>
    </row>
    <row r="4166" spans="1:9" x14ac:dyDescent="0.25">
      <c r="A4166" s="5" t="s">
        <v>466</v>
      </c>
      <c r="C4166">
        <v>16</v>
      </c>
      <c r="D4166">
        <v>46</v>
      </c>
      <c r="E4166">
        <v>26.47</v>
      </c>
      <c r="F4166">
        <v>24.91</v>
      </c>
      <c r="G4166">
        <v>12.526999999999999</v>
      </c>
      <c r="H4166">
        <v>8.702</v>
      </c>
      <c r="I4166">
        <v>18.600000000000001</v>
      </c>
    </row>
    <row r="4167" spans="1:9" x14ac:dyDescent="0.25">
      <c r="A4167" s="5" t="s">
        <v>467</v>
      </c>
      <c r="C4167">
        <v>16</v>
      </c>
      <c r="D4167">
        <v>45</v>
      </c>
      <c r="E4167">
        <v>26.48</v>
      </c>
      <c r="F4167">
        <v>24.48</v>
      </c>
      <c r="G4167">
        <v>12.409000000000001</v>
      </c>
      <c r="H4167">
        <v>8.7739999999999991</v>
      </c>
      <c r="I4167">
        <v>18.600000000000001</v>
      </c>
    </row>
    <row r="4168" spans="1:9" x14ac:dyDescent="0.25">
      <c r="A4168" s="5" t="s">
        <v>468</v>
      </c>
      <c r="C4168">
        <v>16</v>
      </c>
      <c r="D4168">
        <v>44</v>
      </c>
      <c r="E4168">
        <v>26.49</v>
      </c>
      <c r="F4168">
        <v>24.04</v>
      </c>
      <c r="G4168">
        <v>12.287000000000001</v>
      </c>
      <c r="H4168">
        <v>8.8390000000000004</v>
      </c>
      <c r="I4168">
        <v>18.600000000000001</v>
      </c>
    </row>
    <row r="4169" spans="1:9" x14ac:dyDescent="0.25">
      <c r="A4169" s="5" t="s">
        <v>469</v>
      </c>
      <c r="C4169">
        <v>16</v>
      </c>
      <c r="D4169">
        <v>43</v>
      </c>
      <c r="E4169">
        <v>26.49</v>
      </c>
      <c r="F4169">
        <v>23.61</v>
      </c>
      <c r="G4169">
        <v>12.159000000000001</v>
      </c>
      <c r="H4169">
        <v>8.8919999999999995</v>
      </c>
      <c r="I4169">
        <v>18.600000000000001</v>
      </c>
    </row>
    <row r="4170" spans="1:9" x14ac:dyDescent="0.25">
      <c r="A4170" s="5" t="s">
        <v>470</v>
      </c>
      <c r="C4170">
        <v>16</v>
      </c>
      <c r="D4170">
        <v>42</v>
      </c>
      <c r="E4170">
        <v>26.48</v>
      </c>
      <c r="F4170">
        <v>23.18</v>
      </c>
      <c r="G4170">
        <v>12.021000000000001</v>
      </c>
      <c r="H4170">
        <v>8.9329999999999998</v>
      </c>
      <c r="I4170">
        <v>18.600000000000001</v>
      </c>
    </row>
    <row r="4171" spans="1:9" x14ac:dyDescent="0.25">
      <c r="A4171" s="5" t="s">
        <v>471</v>
      </c>
      <c r="C4171">
        <v>16</v>
      </c>
      <c r="D4171">
        <v>41</v>
      </c>
      <c r="E4171">
        <v>26.46</v>
      </c>
      <c r="F4171">
        <v>22.76</v>
      </c>
      <c r="G4171">
        <v>11.874000000000001</v>
      </c>
      <c r="H4171">
        <v>8.9619999999999997</v>
      </c>
      <c r="I4171">
        <v>18.7</v>
      </c>
    </row>
    <row r="4172" spans="1:9" x14ac:dyDescent="0.25">
      <c r="A4172" s="5" t="s">
        <v>472</v>
      </c>
      <c r="C4172">
        <v>16</v>
      </c>
      <c r="D4172">
        <v>40</v>
      </c>
      <c r="E4172">
        <v>26.43</v>
      </c>
      <c r="F4172">
        <v>22.34</v>
      </c>
      <c r="G4172">
        <v>11.721</v>
      </c>
      <c r="H4172">
        <v>8.9789999999999992</v>
      </c>
      <c r="I4172">
        <v>18.7</v>
      </c>
    </row>
    <row r="4173" spans="1:9" x14ac:dyDescent="0.25">
      <c r="A4173" s="5" t="s">
        <v>473</v>
      </c>
      <c r="C4173">
        <v>16</v>
      </c>
      <c r="D4173">
        <v>39</v>
      </c>
      <c r="E4173">
        <v>26.38</v>
      </c>
      <c r="F4173">
        <v>21.91</v>
      </c>
      <c r="G4173">
        <v>11.563000000000001</v>
      </c>
      <c r="H4173">
        <v>8.9860000000000007</v>
      </c>
      <c r="I4173">
        <v>18.600000000000001</v>
      </c>
    </row>
    <row r="4174" spans="1:9" x14ac:dyDescent="0.25">
      <c r="A4174" s="5" t="s">
        <v>474</v>
      </c>
      <c r="C4174">
        <v>16</v>
      </c>
      <c r="D4174">
        <v>38</v>
      </c>
      <c r="E4174">
        <v>26.32</v>
      </c>
      <c r="F4174">
        <v>21.47</v>
      </c>
      <c r="G4174">
        <v>11.401999999999999</v>
      </c>
      <c r="H4174">
        <v>8.9849999999999994</v>
      </c>
      <c r="I4174">
        <v>18.5</v>
      </c>
    </row>
    <row r="4175" spans="1:9" x14ac:dyDescent="0.25">
      <c r="A4175" s="5" t="s">
        <v>475</v>
      </c>
      <c r="C4175">
        <v>16</v>
      </c>
      <c r="D4175">
        <v>37</v>
      </c>
      <c r="E4175">
        <v>26.24</v>
      </c>
      <c r="F4175">
        <v>21.03</v>
      </c>
      <c r="G4175">
        <v>11.241</v>
      </c>
      <c r="H4175">
        <v>8.9770000000000003</v>
      </c>
      <c r="I4175">
        <v>18.399999999999999</v>
      </c>
    </row>
    <row r="4176" spans="1:9" x14ac:dyDescent="0.25">
      <c r="A4176" s="5" t="s">
        <v>476</v>
      </c>
      <c r="C4176">
        <v>16</v>
      </c>
      <c r="D4176">
        <v>36</v>
      </c>
      <c r="E4176">
        <v>26.16</v>
      </c>
      <c r="F4176">
        <v>20.59</v>
      </c>
      <c r="G4176">
        <v>11.076000000000001</v>
      </c>
      <c r="H4176">
        <v>8.9610000000000003</v>
      </c>
      <c r="I4176">
        <v>18.399999999999999</v>
      </c>
    </row>
    <row r="4177" spans="1:9" x14ac:dyDescent="0.25">
      <c r="A4177" s="5" t="s">
        <v>477</v>
      </c>
      <c r="C4177">
        <v>16</v>
      </c>
      <c r="D4177">
        <v>35</v>
      </c>
      <c r="E4177">
        <v>26.08</v>
      </c>
      <c r="F4177">
        <v>20.149999999999999</v>
      </c>
      <c r="G4177">
        <v>10.907</v>
      </c>
      <c r="H4177">
        <v>8.9339999999999993</v>
      </c>
      <c r="I4177">
        <v>18.2</v>
      </c>
    </row>
    <row r="4178" spans="1:9" x14ac:dyDescent="0.25">
      <c r="A4178" s="5" t="s">
        <v>478</v>
      </c>
      <c r="C4178">
        <v>16</v>
      </c>
      <c r="D4178">
        <v>34</v>
      </c>
      <c r="E4178">
        <v>25.98</v>
      </c>
      <c r="F4178">
        <v>19.71</v>
      </c>
      <c r="G4178">
        <v>10.731</v>
      </c>
      <c r="H4178">
        <v>8.8970000000000002</v>
      </c>
      <c r="I4178">
        <v>18.100000000000001</v>
      </c>
    </row>
    <row r="4179" spans="1:9" x14ac:dyDescent="0.25">
      <c r="A4179" s="5" t="s">
        <v>479</v>
      </c>
      <c r="C4179">
        <v>16</v>
      </c>
      <c r="D4179">
        <v>33</v>
      </c>
      <c r="E4179">
        <v>25.88</v>
      </c>
      <c r="F4179">
        <v>19.27</v>
      </c>
      <c r="G4179">
        <v>10.547000000000001</v>
      </c>
      <c r="H4179">
        <v>8.8450000000000006</v>
      </c>
      <c r="I4179">
        <v>18</v>
      </c>
    </row>
    <row r="4180" spans="1:9" x14ac:dyDescent="0.25">
      <c r="A4180" s="5" t="s">
        <v>480</v>
      </c>
      <c r="C4180">
        <v>16</v>
      </c>
      <c r="D4180">
        <v>32</v>
      </c>
      <c r="E4180">
        <v>25.76</v>
      </c>
      <c r="F4180">
        <v>18.829999999999998</v>
      </c>
      <c r="G4180">
        <v>10.352</v>
      </c>
      <c r="H4180">
        <v>8.7789999999999999</v>
      </c>
      <c r="I4180">
        <v>17.8</v>
      </c>
    </row>
    <row r="4181" spans="1:9" x14ac:dyDescent="0.25">
      <c r="A4181" s="5" t="s">
        <v>481</v>
      </c>
      <c r="C4181">
        <v>16</v>
      </c>
      <c r="D4181">
        <v>31</v>
      </c>
      <c r="E4181">
        <v>25.63</v>
      </c>
      <c r="F4181">
        <v>18.399999999999999</v>
      </c>
      <c r="G4181">
        <v>10.146000000000001</v>
      </c>
      <c r="H4181">
        <v>8.6959999999999997</v>
      </c>
      <c r="I4181">
        <v>17.600000000000001</v>
      </c>
    </row>
    <row r="4182" spans="1:9" x14ac:dyDescent="0.25">
      <c r="A4182" s="5" t="s">
        <v>482</v>
      </c>
      <c r="C4182">
        <v>16</v>
      </c>
      <c r="D4182">
        <v>30</v>
      </c>
      <c r="E4182">
        <v>25.48</v>
      </c>
      <c r="F4182">
        <v>17.97</v>
      </c>
      <c r="G4182">
        <v>9.9239999999999995</v>
      </c>
      <c r="H4182">
        <v>8.5950000000000006</v>
      </c>
      <c r="I4182">
        <v>17.399999999999999</v>
      </c>
    </row>
    <row r="4183" spans="1:9" x14ac:dyDescent="0.25">
      <c r="A4183" s="5" t="s">
        <v>483</v>
      </c>
      <c r="C4183">
        <v>16</v>
      </c>
      <c r="D4183">
        <v>29</v>
      </c>
      <c r="E4183">
        <v>25.31</v>
      </c>
      <c r="F4183">
        <v>17.55</v>
      </c>
      <c r="G4183">
        <v>9.6869999999999994</v>
      </c>
      <c r="H4183">
        <v>8.4730000000000008</v>
      </c>
      <c r="I4183">
        <v>17.100000000000001</v>
      </c>
    </row>
    <row r="4184" spans="1:9" x14ac:dyDescent="0.25">
      <c r="A4184" s="5" t="s">
        <v>484</v>
      </c>
      <c r="C4184">
        <v>16</v>
      </c>
      <c r="D4184">
        <v>28</v>
      </c>
      <c r="E4184">
        <v>25.13</v>
      </c>
      <c r="F4184">
        <v>17.14</v>
      </c>
      <c r="G4184">
        <v>9.4380000000000006</v>
      </c>
      <c r="H4184">
        <v>8.3330000000000002</v>
      </c>
      <c r="I4184">
        <v>16.8</v>
      </c>
    </row>
    <row r="4185" spans="1:9" x14ac:dyDescent="0.25">
      <c r="A4185" s="5" t="s">
        <v>485</v>
      </c>
      <c r="C4185">
        <v>16</v>
      </c>
      <c r="D4185">
        <v>27</v>
      </c>
      <c r="E4185">
        <v>24.94</v>
      </c>
      <c r="F4185">
        <v>16.72</v>
      </c>
      <c r="G4185">
        <v>9.1780000000000008</v>
      </c>
      <c r="H4185">
        <v>8.1780000000000008</v>
      </c>
      <c r="I4185">
        <v>16.399999999999999</v>
      </c>
    </row>
    <row r="4186" spans="1:9" x14ac:dyDescent="0.25">
      <c r="A4186" s="5" t="s">
        <v>486</v>
      </c>
      <c r="C4186">
        <v>16</v>
      </c>
      <c r="D4186">
        <v>26</v>
      </c>
      <c r="E4186">
        <v>24.73</v>
      </c>
      <c r="F4186">
        <v>16.309999999999999</v>
      </c>
      <c r="G4186">
        <v>8.9030000000000005</v>
      </c>
      <c r="H4186">
        <v>8.0020000000000007</v>
      </c>
      <c r="I4186">
        <v>15.9</v>
      </c>
    </row>
    <row r="4187" spans="1:9" x14ac:dyDescent="0.25">
      <c r="A4187" s="5" t="s">
        <v>487</v>
      </c>
      <c r="C4187">
        <v>16</v>
      </c>
      <c r="D4187">
        <v>25</v>
      </c>
      <c r="E4187">
        <v>24.48</v>
      </c>
      <c r="F4187">
        <v>15.92</v>
      </c>
      <c r="G4187">
        <v>8.5879999999999992</v>
      </c>
      <c r="H4187">
        <v>7.7839999999999998</v>
      </c>
      <c r="I4187">
        <v>15.2</v>
      </c>
    </row>
    <row r="4188" spans="1:9" x14ac:dyDescent="0.25">
      <c r="A4188" s="5" t="s">
        <v>488</v>
      </c>
      <c r="C4188">
        <v>16</v>
      </c>
      <c r="D4188">
        <v>24</v>
      </c>
      <c r="E4188">
        <v>24.15</v>
      </c>
      <c r="F4188">
        <v>15.6</v>
      </c>
      <c r="G4188">
        <v>8.19</v>
      </c>
      <c r="H4188">
        <v>7.4820000000000002</v>
      </c>
      <c r="I4188">
        <v>14.3</v>
      </c>
    </row>
    <row r="4189" spans="1:9" x14ac:dyDescent="0.25">
      <c r="A4189" s="5" t="s">
        <v>489</v>
      </c>
      <c r="C4189">
        <v>16</v>
      </c>
      <c r="D4189">
        <v>23</v>
      </c>
      <c r="E4189">
        <v>23.7</v>
      </c>
      <c r="F4189">
        <v>15.37</v>
      </c>
      <c r="G4189">
        <v>7.6630000000000003</v>
      </c>
      <c r="H4189">
        <v>7.0540000000000003</v>
      </c>
      <c r="I4189">
        <v>12.7</v>
      </c>
    </row>
    <row r="4190" spans="1:9" x14ac:dyDescent="0.25">
      <c r="A4190" s="5" t="s">
        <v>490</v>
      </c>
      <c r="C4190">
        <v>16</v>
      </c>
      <c r="D4190">
        <v>22</v>
      </c>
      <c r="E4190">
        <v>23.16</v>
      </c>
      <c r="F4190">
        <v>15.22</v>
      </c>
      <c r="G4190">
        <v>7.0510000000000002</v>
      </c>
      <c r="H4190">
        <v>6.5380000000000003</v>
      </c>
      <c r="I4190">
        <v>10.1</v>
      </c>
    </row>
    <row r="4191" spans="1:9" x14ac:dyDescent="0.25">
      <c r="A4191" s="5" t="s">
        <v>491</v>
      </c>
      <c r="C4191">
        <v>16</v>
      </c>
      <c r="D4191">
        <v>136.19999999999999</v>
      </c>
      <c r="E4191">
        <v>13.69</v>
      </c>
      <c r="F4191">
        <v>54.1</v>
      </c>
      <c r="G4191">
        <v>19.548999999999999</v>
      </c>
      <c r="H4191">
        <v>-14.114000000000001</v>
      </c>
      <c r="I4191">
        <v>19.5</v>
      </c>
    </row>
    <row r="4192" spans="1:9" x14ac:dyDescent="0.25">
      <c r="A4192" s="5" t="s">
        <v>293</v>
      </c>
      <c r="C4192">
        <v>16</v>
      </c>
      <c r="D4192">
        <v>180</v>
      </c>
      <c r="E4192">
        <v>6.37</v>
      </c>
      <c r="F4192">
        <v>180</v>
      </c>
      <c r="G4192">
        <v>10.177</v>
      </c>
      <c r="H4192">
        <v>-10.177</v>
      </c>
      <c r="I4192">
        <v>-0.3</v>
      </c>
    </row>
    <row r="4193" spans="1:9" x14ac:dyDescent="0.25">
      <c r="A4193" s="5" t="s">
        <v>294</v>
      </c>
      <c r="C4193">
        <v>16</v>
      </c>
      <c r="D4193">
        <v>179</v>
      </c>
      <c r="E4193">
        <v>6.33</v>
      </c>
      <c r="F4193">
        <v>177.38</v>
      </c>
      <c r="G4193">
        <v>10.225</v>
      </c>
      <c r="H4193">
        <v>-10.224</v>
      </c>
      <c r="I4193">
        <v>-0.3</v>
      </c>
    </row>
    <row r="4194" spans="1:9" x14ac:dyDescent="0.25">
      <c r="A4194" s="5" t="s">
        <v>492</v>
      </c>
      <c r="C4194">
        <v>16</v>
      </c>
      <c r="D4194">
        <v>178</v>
      </c>
      <c r="E4194">
        <v>6.28</v>
      </c>
      <c r="F4194">
        <v>174.72</v>
      </c>
      <c r="G4194">
        <v>10.282</v>
      </c>
      <c r="H4194">
        <v>-10.275</v>
      </c>
      <c r="I4194">
        <v>-0.3</v>
      </c>
    </row>
    <row r="4195" spans="1:9" x14ac:dyDescent="0.25">
      <c r="A4195" s="5" t="s">
        <v>493</v>
      </c>
      <c r="C4195">
        <v>16</v>
      </c>
      <c r="D4195">
        <v>177</v>
      </c>
      <c r="E4195">
        <v>6.24</v>
      </c>
      <c r="F4195">
        <v>172.03</v>
      </c>
      <c r="G4195">
        <v>10.340999999999999</v>
      </c>
      <c r="H4195">
        <v>-10.327</v>
      </c>
      <c r="I4195">
        <v>-0.3</v>
      </c>
    </row>
    <row r="4196" spans="1:9" x14ac:dyDescent="0.25">
      <c r="A4196" s="5" t="s">
        <v>494</v>
      </c>
      <c r="C4196">
        <v>16</v>
      </c>
      <c r="D4196">
        <v>176</v>
      </c>
      <c r="E4196">
        <v>6.22</v>
      </c>
      <c r="F4196">
        <v>169.3</v>
      </c>
      <c r="G4196">
        <v>10.4</v>
      </c>
      <c r="H4196">
        <v>-10.375</v>
      </c>
      <c r="I4196">
        <v>-0.3</v>
      </c>
    </row>
    <row r="4197" spans="1:9" x14ac:dyDescent="0.25">
      <c r="A4197" s="5" t="s">
        <v>295</v>
      </c>
      <c r="C4197">
        <v>16</v>
      </c>
      <c r="D4197">
        <v>175</v>
      </c>
      <c r="E4197">
        <v>6.2</v>
      </c>
      <c r="F4197">
        <v>166.55</v>
      </c>
      <c r="G4197">
        <v>10.452</v>
      </c>
      <c r="H4197">
        <v>-10.412000000000001</v>
      </c>
      <c r="I4197">
        <v>-0.3</v>
      </c>
    </row>
    <row r="4198" spans="1:9" x14ac:dyDescent="0.25">
      <c r="A4198" s="5" t="s">
        <v>296</v>
      </c>
      <c r="C4198">
        <v>16</v>
      </c>
      <c r="D4198">
        <v>174</v>
      </c>
      <c r="E4198">
        <v>6.21</v>
      </c>
      <c r="F4198">
        <v>163.82</v>
      </c>
      <c r="G4198">
        <v>10.494</v>
      </c>
      <c r="H4198">
        <v>-10.436999999999999</v>
      </c>
      <c r="I4198">
        <v>-0.3</v>
      </c>
    </row>
    <row r="4199" spans="1:9" x14ac:dyDescent="0.25">
      <c r="A4199" s="5" t="s">
        <v>297</v>
      </c>
      <c r="C4199">
        <v>16</v>
      </c>
      <c r="D4199">
        <v>173</v>
      </c>
      <c r="E4199">
        <v>6.24</v>
      </c>
      <c r="F4199">
        <v>161.13999999999999</v>
      </c>
      <c r="G4199">
        <v>10.521000000000001</v>
      </c>
      <c r="H4199">
        <v>-10.443</v>
      </c>
      <c r="I4199">
        <v>-0.3</v>
      </c>
    </row>
    <row r="4200" spans="1:9" x14ac:dyDescent="0.25">
      <c r="A4200" s="5" t="s">
        <v>495</v>
      </c>
      <c r="C4200">
        <v>16</v>
      </c>
      <c r="D4200">
        <v>172</v>
      </c>
      <c r="E4200">
        <v>6.29</v>
      </c>
      <c r="F4200">
        <v>158.53</v>
      </c>
      <c r="G4200">
        <v>10.53</v>
      </c>
      <c r="H4200">
        <v>-10.428000000000001</v>
      </c>
      <c r="I4200">
        <v>-0.2</v>
      </c>
    </row>
    <row r="4201" spans="1:9" x14ac:dyDescent="0.25">
      <c r="A4201" s="5" t="s">
        <v>496</v>
      </c>
      <c r="C4201">
        <v>16</v>
      </c>
      <c r="D4201">
        <v>171</v>
      </c>
      <c r="E4201">
        <v>6.37</v>
      </c>
      <c r="F4201">
        <v>156.01</v>
      </c>
      <c r="G4201">
        <v>10.526</v>
      </c>
      <c r="H4201">
        <v>-10.397</v>
      </c>
      <c r="I4201">
        <v>-0.2</v>
      </c>
    </row>
    <row r="4202" spans="1:9" x14ac:dyDescent="0.25">
      <c r="A4202" s="5" t="s">
        <v>497</v>
      </c>
      <c r="C4202">
        <v>16</v>
      </c>
      <c r="D4202">
        <v>170</v>
      </c>
      <c r="E4202">
        <v>6.45</v>
      </c>
      <c r="F4202">
        <v>153.55000000000001</v>
      </c>
      <c r="G4202">
        <v>10.52</v>
      </c>
      <c r="H4202">
        <v>-10.36</v>
      </c>
      <c r="I4202">
        <v>-0.2</v>
      </c>
    </row>
    <row r="4203" spans="1:9" x14ac:dyDescent="0.25">
      <c r="A4203" s="5" t="s">
        <v>498</v>
      </c>
      <c r="C4203">
        <v>16</v>
      </c>
      <c r="D4203">
        <v>169</v>
      </c>
      <c r="E4203">
        <v>6.54</v>
      </c>
      <c r="F4203">
        <v>151.12</v>
      </c>
      <c r="G4203">
        <v>10.519</v>
      </c>
      <c r="H4203">
        <v>-10.324999999999999</v>
      </c>
      <c r="I4203">
        <v>-0.2</v>
      </c>
    </row>
    <row r="4204" spans="1:9" x14ac:dyDescent="0.25">
      <c r="A4204" s="5" t="s">
        <v>499</v>
      </c>
      <c r="C4204">
        <v>16</v>
      </c>
      <c r="D4204">
        <v>168</v>
      </c>
      <c r="E4204">
        <v>6.62</v>
      </c>
      <c r="F4204">
        <v>148.69999999999999</v>
      </c>
      <c r="G4204">
        <v>10.526999999999999</v>
      </c>
      <c r="H4204">
        <v>-10.297000000000001</v>
      </c>
      <c r="I4204">
        <v>-0.2</v>
      </c>
    </row>
    <row r="4205" spans="1:9" x14ac:dyDescent="0.25">
      <c r="A4205" s="5" t="s">
        <v>500</v>
      </c>
      <c r="C4205">
        <v>16</v>
      </c>
      <c r="D4205">
        <v>167</v>
      </c>
      <c r="E4205">
        <v>6.71</v>
      </c>
      <c r="F4205">
        <v>146.27000000000001</v>
      </c>
      <c r="G4205">
        <v>10.548</v>
      </c>
      <c r="H4205">
        <v>-10.278</v>
      </c>
      <c r="I4205">
        <v>-0.2</v>
      </c>
    </row>
    <row r="4206" spans="1:9" x14ac:dyDescent="0.25">
      <c r="A4206" s="5" t="s">
        <v>298</v>
      </c>
      <c r="C4206">
        <v>16</v>
      </c>
      <c r="D4206">
        <v>166</v>
      </c>
      <c r="E4206">
        <v>6.79</v>
      </c>
      <c r="F4206">
        <v>143.88</v>
      </c>
      <c r="G4206">
        <v>10.571</v>
      </c>
      <c r="H4206">
        <v>-10.257</v>
      </c>
      <c r="I4206">
        <v>0</v>
      </c>
    </row>
    <row r="4207" spans="1:9" x14ac:dyDescent="0.25">
      <c r="A4207" s="5" t="s">
        <v>299</v>
      </c>
      <c r="C4207">
        <v>16</v>
      </c>
      <c r="D4207">
        <v>165</v>
      </c>
      <c r="E4207">
        <v>6.89</v>
      </c>
      <c r="F4207">
        <v>141.59</v>
      </c>
      <c r="G4207">
        <v>10.583</v>
      </c>
      <c r="H4207">
        <v>-10.222</v>
      </c>
      <c r="I4207">
        <v>0.1</v>
      </c>
    </row>
    <row r="4208" spans="1:9" x14ac:dyDescent="0.25">
      <c r="A4208" s="5" t="s">
        <v>501</v>
      </c>
      <c r="C4208">
        <v>16</v>
      </c>
      <c r="D4208">
        <v>164</v>
      </c>
      <c r="E4208">
        <v>7.02</v>
      </c>
      <c r="F4208">
        <v>139.46</v>
      </c>
      <c r="G4208">
        <v>10.574</v>
      </c>
      <c r="H4208">
        <v>-10.164</v>
      </c>
      <c r="I4208">
        <v>0.3</v>
      </c>
    </row>
    <row r="4209" spans="1:9" x14ac:dyDescent="0.25">
      <c r="A4209" s="5" t="s">
        <v>502</v>
      </c>
      <c r="C4209">
        <v>16</v>
      </c>
      <c r="D4209">
        <v>163</v>
      </c>
      <c r="E4209">
        <v>7.16</v>
      </c>
      <c r="F4209">
        <v>137.47999999999999</v>
      </c>
      <c r="G4209">
        <v>10.548</v>
      </c>
      <c r="H4209">
        <v>-10.087</v>
      </c>
      <c r="I4209">
        <v>0.4</v>
      </c>
    </row>
    <row r="4210" spans="1:9" x14ac:dyDescent="0.25">
      <c r="A4210" s="5" t="s">
        <v>503</v>
      </c>
      <c r="C4210">
        <v>16</v>
      </c>
      <c r="D4210">
        <v>162</v>
      </c>
      <c r="E4210">
        <v>7.31</v>
      </c>
      <c r="F4210">
        <v>135.63999999999999</v>
      </c>
      <c r="G4210">
        <v>10.51</v>
      </c>
      <c r="H4210">
        <v>-9.9960000000000004</v>
      </c>
      <c r="I4210">
        <v>0.6</v>
      </c>
    </row>
    <row r="4211" spans="1:9" x14ac:dyDescent="0.25">
      <c r="A4211" s="5" t="s">
        <v>504</v>
      </c>
      <c r="C4211">
        <v>16</v>
      </c>
      <c r="D4211">
        <v>161</v>
      </c>
      <c r="E4211">
        <v>7.48</v>
      </c>
      <c r="F4211">
        <v>133.9</v>
      </c>
      <c r="G4211">
        <v>10.462999999999999</v>
      </c>
      <c r="H4211">
        <v>-9.8930000000000007</v>
      </c>
      <c r="I4211">
        <v>0.7</v>
      </c>
    </row>
    <row r="4212" spans="1:9" x14ac:dyDescent="0.25">
      <c r="A4212" s="5" t="s">
        <v>505</v>
      </c>
      <c r="C4212">
        <v>16</v>
      </c>
      <c r="D4212">
        <v>160</v>
      </c>
      <c r="E4212">
        <v>7.64</v>
      </c>
      <c r="F4212">
        <v>132.24</v>
      </c>
      <c r="G4212">
        <v>10.411</v>
      </c>
      <c r="H4212">
        <v>-9.7840000000000007</v>
      </c>
      <c r="I4212">
        <v>0.8</v>
      </c>
    </row>
    <row r="4213" spans="1:9" x14ac:dyDescent="0.25">
      <c r="A4213" s="5" t="s">
        <v>506</v>
      </c>
      <c r="C4213">
        <v>16</v>
      </c>
      <c r="D4213">
        <v>159</v>
      </c>
      <c r="E4213">
        <v>7.81</v>
      </c>
      <c r="F4213">
        <v>130.63</v>
      </c>
      <c r="G4213">
        <v>10.361000000000001</v>
      </c>
      <c r="H4213">
        <v>-9.6720000000000006</v>
      </c>
      <c r="I4213">
        <v>0.9</v>
      </c>
    </row>
    <row r="4214" spans="1:9" x14ac:dyDescent="0.25">
      <c r="A4214" s="5" t="s">
        <v>507</v>
      </c>
      <c r="C4214">
        <v>16</v>
      </c>
      <c r="D4214">
        <v>158</v>
      </c>
      <c r="E4214">
        <v>7.98</v>
      </c>
      <c r="F4214">
        <v>129.05000000000001</v>
      </c>
      <c r="G4214">
        <v>10.315</v>
      </c>
      <c r="H4214">
        <v>-9.5640000000000001</v>
      </c>
      <c r="I4214">
        <v>1</v>
      </c>
    </row>
    <row r="4215" spans="1:9" x14ac:dyDescent="0.25">
      <c r="A4215" s="5" t="s">
        <v>508</v>
      </c>
      <c r="C4215">
        <v>16</v>
      </c>
      <c r="D4215">
        <v>157</v>
      </c>
      <c r="E4215">
        <v>8.15</v>
      </c>
      <c r="F4215">
        <v>127.46</v>
      </c>
      <c r="G4215">
        <v>10.279</v>
      </c>
      <c r="H4215">
        <v>-9.4619999999999997</v>
      </c>
      <c r="I4215">
        <v>1.1000000000000001</v>
      </c>
    </row>
    <row r="4216" spans="1:9" x14ac:dyDescent="0.25">
      <c r="A4216" s="5" t="s">
        <v>509</v>
      </c>
      <c r="C4216">
        <v>16</v>
      </c>
      <c r="D4216">
        <v>156</v>
      </c>
      <c r="E4216">
        <v>8.3000000000000007</v>
      </c>
      <c r="F4216">
        <v>125.86</v>
      </c>
      <c r="G4216">
        <v>10.253</v>
      </c>
      <c r="H4216">
        <v>-9.3670000000000009</v>
      </c>
      <c r="I4216">
        <v>1.2</v>
      </c>
    </row>
    <row r="4217" spans="1:9" x14ac:dyDescent="0.25">
      <c r="A4217" s="5" t="s">
        <v>510</v>
      </c>
      <c r="C4217">
        <v>16</v>
      </c>
      <c r="D4217">
        <v>155</v>
      </c>
      <c r="E4217">
        <v>8.4600000000000009</v>
      </c>
      <c r="F4217">
        <v>124.24</v>
      </c>
      <c r="G4217">
        <v>10.239000000000001</v>
      </c>
      <c r="H4217">
        <v>-9.2789999999999999</v>
      </c>
      <c r="I4217">
        <v>1.3</v>
      </c>
    </row>
    <row r="4218" spans="1:9" x14ac:dyDescent="0.25">
      <c r="A4218" s="5" t="s">
        <v>511</v>
      </c>
      <c r="C4218">
        <v>16</v>
      </c>
      <c r="D4218">
        <v>154</v>
      </c>
      <c r="E4218">
        <v>8.61</v>
      </c>
      <c r="F4218">
        <v>122.58</v>
      </c>
      <c r="G4218">
        <v>10.238</v>
      </c>
      <c r="H4218">
        <v>-9.202</v>
      </c>
      <c r="I4218">
        <v>1.4</v>
      </c>
    </row>
    <row r="4219" spans="1:9" x14ac:dyDescent="0.25">
      <c r="A4219" s="5" t="s">
        <v>512</v>
      </c>
      <c r="C4219">
        <v>16</v>
      </c>
      <c r="D4219">
        <v>153</v>
      </c>
      <c r="E4219">
        <v>8.75</v>
      </c>
      <c r="F4219">
        <v>120.88</v>
      </c>
      <c r="G4219">
        <v>10.252000000000001</v>
      </c>
      <c r="H4219">
        <v>-9.1349999999999998</v>
      </c>
      <c r="I4219">
        <v>1.4</v>
      </c>
    </row>
    <row r="4220" spans="1:9" x14ac:dyDescent="0.25">
      <c r="A4220" s="5" t="s">
        <v>513</v>
      </c>
      <c r="C4220">
        <v>16</v>
      </c>
      <c r="D4220">
        <v>152</v>
      </c>
      <c r="E4220">
        <v>8.89</v>
      </c>
      <c r="F4220">
        <v>119.13</v>
      </c>
      <c r="G4220">
        <v>10.282999999999999</v>
      </c>
      <c r="H4220">
        <v>-9.0790000000000006</v>
      </c>
      <c r="I4220">
        <v>1.5</v>
      </c>
    </row>
    <row r="4221" spans="1:9" x14ac:dyDescent="0.25">
      <c r="A4221" s="5" t="s">
        <v>514</v>
      </c>
      <c r="C4221">
        <v>16</v>
      </c>
      <c r="D4221">
        <v>151</v>
      </c>
      <c r="E4221">
        <v>9.0299999999999994</v>
      </c>
      <c r="F4221">
        <v>117.32</v>
      </c>
      <c r="G4221">
        <v>10.33</v>
      </c>
      <c r="H4221">
        <v>-9.0350000000000001</v>
      </c>
      <c r="I4221">
        <v>1.5</v>
      </c>
    </row>
    <row r="4222" spans="1:9" x14ac:dyDescent="0.25">
      <c r="A4222" s="5" t="s">
        <v>515</v>
      </c>
      <c r="C4222">
        <v>16</v>
      </c>
      <c r="D4222">
        <v>150</v>
      </c>
      <c r="E4222">
        <v>9.16</v>
      </c>
      <c r="F4222">
        <v>115.46</v>
      </c>
      <c r="G4222">
        <v>10.393000000000001</v>
      </c>
      <c r="H4222">
        <v>-9</v>
      </c>
      <c r="I4222">
        <v>1.6</v>
      </c>
    </row>
    <row r="4223" spans="1:9" x14ac:dyDescent="0.25">
      <c r="A4223" s="5" t="s">
        <v>516</v>
      </c>
      <c r="C4223">
        <v>16</v>
      </c>
      <c r="D4223">
        <v>149</v>
      </c>
      <c r="E4223">
        <v>9.3000000000000007</v>
      </c>
      <c r="F4223">
        <v>113.56</v>
      </c>
      <c r="G4223">
        <v>10.468</v>
      </c>
      <c r="H4223">
        <v>-8.9730000000000008</v>
      </c>
      <c r="I4223">
        <v>1.6</v>
      </c>
    </row>
    <row r="4224" spans="1:9" x14ac:dyDescent="0.25">
      <c r="A4224" s="5" t="s">
        <v>517</v>
      </c>
      <c r="C4224">
        <v>16</v>
      </c>
      <c r="D4224">
        <v>148</v>
      </c>
      <c r="E4224">
        <v>9.43</v>
      </c>
      <c r="F4224">
        <v>111.66</v>
      </c>
      <c r="G4224">
        <v>10.552</v>
      </c>
      <c r="H4224">
        <v>-8.9489999999999998</v>
      </c>
      <c r="I4224">
        <v>1.7</v>
      </c>
    </row>
    <row r="4225" spans="1:9" x14ac:dyDescent="0.25">
      <c r="A4225" s="5" t="s">
        <v>518</v>
      </c>
      <c r="C4225">
        <v>16</v>
      </c>
      <c r="D4225">
        <v>147</v>
      </c>
      <c r="E4225">
        <v>9.58</v>
      </c>
      <c r="F4225">
        <v>109.77</v>
      </c>
      <c r="G4225">
        <v>10.64</v>
      </c>
      <c r="H4225">
        <v>-8.923</v>
      </c>
      <c r="I4225">
        <v>1.7</v>
      </c>
    </row>
    <row r="4226" spans="1:9" x14ac:dyDescent="0.25">
      <c r="A4226" s="5" t="s">
        <v>519</v>
      </c>
      <c r="C4226">
        <v>16</v>
      </c>
      <c r="D4226">
        <v>146</v>
      </c>
      <c r="E4226">
        <v>9.7200000000000006</v>
      </c>
      <c r="F4226">
        <v>107.92</v>
      </c>
      <c r="G4226">
        <v>10.728</v>
      </c>
      <c r="H4226">
        <v>-8.8940000000000001</v>
      </c>
      <c r="I4226">
        <v>1.7</v>
      </c>
    </row>
    <row r="4227" spans="1:9" x14ac:dyDescent="0.25">
      <c r="A4227" s="5" t="s">
        <v>520</v>
      </c>
      <c r="C4227">
        <v>16</v>
      </c>
      <c r="D4227">
        <v>145</v>
      </c>
      <c r="E4227">
        <v>9.8800000000000008</v>
      </c>
      <c r="F4227">
        <v>106.1</v>
      </c>
      <c r="G4227">
        <v>10.816000000000001</v>
      </c>
      <c r="H4227">
        <v>-8.86</v>
      </c>
      <c r="I4227">
        <v>1.8</v>
      </c>
    </row>
    <row r="4228" spans="1:9" x14ac:dyDescent="0.25">
      <c r="A4228" s="5" t="s">
        <v>521</v>
      </c>
      <c r="C4228">
        <v>16</v>
      </c>
      <c r="D4228">
        <v>144</v>
      </c>
      <c r="E4228">
        <v>10.039999999999999</v>
      </c>
      <c r="F4228">
        <v>104.34</v>
      </c>
      <c r="G4228">
        <v>10.901999999999999</v>
      </c>
      <c r="H4228">
        <v>-8.82</v>
      </c>
      <c r="I4228">
        <v>1.8</v>
      </c>
    </row>
    <row r="4229" spans="1:9" x14ac:dyDescent="0.25">
      <c r="A4229" s="5" t="s">
        <v>522</v>
      </c>
      <c r="C4229">
        <v>16</v>
      </c>
      <c r="D4229">
        <v>143</v>
      </c>
      <c r="E4229">
        <v>10.210000000000001</v>
      </c>
      <c r="F4229">
        <v>102.63</v>
      </c>
      <c r="G4229">
        <v>10.986000000000001</v>
      </c>
      <c r="H4229">
        <v>-8.7739999999999991</v>
      </c>
      <c r="I4229">
        <v>1.9</v>
      </c>
    </row>
    <row r="4230" spans="1:9" x14ac:dyDescent="0.25">
      <c r="A4230" s="5" t="s">
        <v>523</v>
      </c>
      <c r="C4230">
        <v>16</v>
      </c>
      <c r="D4230">
        <v>142</v>
      </c>
      <c r="E4230">
        <v>10.38</v>
      </c>
      <c r="F4230">
        <v>100.95</v>
      </c>
      <c r="G4230">
        <v>11.069000000000001</v>
      </c>
      <c r="H4230">
        <v>-8.7219999999999995</v>
      </c>
      <c r="I4230">
        <v>1.9</v>
      </c>
    </row>
    <row r="4231" spans="1:9" x14ac:dyDescent="0.25">
      <c r="A4231" s="5" t="s">
        <v>524</v>
      </c>
      <c r="C4231">
        <v>16</v>
      </c>
      <c r="D4231">
        <v>141</v>
      </c>
      <c r="E4231">
        <v>10.55</v>
      </c>
      <c r="F4231">
        <v>99.32</v>
      </c>
      <c r="G4231">
        <v>11.151999999999999</v>
      </c>
      <c r="H4231">
        <v>-8.6669999999999998</v>
      </c>
      <c r="I4231">
        <v>2</v>
      </c>
    </row>
    <row r="4232" spans="1:9" x14ac:dyDescent="0.25">
      <c r="A4232" s="5" t="s">
        <v>525</v>
      </c>
      <c r="C4232">
        <v>16</v>
      </c>
      <c r="D4232">
        <v>140</v>
      </c>
      <c r="E4232">
        <v>10.73</v>
      </c>
      <c r="F4232">
        <v>97.72</v>
      </c>
      <c r="G4232">
        <v>11.234999999999999</v>
      </c>
      <c r="H4232">
        <v>-8.6059999999999999</v>
      </c>
      <c r="I4232">
        <v>2.1</v>
      </c>
    </row>
    <row r="4233" spans="1:9" x14ac:dyDescent="0.25">
      <c r="A4233" s="5" t="s">
        <v>526</v>
      </c>
      <c r="C4233">
        <v>16</v>
      </c>
      <c r="D4233">
        <v>139</v>
      </c>
      <c r="E4233">
        <v>10.92</v>
      </c>
      <c r="F4233">
        <v>96.15</v>
      </c>
      <c r="G4233">
        <v>11.319000000000001</v>
      </c>
      <c r="H4233">
        <v>-8.5419999999999998</v>
      </c>
      <c r="I4233">
        <v>2.1</v>
      </c>
    </row>
    <row r="4234" spans="1:9" x14ac:dyDescent="0.25">
      <c r="A4234" s="5" t="s">
        <v>527</v>
      </c>
      <c r="C4234">
        <v>16</v>
      </c>
      <c r="D4234">
        <v>138</v>
      </c>
      <c r="E4234">
        <v>11.11</v>
      </c>
      <c r="F4234">
        <v>94.62</v>
      </c>
      <c r="G4234">
        <v>11.403</v>
      </c>
      <c r="H4234">
        <v>-8.4740000000000002</v>
      </c>
      <c r="I4234">
        <v>2.2000000000000002</v>
      </c>
    </row>
    <row r="4235" spans="1:9" x14ac:dyDescent="0.25">
      <c r="A4235" s="5" t="s">
        <v>528</v>
      </c>
      <c r="C4235">
        <v>16</v>
      </c>
      <c r="D4235">
        <v>137</v>
      </c>
      <c r="E4235">
        <v>11.3</v>
      </c>
      <c r="F4235">
        <v>93.11</v>
      </c>
      <c r="G4235">
        <v>11.488</v>
      </c>
      <c r="H4235">
        <v>-8.4019999999999992</v>
      </c>
      <c r="I4235">
        <v>2.2999999999999998</v>
      </c>
    </row>
    <row r="4236" spans="1:9" x14ac:dyDescent="0.25">
      <c r="A4236" s="5" t="s">
        <v>529</v>
      </c>
      <c r="C4236">
        <v>16</v>
      </c>
      <c r="D4236">
        <v>136</v>
      </c>
      <c r="E4236">
        <v>11.5</v>
      </c>
      <c r="F4236">
        <v>91.64</v>
      </c>
      <c r="G4236">
        <v>11.574</v>
      </c>
      <c r="H4236">
        <v>-8.3249999999999993</v>
      </c>
      <c r="I4236">
        <v>2.2999999999999998</v>
      </c>
    </row>
    <row r="4237" spans="1:9" x14ac:dyDescent="0.25">
      <c r="A4237" s="5" t="s">
        <v>530</v>
      </c>
      <c r="C4237">
        <v>16</v>
      </c>
      <c r="D4237">
        <v>135</v>
      </c>
      <c r="E4237">
        <v>11.7</v>
      </c>
      <c r="F4237">
        <v>90.2</v>
      </c>
      <c r="G4237">
        <v>11.66</v>
      </c>
      <c r="H4237">
        <v>-8.2439999999999998</v>
      </c>
      <c r="I4237">
        <v>2.4</v>
      </c>
    </row>
    <row r="4238" spans="1:9" x14ac:dyDescent="0.25">
      <c r="A4238" s="5" t="s">
        <v>531</v>
      </c>
      <c r="C4238">
        <v>16</v>
      </c>
      <c r="D4238">
        <v>170</v>
      </c>
      <c r="E4238">
        <v>6.45</v>
      </c>
      <c r="F4238">
        <v>153.55000000000001</v>
      </c>
      <c r="G4238">
        <v>10.52</v>
      </c>
      <c r="H4238">
        <v>-10.36</v>
      </c>
      <c r="I4238">
        <v>-0.2</v>
      </c>
    </row>
    <row r="4239" spans="1:9" x14ac:dyDescent="0.25">
      <c r="A4239" s="5" t="s">
        <v>532</v>
      </c>
      <c r="C4239">
        <v>16</v>
      </c>
      <c r="D4239">
        <v>38.6</v>
      </c>
      <c r="E4239">
        <v>26.36</v>
      </c>
      <c r="F4239">
        <v>21.74</v>
      </c>
      <c r="G4239">
        <v>11.5</v>
      </c>
      <c r="H4239">
        <v>8.9870000000000001</v>
      </c>
      <c r="I4239">
        <v>18.600000000000001</v>
      </c>
    </row>
    <row r="4240" spans="1:9" x14ac:dyDescent="0.25">
      <c r="A4240" s="5" t="s">
        <v>212</v>
      </c>
      <c r="C4240">
        <v>20</v>
      </c>
      <c r="D4240">
        <v>167</v>
      </c>
      <c r="E4240">
        <v>8.89</v>
      </c>
      <c r="F4240">
        <v>147.55000000000001</v>
      </c>
      <c r="G4240">
        <v>13.159000000000001</v>
      </c>
      <c r="H4240">
        <v>-12.821999999999999</v>
      </c>
      <c r="I4240">
        <v>1.1000000000000001</v>
      </c>
    </row>
    <row r="4241" spans="1:9" x14ac:dyDescent="0.25">
      <c r="A4241" s="5" t="s">
        <v>213</v>
      </c>
      <c r="C4241" t="s">
        <v>206</v>
      </c>
      <c r="D4241" t="s">
        <v>105</v>
      </c>
      <c r="E4241" t="s">
        <v>106</v>
      </c>
      <c r="F4241" t="s">
        <v>107</v>
      </c>
      <c r="G4241" t="s">
        <v>219</v>
      </c>
      <c r="H4241" t="s">
        <v>109</v>
      </c>
      <c r="I4241" t="s">
        <v>220</v>
      </c>
    </row>
    <row r="4242" spans="1:9" x14ac:dyDescent="0.25">
      <c r="A4242" s="5" t="s">
        <v>212</v>
      </c>
      <c r="C4242">
        <v>20</v>
      </c>
      <c r="D4242">
        <v>165</v>
      </c>
      <c r="E4242">
        <v>8.9700000000000006</v>
      </c>
      <c r="F4242">
        <v>142.31</v>
      </c>
      <c r="G4242">
        <v>13.38</v>
      </c>
      <c r="H4242">
        <v>-12.923999999999999</v>
      </c>
      <c r="I4242">
        <v>1.2</v>
      </c>
    </row>
    <row r="4243" spans="1:9" x14ac:dyDescent="0.25">
      <c r="A4243" s="5" t="s">
        <v>533</v>
      </c>
      <c r="C4243">
        <v>20</v>
      </c>
      <c r="D4243">
        <v>180</v>
      </c>
      <c r="E4243">
        <v>8.7799999999999994</v>
      </c>
      <c r="F4243">
        <v>180</v>
      </c>
      <c r="G4243">
        <v>12.425000000000001</v>
      </c>
      <c r="H4243">
        <v>-12.425000000000001</v>
      </c>
      <c r="I4243">
        <v>0.2</v>
      </c>
    </row>
    <row r="4244" spans="1:9" x14ac:dyDescent="0.25">
      <c r="A4244" s="5" t="s">
        <v>534</v>
      </c>
      <c r="C4244">
        <v>20</v>
      </c>
      <c r="D4244">
        <v>179</v>
      </c>
      <c r="E4244">
        <v>8.7799999999999994</v>
      </c>
      <c r="F4244">
        <v>177.58</v>
      </c>
      <c r="G4244">
        <v>12.433</v>
      </c>
      <c r="H4244">
        <v>-12.430999999999999</v>
      </c>
      <c r="I4244">
        <v>0.3</v>
      </c>
    </row>
    <row r="4245" spans="1:9" x14ac:dyDescent="0.25">
      <c r="A4245" s="5" t="s">
        <v>535</v>
      </c>
      <c r="C4245">
        <v>20</v>
      </c>
      <c r="D4245">
        <v>178</v>
      </c>
      <c r="E4245">
        <v>8.7799999999999994</v>
      </c>
      <c r="F4245">
        <v>175.16</v>
      </c>
      <c r="G4245">
        <v>12.446999999999999</v>
      </c>
      <c r="H4245">
        <v>-12.44</v>
      </c>
      <c r="I4245">
        <v>0.4</v>
      </c>
    </row>
    <row r="4246" spans="1:9" x14ac:dyDescent="0.25">
      <c r="A4246" s="5" t="s">
        <v>536</v>
      </c>
      <c r="C4246">
        <v>20</v>
      </c>
      <c r="D4246">
        <v>177</v>
      </c>
      <c r="E4246">
        <v>8.7799999999999994</v>
      </c>
      <c r="F4246">
        <v>172.74</v>
      </c>
      <c r="G4246">
        <v>12.468999999999999</v>
      </c>
      <c r="H4246">
        <v>-12.452</v>
      </c>
      <c r="I4246">
        <v>0.4</v>
      </c>
    </row>
    <row r="4247" spans="1:9" x14ac:dyDescent="0.25">
      <c r="A4247" s="5" t="s">
        <v>537</v>
      </c>
      <c r="C4247">
        <v>20</v>
      </c>
      <c r="D4247">
        <v>176</v>
      </c>
      <c r="E4247">
        <v>8.7799999999999994</v>
      </c>
      <c r="F4247">
        <v>170.3</v>
      </c>
      <c r="G4247">
        <v>12.497</v>
      </c>
      <c r="H4247">
        <v>-12.467000000000001</v>
      </c>
      <c r="I4247">
        <v>0.5</v>
      </c>
    </row>
    <row r="4248" spans="1:9" x14ac:dyDescent="0.25">
      <c r="A4248" s="5" t="s">
        <v>538</v>
      </c>
      <c r="C4248">
        <v>20</v>
      </c>
      <c r="D4248">
        <v>175</v>
      </c>
      <c r="E4248">
        <v>8.7899999999999991</v>
      </c>
      <c r="F4248">
        <v>167.86</v>
      </c>
      <c r="G4248">
        <v>12.532999999999999</v>
      </c>
      <c r="H4248">
        <v>-12.484999999999999</v>
      </c>
      <c r="I4248">
        <v>0.6</v>
      </c>
    </row>
    <row r="4249" spans="1:9" x14ac:dyDescent="0.25">
      <c r="A4249" s="5" t="s">
        <v>539</v>
      </c>
      <c r="C4249">
        <v>20</v>
      </c>
      <c r="D4249">
        <v>174</v>
      </c>
      <c r="E4249">
        <v>8.8000000000000007</v>
      </c>
      <c r="F4249">
        <v>165.41</v>
      </c>
      <c r="G4249">
        <v>12.574999999999999</v>
      </c>
      <c r="H4249">
        <v>-12.506</v>
      </c>
      <c r="I4249">
        <v>0.6</v>
      </c>
    </row>
    <row r="4250" spans="1:9" x14ac:dyDescent="0.25">
      <c r="A4250" s="5" t="s">
        <v>540</v>
      </c>
      <c r="C4250">
        <v>20</v>
      </c>
      <c r="D4250">
        <v>173</v>
      </c>
      <c r="E4250">
        <v>8.81</v>
      </c>
      <c r="F4250">
        <v>162.94</v>
      </c>
      <c r="G4250">
        <v>12.625</v>
      </c>
      <c r="H4250">
        <v>-12.531000000000001</v>
      </c>
      <c r="I4250">
        <v>0.7</v>
      </c>
    </row>
    <row r="4251" spans="1:9" x14ac:dyDescent="0.25">
      <c r="A4251" s="5" t="s">
        <v>541</v>
      </c>
      <c r="C4251">
        <v>20</v>
      </c>
      <c r="D4251">
        <v>172</v>
      </c>
      <c r="E4251">
        <v>8.83</v>
      </c>
      <c r="F4251">
        <v>160.46</v>
      </c>
      <c r="G4251">
        <v>12.682</v>
      </c>
      <c r="H4251">
        <v>-12.558999999999999</v>
      </c>
      <c r="I4251">
        <v>0.8</v>
      </c>
    </row>
    <row r="4252" spans="1:9" x14ac:dyDescent="0.25">
      <c r="A4252" s="5" t="s">
        <v>542</v>
      </c>
      <c r="C4252">
        <v>20</v>
      </c>
      <c r="D4252">
        <v>171</v>
      </c>
      <c r="E4252">
        <v>8.84</v>
      </c>
      <c r="F4252">
        <v>157.97</v>
      </c>
      <c r="G4252">
        <v>12.747999999999999</v>
      </c>
      <c r="H4252">
        <v>-12.590999999999999</v>
      </c>
      <c r="I4252">
        <v>0.8</v>
      </c>
    </row>
    <row r="4253" spans="1:9" x14ac:dyDescent="0.25">
      <c r="A4253" s="5" t="s">
        <v>543</v>
      </c>
      <c r="C4253">
        <v>20</v>
      </c>
      <c r="D4253">
        <v>170</v>
      </c>
      <c r="E4253">
        <v>8.86</v>
      </c>
      <c r="F4253">
        <v>155.44999999999999</v>
      </c>
      <c r="G4253">
        <v>12.823</v>
      </c>
      <c r="H4253">
        <v>-12.628</v>
      </c>
      <c r="I4253">
        <v>0.9</v>
      </c>
    </row>
    <row r="4254" spans="1:9" x14ac:dyDescent="0.25">
      <c r="A4254" s="5" t="s">
        <v>544</v>
      </c>
      <c r="C4254">
        <v>20</v>
      </c>
      <c r="D4254">
        <v>169</v>
      </c>
      <c r="E4254">
        <v>8.8800000000000008</v>
      </c>
      <c r="F4254">
        <v>152.9</v>
      </c>
      <c r="G4254">
        <v>12.91</v>
      </c>
      <c r="H4254">
        <v>-12.672000000000001</v>
      </c>
      <c r="I4254">
        <v>1</v>
      </c>
    </row>
    <row r="4255" spans="1:9" x14ac:dyDescent="0.25">
      <c r="A4255" s="5" t="s">
        <v>545</v>
      </c>
      <c r="C4255">
        <v>20</v>
      </c>
      <c r="D4255">
        <v>168</v>
      </c>
      <c r="E4255">
        <v>8.9</v>
      </c>
      <c r="F4255">
        <v>150.31</v>
      </c>
      <c r="G4255">
        <v>13.01</v>
      </c>
      <c r="H4255">
        <v>-12.726000000000001</v>
      </c>
      <c r="I4255">
        <v>1</v>
      </c>
    </row>
    <row r="4256" spans="1:9" x14ac:dyDescent="0.25">
      <c r="A4256" s="5" t="s">
        <v>546</v>
      </c>
      <c r="C4256">
        <v>20</v>
      </c>
      <c r="D4256">
        <v>167</v>
      </c>
      <c r="E4256">
        <v>8.92</v>
      </c>
      <c r="F4256">
        <v>147.66999999999999</v>
      </c>
      <c r="G4256">
        <v>13.125999999999999</v>
      </c>
      <c r="H4256">
        <v>-12.79</v>
      </c>
      <c r="I4256">
        <v>1.1000000000000001</v>
      </c>
    </row>
    <row r="4257" spans="1:9" x14ac:dyDescent="0.25">
      <c r="A4257" s="5" t="s">
        <v>547</v>
      </c>
      <c r="C4257">
        <v>20</v>
      </c>
      <c r="D4257">
        <v>166</v>
      </c>
      <c r="E4257">
        <v>8.94</v>
      </c>
      <c r="F4257">
        <v>144.97</v>
      </c>
      <c r="G4257">
        <v>13.26</v>
      </c>
      <c r="H4257">
        <v>-12.866</v>
      </c>
      <c r="I4257">
        <v>1.2</v>
      </c>
    </row>
    <row r="4258" spans="1:9" x14ac:dyDescent="0.25">
      <c r="A4258" s="5" t="s">
        <v>548</v>
      </c>
      <c r="C4258">
        <v>20</v>
      </c>
      <c r="D4258">
        <v>165</v>
      </c>
      <c r="E4258">
        <v>8.9600000000000009</v>
      </c>
      <c r="F4258">
        <v>142.19999999999999</v>
      </c>
      <c r="G4258">
        <v>13.407999999999999</v>
      </c>
      <c r="H4258">
        <v>-12.951000000000001</v>
      </c>
      <c r="I4258">
        <v>1.2</v>
      </c>
    </row>
    <row r="4259" spans="1:9" x14ac:dyDescent="0.25">
      <c r="A4259" s="5" t="s">
        <v>549</v>
      </c>
      <c r="C4259">
        <v>20</v>
      </c>
      <c r="D4259">
        <v>164</v>
      </c>
      <c r="E4259">
        <v>8.98</v>
      </c>
      <c r="F4259">
        <v>139.4</v>
      </c>
      <c r="G4259">
        <v>13.567</v>
      </c>
      <c r="H4259">
        <v>-13.041</v>
      </c>
      <c r="I4259">
        <v>1.3</v>
      </c>
    </row>
    <row r="4260" spans="1:9" x14ac:dyDescent="0.25">
      <c r="A4260" s="5" t="s">
        <v>550</v>
      </c>
      <c r="C4260">
        <v>20</v>
      </c>
      <c r="D4260">
        <v>163</v>
      </c>
      <c r="E4260">
        <v>9.02</v>
      </c>
      <c r="F4260">
        <v>136.58000000000001</v>
      </c>
      <c r="G4260">
        <v>13.728999999999999</v>
      </c>
      <c r="H4260">
        <v>-13.129</v>
      </c>
      <c r="I4260">
        <v>1.4</v>
      </c>
    </row>
    <row r="4261" spans="1:9" x14ac:dyDescent="0.25">
      <c r="A4261" s="5" t="s">
        <v>551</v>
      </c>
      <c r="C4261">
        <v>20</v>
      </c>
      <c r="D4261">
        <v>162</v>
      </c>
      <c r="E4261">
        <v>9.07</v>
      </c>
      <c r="F4261">
        <v>133.77000000000001</v>
      </c>
      <c r="G4261">
        <v>13.893000000000001</v>
      </c>
      <c r="H4261">
        <v>-13.212999999999999</v>
      </c>
      <c r="I4261">
        <v>1.5</v>
      </c>
    </row>
    <row r="4262" spans="1:9" x14ac:dyDescent="0.25">
      <c r="A4262" s="5" t="s">
        <v>552</v>
      </c>
      <c r="C4262">
        <v>20</v>
      </c>
      <c r="D4262">
        <v>161</v>
      </c>
      <c r="E4262">
        <v>9.14</v>
      </c>
      <c r="F4262">
        <v>130.94999999999999</v>
      </c>
      <c r="G4262">
        <v>14.063000000000001</v>
      </c>
      <c r="H4262">
        <v>-13.297000000000001</v>
      </c>
      <c r="I4262">
        <v>1.6</v>
      </c>
    </row>
    <row r="4263" spans="1:9" x14ac:dyDescent="0.25">
      <c r="A4263" s="5" t="s">
        <v>553</v>
      </c>
      <c r="C4263">
        <v>20</v>
      </c>
      <c r="D4263">
        <v>160</v>
      </c>
      <c r="E4263">
        <v>9.2100000000000009</v>
      </c>
      <c r="F4263">
        <v>128.08000000000001</v>
      </c>
      <c r="G4263">
        <v>14.246</v>
      </c>
      <c r="H4263">
        <v>-13.387</v>
      </c>
      <c r="I4263">
        <v>1.7</v>
      </c>
    </row>
    <row r="4264" spans="1:9" x14ac:dyDescent="0.25">
      <c r="A4264" s="5" t="s">
        <v>554</v>
      </c>
      <c r="C4264">
        <v>20</v>
      </c>
      <c r="D4264">
        <v>159</v>
      </c>
      <c r="E4264">
        <v>9.2899999999999991</v>
      </c>
      <c r="F4264">
        <v>125.14</v>
      </c>
      <c r="G4264">
        <v>14.45</v>
      </c>
      <c r="H4264">
        <v>-13.49</v>
      </c>
      <c r="I4264">
        <v>1.8</v>
      </c>
    </row>
    <row r="4265" spans="1:9" x14ac:dyDescent="0.25">
      <c r="A4265" s="5" t="s">
        <v>555</v>
      </c>
      <c r="C4265">
        <v>20</v>
      </c>
      <c r="D4265">
        <v>158</v>
      </c>
      <c r="E4265">
        <v>9.3800000000000008</v>
      </c>
      <c r="F4265">
        <v>122.09</v>
      </c>
      <c r="G4265">
        <v>14.683</v>
      </c>
      <c r="H4265">
        <v>-13.614000000000001</v>
      </c>
      <c r="I4265">
        <v>2</v>
      </c>
    </row>
    <row r="4266" spans="1:9" x14ac:dyDescent="0.25">
      <c r="A4266" s="5" t="s">
        <v>556</v>
      </c>
      <c r="C4266">
        <v>20</v>
      </c>
      <c r="D4266">
        <v>157</v>
      </c>
      <c r="E4266">
        <v>9.4700000000000006</v>
      </c>
      <c r="F4266">
        <v>118.95</v>
      </c>
      <c r="G4266">
        <v>14.938000000000001</v>
      </c>
      <c r="H4266">
        <v>-13.750999999999999</v>
      </c>
      <c r="I4266">
        <v>2.1</v>
      </c>
    </row>
    <row r="4267" spans="1:9" x14ac:dyDescent="0.25">
      <c r="A4267" s="5" t="s">
        <v>557</v>
      </c>
      <c r="C4267">
        <v>20</v>
      </c>
      <c r="D4267">
        <v>156</v>
      </c>
      <c r="E4267">
        <v>9.58</v>
      </c>
      <c r="F4267">
        <v>115.83</v>
      </c>
      <c r="G4267">
        <v>15.201000000000001</v>
      </c>
      <c r="H4267">
        <v>-13.885999999999999</v>
      </c>
      <c r="I4267">
        <v>2.2000000000000002</v>
      </c>
    </row>
    <row r="4268" spans="1:9" x14ac:dyDescent="0.25">
      <c r="A4268" s="5" t="s">
        <v>558</v>
      </c>
      <c r="C4268">
        <v>20</v>
      </c>
      <c r="D4268">
        <v>155</v>
      </c>
      <c r="E4268">
        <v>9.7200000000000006</v>
      </c>
      <c r="F4268">
        <v>112.75</v>
      </c>
      <c r="G4268">
        <v>15.462999999999999</v>
      </c>
      <c r="H4268">
        <v>-14.013999999999999</v>
      </c>
      <c r="I4268">
        <v>2.4</v>
      </c>
    </row>
    <row r="4269" spans="1:9" x14ac:dyDescent="0.25">
      <c r="A4269" s="5" t="s">
        <v>559</v>
      </c>
      <c r="C4269">
        <v>20</v>
      </c>
      <c r="D4269">
        <v>154</v>
      </c>
      <c r="E4269">
        <v>9.8699999999999992</v>
      </c>
      <c r="F4269">
        <v>109.71</v>
      </c>
      <c r="G4269">
        <v>15.731999999999999</v>
      </c>
      <c r="H4269">
        <v>-14.14</v>
      </c>
      <c r="I4269">
        <v>2.6</v>
      </c>
    </row>
    <row r="4270" spans="1:9" x14ac:dyDescent="0.25">
      <c r="A4270" s="5" t="s">
        <v>560</v>
      </c>
      <c r="C4270">
        <v>20</v>
      </c>
      <c r="D4270">
        <v>153</v>
      </c>
      <c r="E4270">
        <v>10.050000000000001</v>
      </c>
      <c r="F4270">
        <v>106.65</v>
      </c>
      <c r="G4270">
        <v>16.016999999999999</v>
      </c>
      <c r="H4270">
        <v>-14.271000000000001</v>
      </c>
      <c r="I4270">
        <v>2.7</v>
      </c>
    </row>
    <row r="4271" spans="1:9" x14ac:dyDescent="0.25">
      <c r="A4271" s="5" t="s">
        <v>561</v>
      </c>
      <c r="C4271">
        <v>20</v>
      </c>
      <c r="D4271">
        <v>152</v>
      </c>
      <c r="E4271">
        <v>10.23</v>
      </c>
      <c r="F4271">
        <v>103.44</v>
      </c>
      <c r="G4271">
        <v>16.344999999999999</v>
      </c>
      <c r="H4271">
        <v>-14.432</v>
      </c>
      <c r="I4271">
        <v>2.9</v>
      </c>
    </row>
    <row r="4272" spans="1:9" x14ac:dyDescent="0.25">
      <c r="A4272" s="5" t="s">
        <v>562</v>
      </c>
      <c r="C4272">
        <v>20</v>
      </c>
      <c r="D4272">
        <v>151</v>
      </c>
      <c r="E4272">
        <v>10.42</v>
      </c>
      <c r="F4272">
        <v>99.32</v>
      </c>
      <c r="G4272">
        <v>16.86</v>
      </c>
      <c r="H4272">
        <v>-14.746</v>
      </c>
      <c r="I4272">
        <v>3.2</v>
      </c>
    </row>
    <row r="4273" spans="1:9" x14ac:dyDescent="0.25">
      <c r="A4273" s="5" t="s">
        <v>563</v>
      </c>
      <c r="C4273">
        <v>20</v>
      </c>
      <c r="D4273">
        <v>150</v>
      </c>
      <c r="E4273">
        <v>10.62</v>
      </c>
      <c r="F4273">
        <v>93.33</v>
      </c>
      <c r="G4273">
        <v>17.745000000000001</v>
      </c>
      <c r="H4273">
        <v>-15.368</v>
      </c>
      <c r="I4273">
        <v>3.5</v>
      </c>
    </row>
    <row r="4274" spans="1:9" x14ac:dyDescent="0.25">
      <c r="A4274" s="5" t="s">
        <v>564</v>
      </c>
      <c r="C4274">
        <v>20</v>
      </c>
      <c r="D4274">
        <v>149</v>
      </c>
      <c r="E4274">
        <v>10.98</v>
      </c>
      <c r="F4274">
        <v>83.8</v>
      </c>
      <c r="G4274">
        <v>19.353000000000002</v>
      </c>
      <c r="H4274">
        <v>-16.588999999999999</v>
      </c>
      <c r="I4274">
        <v>4.3</v>
      </c>
    </row>
    <row r="4275" spans="1:9" x14ac:dyDescent="0.25">
      <c r="A4275" s="5" t="s">
        <v>565</v>
      </c>
      <c r="C4275">
        <v>20</v>
      </c>
      <c r="D4275">
        <v>148</v>
      </c>
      <c r="E4275">
        <v>11.62</v>
      </c>
      <c r="F4275">
        <v>74.88</v>
      </c>
      <c r="G4275">
        <v>20.981000000000002</v>
      </c>
      <c r="H4275">
        <v>-17.792000000000002</v>
      </c>
      <c r="I4275">
        <v>6.7</v>
      </c>
    </row>
    <row r="4276" spans="1:9" x14ac:dyDescent="0.25">
      <c r="A4276" s="5" t="s">
        <v>566</v>
      </c>
      <c r="C4276">
        <v>20</v>
      </c>
      <c r="D4276">
        <v>147</v>
      </c>
      <c r="E4276">
        <v>12.33</v>
      </c>
      <c r="F4276">
        <v>67.91</v>
      </c>
      <c r="G4276">
        <v>22.186</v>
      </c>
      <c r="H4276">
        <v>-18.606999999999999</v>
      </c>
      <c r="I4276">
        <v>15.5</v>
      </c>
    </row>
    <row r="4277" spans="1:9" x14ac:dyDescent="0.25">
      <c r="A4277" s="5" t="s">
        <v>567</v>
      </c>
      <c r="C4277">
        <v>20</v>
      </c>
      <c r="D4277">
        <v>146</v>
      </c>
      <c r="E4277">
        <v>12.66</v>
      </c>
      <c r="F4277">
        <v>65.64</v>
      </c>
      <c r="G4277">
        <v>22.286000000000001</v>
      </c>
      <c r="H4277">
        <v>-18.475999999999999</v>
      </c>
      <c r="I4277">
        <v>22.7</v>
      </c>
    </row>
    <row r="4278" spans="1:9" x14ac:dyDescent="0.25">
      <c r="A4278" s="5" t="s">
        <v>568</v>
      </c>
      <c r="C4278">
        <v>20</v>
      </c>
      <c r="D4278">
        <v>145</v>
      </c>
      <c r="E4278">
        <v>12.78</v>
      </c>
      <c r="F4278">
        <v>65.55</v>
      </c>
      <c r="G4278">
        <v>21.91</v>
      </c>
      <c r="H4278">
        <v>-17.948</v>
      </c>
      <c r="I4278">
        <v>27.7</v>
      </c>
    </row>
    <row r="4279" spans="1:9" x14ac:dyDescent="0.25">
      <c r="A4279" s="5" t="s">
        <v>569</v>
      </c>
      <c r="C4279">
        <v>20</v>
      </c>
      <c r="D4279">
        <v>144</v>
      </c>
      <c r="E4279">
        <v>12.92</v>
      </c>
      <c r="F4279">
        <v>66.83</v>
      </c>
      <c r="G4279">
        <v>21.427</v>
      </c>
      <c r="H4279">
        <v>-17.334</v>
      </c>
      <c r="I4279">
        <v>29.1</v>
      </c>
    </row>
    <row r="4280" spans="1:9" x14ac:dyDescent="0.25">
      <c r="A4280" s="5" t="s">
        <v>570</v>
      </c>
      <c r="C4280">
        <v>20</v>
      </c>
      <c r="D4280">
        <v>143</v>
      </c>
      <c r="E4280">
        <v>13.03</v>
      </c>
      <c r="F4280">
        <v>67.959999999999994</v>
      </c>
      <c r="G4280">
        <v>20.927</v>
      </c>
      <c r="H4280">
        <v>-16.713000000000001</v>
      </c>
      <c r="I4280">
        <v>31.1</v>
      </c>
    </row>
    <row r="4281" spans="1:9" x14ac:dyDescent="0.25">
      <c r="A4281" s="5" t="s">
        <v>571</v>
      </c>
      <c r="C4281">
        <v>20</v>
      </c>
      <c r="D4281">
        <v>142</v>
      </c>
      <c r="E4281">
        <v>13.18</v>
      </c>
      <c r="F4281">
        <v>69.459999999999994</v>
      </c>
      <c r="G4281">
        <v>20.425999999999998</v>
      </c>
      <c r="H4281">
        <v>-16.096</v>
      </c>
      <c r="I4281">
        <v>31.8</v>
      </c>
    </row>
    <row r="4282" spans="1:9" x14ac:dyDescent="0.25">
      <c r="A4282" s="5" t="s">
        <v>572</v>
      </c>
      <c r="C4282">
        <v>20</v>
      </c>
      <c r="D4282">
        <v>141</v>
      </c>
      <c r="E4282">
        <v>13.33</v>
      </c>
      <c r="F4282">
        <v>70.95</v>
      </c>
      <c r="G4282">
        <v>19.917999999999999</v>
      </c>
      <c r="H4282">
        <v>-15.478999999999999</v>
      </c>
      <c r="I4282">
        <v>32.5</v>
      </c>
    </row>
    <row r="4283" spans="1:9" x14ac:dyDescent="0.25">
      <c r="A4283" s="5" t="s">
        <v>573</v>
      </c>
      <c r="C4283">
        <v>20</v>
      </c>
      <c r="D4283">
        <v>140</v>
      </c>
      <c r="E4283">
        <v>14.62</v>
      </c>
      <c r="F4283">
        <v>65.569999999999993</v>
      </c>
      <c r="G4283">
        <v>21.814</v>
      </c>
      <c r="H4283">
        <v>-16.71</v>
      </c>
      <c r="I4283">
        <v>21.1</v>
      </c>
    </row>
    <row r="4284" spans="1:9" x14ac:dyDescent="0.25">
      <c r="A4284" s="5" t="s">
        <v>574</v>
      </c>
      <c r="C4284">
        <v>20</v>
      </c>
      <c r="D4284">
        <v>139</v>
      </c>
      <c r="E4284">
        <v>15.24</v>
      </c>
      <c r="F4284">
        <v>62.64</v>
      </c>
      <c r="G4284">
        <v>22.48</v>
      </c>
      <c r="H4284">
        <v>-16.965</v>
      </c>
      <c r="I4284">
        <v>21.5</v>
      </c>
    </row>
    <row r="4285" spans="1:9" x14ac:dyDescent="0.25">
      <c r="A4285" s="5" t="s">
        <v>575</v>
      </c>
      <c r="C4285">
        <v>20</v>
      </c>
      <c r="D4285">
        <v>138</v>
      </c>
      <c r="E4285">
        <v>15.59</v>
      </c>
      <c r="F4285">
        <v>62.25</v>
      </c>
      <c r="G4285">
        <v>22.48</v>
      </c>
      <c r="H4285">
        <v>-16.704999999999998</v>
      </c>
      <c r="I4285">
        <v>21.5</v>
      </c>
    </row>
    <row r="4286" spans="1:9" x14ac:dyDescent="0.25">
      <c r="A4286" s="5" t="s">
        <v>576</v>
      </c>
      <c r="C4286">
        <v>20</v>
      </c>
      <c r="D4286">
        <v>137</v>
      </c>
      <c r="E4286">
        <v>15.95</v>
      </c>
      <c r="F4286">
        <v>61.84</v>
      </c>
      <c r="G4286">
        <v>22.486000000000001</v>
      </c>
      <c r="H4286">
        <v>-16.445</v>
      </c>
      <c r="I4286">
        <v>21.6</v>
      </c>
    </row>
    <row r="4287" spans="1:9" x14ac:dyDescent="0.25">
      <c r="A4287" s="5" t="s">
        <v>577</v>
      </c>
      <c r="C4287">
        <v>20</v>
      </c>
      <c r="D4287">
        <v>136</v>
      </c>
      <c r="E4287">
        <v>16.3</v>
      </c>
      <c r="F4287">
        <v>61.44</v>
      </c>
      <c r="G4287">
        <v>22.488</v>
      </c>
      <c r="H4287">
        <v>-16.175999999999998</v>
      </c>
      <c r="I4287">
        <v>21.6</v>
      </c>
    </row>
    <row r="4288" spans="1:9" x14ac:dyDescent="0.25">
      <c r="A4288" s="5" t="s">
        <v>578</v>
      </c>
      <c r="C4288">
        <v>20</v>
      </c>
      <c r="D4288">
        <v>135</v>
      </c>
      <c r="E4288">
        <v>16.64</v>
      </c>
      <c r="F4288">
        <v>61.04</v>
      </c>
      <c r="G4288">
        <v>22.484000000000002</v>
      </c>
      <c r="H4288">
        <v>-15.898</v>
      </c>
      <c r="I4288">
        <v>21.6</v>
      </c>
    </row>
    <row r="4289" spans="1:9" x14ac:dyDescent="0.25">
      <c r="A4289" s="5" t="s">
        <v>579</v>
      </c>
      <c r="C4289">
        <v>20</v>
      </c>
      <c r="D4289">
        <v>134</v>
      </c>
      <c r="E4289">
        <v>16.989999999999998</v>
      </c>
      <c r="F4289">
        <v>60.66</v>
      </c>
      <c r="G4289">
        <v>22.477</v>
      </c>
      <c r="H4289">
        <v>-15.613</v>
      </c>
      <c r="I4289">
        <v>21.6</v>
      </c>
    </row>
    <row r="4290" spans="1:9" x14ac:dyDescent="0.25">
      <c r="A4290" s="5" t="s">
        <v>580</v>
      </c>
      <c r="C4290">
        <v>20</v>
      </c>
      <c r="D4290">
        <v>133</v>
      </c>
      <c r="E4290">
        <v>17.329999999999998</v>
      </c>
      <c r="F4290">
        <v>60.28</v>
      </c>
      <c r="G4290">
        <v>22.465</v>
      </c>
      <c r="H4290">
        <v>-15.321</v>
      </c>
      <c r="I4290">
        <v>21.7</v>
      </c>
    </row>
    <row r="4291" spans="1:9" x14ac:dyDescent="0.25">
      <c r="A4291" s="5" t="s">
        <v>581</v>
      </c>
      <c r="C4291">
        <v>20</v>
      </c>
      <c r="D4291">
        <v>132</v>
      </c>
      <c r="E4291">
        <v>17.66</v>
      </c>
      <c r="F4291">
        <v>59.91</v>
      </c>
      <c r="G4291">
        <v>22.448</v>
      </c>
      <c r="H4291">
        <v>-15.02</v>
      </c>
      <c r="I4291">
        <v>21.7</v>
      </c>
    </row>
    <row r="4292" spans="1:9" x14ac:dyDescent="0.25">
      <c r="A4292" s="5" t="s">
        <v>582</v>
      </c>
      <c r="C4292">
        <v>20</v>
      </c>
      <c r="D4292">
        <v>131</v>
      </c>
      <c r="E4292">
        <v>18</v>
      </c>
      <c r="F4292">
        <v>59.54</v>
      </c>
      <c r="G4292">
        <v>22.43</v>
      </c>
      <c r="H4292">
        <v>-14.715</v>
      </c>
      <c r="I4292">
        <v>21.7</v>
      </c>
    </row>
    <row r="4293" spans="1:9" x14ac:dyDescent="0.25">
      <c r="A4293" s="5" t="s">
        <v>583</v>
      </c>
      <c r="C4293">
        <v>20</v>
      </c>
      <c r="D4293">
        <v>130</v>
      </c>
      <c r="E4293">
        <v>18.32</v>
      </c>
      <c r="F4293">
        <v>59.15</v>
      </c>
      <c r="G4293">
        <v>22.405999999999999</v>
      </c>
      <c r="H4293">
        <v>-14.401999999999999</v>
      </c>
      <c r="I4293">
        <v>21.7</v>
      </c>
    </row>
    <row r="4294" spans="1:9" x14ac:dyDescent="0.25">
      <c r="A4294" s="5" t="s">
        <v>584</v>
      </c>
      <c r="C4294">
        <v>20</v>
      </c>
      <c r="D4294">
        <v>129</v>
      </c>
      <c r="E4294">
        <v>18.63</v>
      </c>
      <c r="F4294">
        <v>58.59</v>
      </c>
      <c r="G4294">
        <v>22.38</v>
      </c>
      <c r="H4294">
        <v>-14.084</v>
      </c>
      <c r="I4294">
        <v>21.7</v>
      </c>
    </row>
    <row r="4295" spans="1:9" x14ac:dyDescent="0.25">
      <c r="A4295" s="5" t="s">
        <v>585</v>
      </c>
      <c r="C4295">
        <v>20</v>
      </c>
      <c r="D4295">
        <v>128</v>
      </c>
      <c r="E4295">
        <v>18.93</v>
      </c>
      <c r="F4295">
        <v>58.04</v>
      </c>
      <c r="G4295">
        <v>22.356000000000002</v>
      </c>
      <c r="H4295">
        <v>-13.763</v>
      </c>
      <c r="I4295">
        <v>21.7</v>
      </c>
    </row>
    <row r="4296" spans="1:9" x14ac:dyDescent="0.25">
      <c r="A4296" s="5" t="s">
        <v>586</v>
      </c>
      <c r="C4296">
        <v>20</v>
      </c>
      <c r="D4296">
        <v>127</v>
      </c>
      <c r="E4296">
        <v>19.23</v>
      </c>
      <c r="F4296">
        <v>57.51</v>
      </c>
      <c r="G4296">
        <v>22.33</v>
      </c>
      <c r="H4296">
        <v>-13.438000000000001</v>
      </c>
      <c r="I4296">
        <v>21.7</v>
      </c>
    </row>
    <row r="4297" spans="1:9" x14ac:dyDescent="0.25">
      <c r="A4297" s="5" t="s">
        <v>587</v>
      </c>
      <c r="C4297">
        <v>20</v>
      </c>
      <c r="D4297">
        <v>126</v>
      </c>
      <c r="E4297">
        <v>19.53</v>
      </c>
      <c r="F4297">
        <v>56.99</v>
      </c>
      <c r="G4297">
        <v>22.303000000000001</v>
      </c>
      <c r="H4297">
        <v>-13.109</v>
      </c>
      <c r="I4297">
        <v>21.7</v>
      </c>
    </row>
    <row r="4298" spans="1:9" x14ac:dyDescent="0.25">
      <c r="A4298" s="5" t="s">
        <v>588</v>
      </c>
      <c r="C4298">
        <v>20</v>
      </c>
      <c r="D4298">
        <v>125</v>
      </c>
      <c r="E4298">
        <v>19.82</v>
      </c>
      <c r="F4298">
        <v>56.49</v>
      </c>
      <c r="G4298">
        <v>22.274999999999999</v>
      </c>
      <c r="H4298">
        <v>-12.776</v>
      </c>
      <c r="I4298">
        <v>21.8</v>
      </c>
    </row>
    <row r="4299" spans="1:9" x14ac:dyDescent="0.25">
      <c r="A4299" s="5" t="s">
        <v>589</v>
      </c>
      <c r="C4299">
        <v>20</v>
      </c>
      <c r="D4299">
        <v>124</v>
      </c>
      <c r="E4299">
        <v>20.12</v>
      </c>
      <c r="F4299">
        <v>55.99</v>
      </c>
      <c r="G4299">
        <v>22.245999999999999</v>
      </c>
      <c r="H4299">
        <v>-12.44</v>
      </c>
      <c r="I4299">
        <v>21.8</v>
      </c>
    </row>
    <row r="4300" spans="1:9" x14ac:dyDescent="0.25">
      <c r="A4300" s="5" t="s">
        <v>590</v>
      </c>
      <c r="C4300">
        <v>20</v>
      </c>
      <c r="D4300">
        <v>123</v>
      </c>
      <c r="E4300">
        <v>20.41</v>
      </c>
      <c r="F4300">
        <v>55.51</v>
      </c>
      <c r="G4300">
        <v>22.216000000000001</v>
      </c>
      <c r="H4300">
        <v>-12.099</v>
      </c>
      <c r="I4300">
        <v>21.8</v>
      </c>
    </row>
    <row r="4301" spans="1:9" x14ac:dyDescent="0.25">
      <c r="A4301" s="5" t="s">
        <v>591</v>
      </c>
      <c r="C4301">
        <v>20</v>
      </c>
      <c r="D4301">
        <v>122</v>
      </c>
      <c r="E4301">
        <v>20.7</v>
      </c>
      <c r="F4301">
        <v>55.03</v>
      </c>
      <c r="G4301">
        <v>22.187000000000001</v>
      </c>
      <c r="H4301">
        <v>-11.757</v>
      </c>
      <c r="I4301">
        <v>21.8</v>
      </c>
    </row>
    <row r="4302" spans="1:9" x14ac:dyDescent="0.25">
      <c r="A4302" s="5" t="s">
        <v>592</v>
      </c>
      <c r="C4302">
        <v>20</v>
      </c>
      <c r="D4302">
        <v>121</v>
      </c>
      <c r="E4302">
        <v>20.99</v>
      </c>
      <c r="F4302">
        <v>54.56</v>
      </c>
      <c r="G4302">
        <v>22.154</v>
      </c>
      <c r="H4302">
        <v>-11.41</v>
      </c>
      <c r="I4302">
        <v>21.8</v>
      </c>
    </row>
    <row r="4303" spans="1:9" x14ac:dyDescent="0.25">
      <c r="A4303" s="5" t="s">
        <v>593</v>
      </c>
      <c r="C4303">
        <v>20</v>
      </c>
      <c r="D4303">
        <v>120</v>
      </c>
      <c r="E4303">
        <v>21.27</v>
      </c>
      <c r="F4303">
        <v>54.11</v>
      </c>
      <c r="G4303">
        <v>22.120999999999999</v>
      </c>
      <c r="H4303">
        <v>-11.06</v>
      </c>
      <c r="I4303">
        <v>21.8</v>
      </c>
    </row>
    <row r="4304" spans="1:9" x14ac:dyDescent="0.25">
      <c r="A4304" s="5" t="s">
        <v>594</v>
      </c>
      <c r="C4304">
        <v>20</v>
      </c>
      <c r="D4304">
        <v>119</v>
      </c>
      <c r="E4304">
        <v>21.55</v>
      </c>
      <c r="F4304">
        <v>53.66</v>
      </c>
      <c r="G4304">
        <v>22.085999999999999</v>
      </c>
      <c r="H4304">
        <v>-10.707000000000001</v>
      </c>
      <c r="I4304">
        <v>21.8</v>
      </c>
    </row>
    <row r="4305" spans="1:9" x14ac:dyDescent="0.25">
      <c r="A4305" s="5" t="s">
        <v>595</v>
      </c>
      <c r="C4305">
        <v>20</v>
      </c>
      <c r="D4305">
        <v>118</v>
      </c>
      <c r="E4305">
        <v>21.83</v>
      </c>
      <c r="F4305">
        <v>53.21</v>
      </c>
      <c r="G4305">
        <v>22.048999999999999</v>
      </c>
      <c r="H4305">
        <v>-10.351000000000001</v>
      </c>
      <c r="I4305">
        <v>21.8</v>
      </c>
    </row>
    <row r="4306" spans="1:9" x14ac:dyDescent="0.25">
      <c r="A4306" s="5" t="s">
        <v>596</v>
      </c>
      <c r="C4306">
        <v>20</v>
      </c>
      <c r="D4306">
        <v>117</v>
      </c>
      <c r="E4306">
        <v>22.11</v>
      </c>
      <c r="F4306">
        <v>52.78</v>
      </c>
      <c r="G4306">
        <v>22.01</v>
      </c>
      <c r="H4306">
        <v>-9.9920000000000009</v>
      </c>
      <c r="I4306">
        <v>21.8</v>
      </c>
    </row>
    <row r="4307" spans="1:9" x14ac:dyDescent="0.25">
      <c r="A4307" s="5" t="s">
        <v>597</v>
      </c>
      <c r="C4307">
        <v>20</v>
      </c>
      <c r="D4307">
        <v>116</v>
      </c>
      <c r="E4307">
        <v>22.38</v>
      </c>
      <c r="F4307">
        <v>52.35</v>
      </c>
      <c r="G4307">
        <v>21.97</v>
      </c>
      <c r="H4307">
        <v>-9.6300000000000008</v>
      </c>
      <c r="I4307">
        <v>21.8</v>
      </c>
    </row>
    <row r="4308" spans="1:9" x14ac:dyDescent="0.25">
      <c r="A4308" s="5" t="s">
        <v>598</v>
      </c>
      <c r="C4308">
        <v>20</v>
      </c>
      <c r="D4308">
        <v>115</v>
      </c>
      <c r="E4308">
        <v>22.65</v>
      </c>
      <c r="F4308">
        <v>51.92</v>
      </c>
      <c r="G4308">
        <v>21.928000000000001</v>
      </c>
      <c r="H4308">
        <v>-9.2669999999999995</v>
      </c>
      <c r="I4308">
        <v>21.8</v>
      </c>
    </row>
    <row r="4309" spans="1:9" x14ac:dyDescent="0.25">
      <c r="A4309" s="5" t="s">
        <v>599</v>
      </c>
      <c r="C4309">
        <v>20</v>
      </c>
      <c r="D4309">
        <v>114</v>
      </c>
      <c r="E4309">
        <v>22.92</v>
      </c>
      <c r="F4309">
        <v>51.5</v>
      </c>
      <c r="G4309">
        <v>21.885000000000002</v>
      </c>
      <c r="H4309">
        <v>-8.9009999999999998</v>
      </c>
      <c r="I4309">
        <v>21.8</v>
      </c>
    </row>
    <row r="4310" spans="1:9" x14ac:dyDescent="0.25">
      <c r="A4310" s="5" t="s">
        <v>600</v>
      </c>
      <c r="C4310">
        <v>20</v>
      </c>
      <c r="D4310">
        <v>113</v>
      </c>
      <c r="E4310">
        <v>23.18</v>
      </c>
      <c r="F4310">
        <v>51.08</v>
      </c>
      <c r="G4310">
        <v>21.838999999999999</v>
      </c>
      <c r="H4310">
        <v>-8.5329999999999995</v>
      </c>
      <c r="I4310">
        <v>21.8</v>
      </c>
    </row>
    <row r="4311" spans="1:9" x14ac:dyDescent="0.25">
      <c r="A4311" s="5" t="s">
        <v>601</v>
      </c>
      <c r="C4311">
        <v>20</v>
      </c>
      <c r="D4311">
        <v>112</v>
      </c>
      <c r="E4311">
        <v>23.45</v>
      </c>
      <c r="F4311">
        <v>50.67</v>
      </c>
      <c r="G4311">
        <v>21.792000000000002</v>
      </c>
      <c r="H4311">
        <v>-8.1630000000000003</v>
      </c>
      <c r="I4311">
        <v>21.8</v>
      </c>
    </row>
    <row r="4312" spans="1:9" x14ac:dyDescent="0.25">
      <c r="A4312" s="5" t="s">
        <v>602</v>
      </c>
      <c r="C4312">
        <v>20</v>
      </c>
      <c r="D4312">
        <v>111</v>
      </c>
      <c r="E4312">
        <v>23.7</v>
      </c>
      <c r="F4312">
        <v>50.26</v>
      </c>
      <c r="G4312">
        <v>21.742000000000001</v>
      </c>
      <c r="H4312">
        <v>-7.7910000000000004</v>
      </c>
      <c r="I4312">
        <v>21.8</v>
      </c>
    </row>
    <row r="4313" spans="1:9" x14ac:dyDescent="0.25">
      <c r="A4313" s="5" t="s">
        <v>603</v>
      </c>
      <c r="C4313">
        <v>20</v>
      </c>
      <c r="D4313">
        <v>110</v>
      </c>
      <c r="E4313">
        <v>23.96</v>
      </c>
      <c r="F4313">
        <v>49.86</v>
      </c>
      <c r="G4313">
        <v>21.69</v>
      </c>
      <c r="H4313">
        <v>-7.4180000000000001</v>
      </c>
      <c r="I4313">
        <v>21.8</v>
      </c>
    </row>
    <row r="4314" spans="1:9" x14ac:dyDescent="0.25">
      <c r="A4314" s="5" t="s">
        <v>604</v>
      </c>
      <c r="C4314">
        <v>20</v>
      </c>
      <c r="D4314">
        <v>109</v>
      </c>
      <c r="E4314">
        <v>24.21</v>
      </c>
      <c r="F4314">
        <v>49.45</v>
      </c>
      <c r="G4314">
        <v>21.640999999999998</v>
      </c>
      <c r="H4314">
        <v>-7.0449999999999999</v>
      </c>
      <c r="I4314">
        <v>21.8</v>
      </c>
    </row>
    <row r="4315" spans="1:9" x14ac:dyDescent="0.25">
      <c r="A4315" s="5" t="s">
        <v>605</v>
      </c>
      <c r="C4315">
        <v>20</v>
      </c>
      <c r="D4315">
        <v>108</v>
      </c>
      <c r="E4315">
        <v>24.46</v>
      </c>
      <c r="F4315">
        <v>49.06</v>
      </c>
      <c r="G4315">
        <v>21.585000000000001</v>
      </c>
      <c r="H4315">
        <v>-6.67</v>
      </c>
      <c r="I4315">
        <v>21.8</v>
      </c>
    </row>
    <row r="4316" spans="1:9" x14ac:dyDescent="0.25">
      <c r="A4316" s="5" t="s">
        <v>606</v>
      </c>
      <c r="C4316">
        <v>20</v>
      </c>
      <c r="D4316">
        <v>107</v>
      </c>
      <c r="E4316">
        <v>24.63</v>
      </c>
      <c r="F4316">
        <v>49.25</v>
      </c>
      <c r="G4316">
        <v>21.372</v>
      </c>
      <c r="H4316">
        <v>-6.2480000000000002</v>
      </c>
      <c r="I4316">
        <v>20.399999999999999</v>
      </c>
    </row>
    <row r="4317" spans="1:9" x14ac:dyDescent="0.25">
      <c r="A4317" s="5" t="s">
        <v>607</v>
      </c>
      <c r="C4317">
        <v>20</v>
      </c>
      <c r="D4317">
        <v>106</v>
      </c>
      <c r="E4317">
        <v>24.86</v>
      </c>
      <c r="F4317">
        <v>48.87</v>
      </c>
      <c r="G4317">
        <v>21.306999999999999</v>
      </c>
      <c r="H4317">
        <v>-5.8730000000000002</v>
      </c>
      <c r="I4317">
        <v>20.399999999999999</v>
      </c>
    </row>
    <row r="4318" spans="1:9" x14ac:dyDescent="0.25">
      <c r="A4318" s="5" t="s">
        <v>608</v>
      </c>
      <c r="C4318">
        <v>20</v>
      </c>
      <c r="D4318">
        <v>105</v>
      </c>
      <c r="E4318">
        <v>25.09</v>
      </c>
      <c r="F4318">
        <v>48.49</v>
      </c>
      <c r="G4318">
        <v>21.238</v>
      </c>
      <c r="H4318">
        <v>-5.4969999999999999</v>
      </c>
      <c r="I4318">
        <v>20.399999999999999</v>
      </c>
    </row>
    <row r="4319" spans="1:9" x14ac:dyDescent="0.25">
      <c r="A4319" s="5" t="s">
        <v>609</v>
      </c>
      <c r="C4319">
        <v>20</v>
      </c>
      <c r="D4319">
        <v>104</v>
      </c>
      <c r="E4319">
        <v>25.32</v>
      </c>
      <c r="F4319">
        <v>48.12</v>
      </c>
      <c r="G4319">
        <v>21.166</v>
      </c>
      <c r="H4319">
        <v>-5.12</v>
      </c>
      <c r="I4319">
        <v>20.399999999999999</v>
      </c>
    </row>
    <row r="4320" spans="1:9" x14ac:dyDescent="0.25">
      <c r="A4320" s="5" t="s">
        <v>610</v>
      </c>
      <c r="C4320">
        <v>20</v>
      </c>
      <c r="D4320">
        <v>103</v>
      </c>
      <c r="E4320">
        <v>25.54</v>
      </c>
      <c r="F4320">
        <v>47.75</v>
      </c>
      <c r="G4320">
        <v>21.088000000000001</v>
      </c>
      <c r="H4320">
        <v>-4.7439999999999998</v>
      </c>
      <c r="I4320">
        <v>20.399999999999999</v>
      </c>
    </row>
    <row r="4321" spans="1:9" x14ac:dyDescent="0.25">
      <c r="A4321" s="5" t="s">
        <v>611</v>
      </c>
      <c r="C4321">
        <v>20</v>
      </c>
      <c r="D4321">
        <v>102</v>
      </c>
      <c r="E4321">
        <v>25.76</v>
      </c>
      <c r="F4321">
        <v>47.39</v>
      </c>
      <c r="G4321">
        <v>21.006</v>
      </c>
      <c r="H4321">
        <v>-4.367</v>
      </c>
      <c r="I4321">
        <v>20.399999999999999</v>
      </c>
    </row>
    <row r="4322" spans="1:9" x14ac:dyDescent="0.25">
      <c r="A4322" s="5" t="s">
        <v>612</v>
      </c>
      <c r="C4322">
        <v>20</v>
      </c>
      <c r="D4322">
        <v>101</v>
      </c>
      <c r="E4322">
        <v>25.97</v>
      </c>
      <c r="F4322">
        <v>47.04</v>
      </c>
      <c r="G4322">
        <v>20.917999999999999</v>
      </c>
      <c r="H4322">
        <v>-3.9910000000000001</v>
      </c>
      <c r="I4322">
        <v>20.399999999999999</v>
      </c>
    </row>
    <row r="4323" spans="1:9" x14ac:dyDescent="0.25">
      <c r="A4323" s="5" t="s">
        <v>613</v>
      </c>
      <c r="C4323">
        <v>20</v>
      </c>
      <c r="D4323">
        <v>100</v>
      </c>
      <c r="E4323">
        <v>26.17</v>
      </c>
      <c r="F4323">
        <v>46.7</v>
      </c>
      <c r="G4323">
        <v>20.824000000000002</v>
      </c>
      <c r="H4323">
        <v>-3.6160000000000001</v>
      </c>
      <c r="I4323">
        <v>20.3</v>
      </c>
    </row>
    <row r="4324" spans="1:9" x14ac:dyDescent="0.25">
      <c r="A4324" s="5" t="s">
        <v>614</v>
      </c>
      <c r="C4324">
        <v>20</v>
      </c>
      <c r="D4324">
        <v>99</v>
      </c>
      <c r="E4324">
        <v>26.37</v>
      </c>
      <c r="F4324">
        <v>46.37</v>
      </c>
      <c r="G4324">
        <v>20.722000000000001</v>
      </c>
      <c r="H4324">
        <v>-3.2410000000000001</v>
      </c>
      <c r="I4324">
        <v>20.3</v>
      </c>
    </row>
    <row r="4325" spans="1:9" x14ac:dyDescent="0.25">
      <c r="A4325" s="5" t="s">
        <v>615</v>
      </c>
      <c r="C4325">
        <v>20</v>
      </c>
      <c r="D4325">
        <v>98</v>
      </c>
      <c r="E4325">
        <v>26.55</v>
      </c>
      <c r="F4325">
        <v>46.05</v>
      </c>
      <c r="G4325">
        <v>20.611000000000001</v>
      </c>
      <c r="H4325">
        <v>-2.8679999999999999</v>
      </c>
      <c r="I4325">
        <v>20.3</v>
      </c>
    </row>
    <row r="4326" spans="1:9" x14ac:dyDescent="0.25">
      <c r="A4326" s="5" t="s">
        <v>616</v>
      </c>
      <c r="C4326">
        <v>20</v>
      </c>
      <c r="D4326">
        <v>97</v>
      </c>
      <c r="E4326">
        <v>26.73</v>
      </c>
      <c r="F4326">
        <v>45.74</v>
      </c>
      <c r="G4326">
        <v>20.49</v>
      </c>
      <c r="H4326">
        <v>-2.4969999999999999</v>
      </c>
      <c r="I4326">
        <v>20.3</v>
      </c>
    </row>
    <row r="4327" spans="1:9" x14ac:dyDescent="0.25">
      <c r="A4327" s="5" t="s">
        <v>617</v>
      </c>
      <c r="C4327">
        <v>20</v>
      </c>
      <c r="D4327">
        <v>96</v>
      </c>
      <c r="E4327">
        <v>26.89</v>
      </c>
      <c r="F4327">
        <v>45.46</v>
      </c>
      <c r="G4327">
        <v>20.353999999999999</v>
      </c>
      <c r="H4327">
        <v>-2.1269999999999998</v>
      </c>
      <c r="I4327">
        <v>20.3</v>
      </c>
    </row>
    <row r="4328" spans="1:9" x14ac:dyDescent="0.25">
      <c r="A4328" s="5" t="s">
        <v>618</v>
      </c>
      <c r="C4328">
        <v>20</v>
      </c>
      <c r="D4328">
        <v>95</v>
      </c>
      <c r="E4328">
        <v>27.04</v>
      </c>
      <c r="F4328">
        <v>45.2</v>
      </c>
      <c r="G4328">
        <v>20.2</v>
      </c>
      <c r="H4328">
        <v>-1.76</v>
      </c>
      <c r="I4328">
        <v>20.3</v>
      </c>
    </row>
    <row r="4329" spans="1:9" x14ac:dyDescent="0.25">
      <c r="A4329" s="5" t="s">
        <v>619</v>
      </c>
      <c r="C4329">
        <v>20</v>
      </c>
      <c r="D4329">
        <v>94</v>
      </c>
      <c r="E4329">
        <v>27.19</v>
      </c>
      <c r="F4329">
        <v>44.93</v>
      </c>
      <c r="G4329">
        <v>20.047999999999998</v>
      </c>
      <c r="H4329">
        <v>-1.3979999999999999</v>
      </c>
      <c r="I4329">
        <v>20.2</v>
      </c>
    </row>
    <row r="4330" spans="1:9" x14ac:dyDescent="0.25">
      <c r="A4330" s="5" t="s">
        <v>620</v>
      </c>
      <c r="C4330">
        <v>20</v>
      </c>
      <c r="D4330">
        <v>93</v>
      </c>
      <c r="E4330">
        <v>27.29</v>
      </c>
      <c r="F4330">
        <v>44.77</v>
      </c>
      <c r="G4330">
        <v>19.827000000000002</v>
      </c>
      <c r="H4330">
        <v>-1.038</v>
      </c>
      <c r="I4330">
        <v>20.2</v>
      </c>
    </row>
    <row r="4331" spans="1:9" x14ac:dyDescent="0.25">
      <c r="A4331" s="5" t="s">
        <v>621</v>
      </c>
      <c r="C4331">
        <v>20</v>
      </c>
      <c r="D4331">
        <v>92</v>
      </c>
      <c r="E4331">
        <v>27.35</v>
      </c>
      <c r="F4331">
        <v>44.67</v>
      </c>
      <c r="G4331">
        <v>19.559999999999999</v>
      </c>
      <c r="H4331">
        <v>-0.68200000000000005</v>
      </c>
      <c r="I4331">
        <v>20.100000000000001</v>
      </c>
    </row>
    <row r="4332" spans="1:9" x14ac:dyDescent="0.25">
      <c r="A4332" s="5" t="s">
        <v>622</v>
      </c>
      <c r="C4332">
        <v>20</v>
      </c>
      <c r="D4332">
        <v>91</v>
      </c>
      <c r="E4332">
        <v>27.39</v>
      </c>
      <c r="F4332">
        <v>44.64</v>
      </c>
      <c r="G4332">
        <v>19.251999999999999</v>
      </c>
      <c r="H4332">
        <v>-0.33600000000000002</v>
      </c>
      <c r="I4332">
        <v>20.100000000000001</v>
      </c>
    </row>
    <row r="4333" spans="1:9" x14ac:dyDescent="0.25">
      <c r="A4333" s="5" t="s">
        <v>623</v>
      </c>
      <c r="C4333">
        <v>20</v>
      </c>
      <c r="D4333">
        <v>90</v>
      </c>
      <c r="E4333">
        <v>27.41</v>
      </c>
      <c r="F4333">
        <v>44.61</v>
      </c>
      <c r="G4333">
        <v>18.937000000000001</v>
      </c>
      <c r="H4333">
        <v>0</v>
      </c>
      <c r="I4333">
        <v>20</v>
      </c>
    </row>
    <row r="4334" spans="1:9" x14ac:dyDescent="0.25">
      <c r="A4334" s="5" t="s">
        <v>624</v>
      </c>
      <c r="C4334">
        <v>20</v>
      </c>
      <c r="D4334">
        <v>89</v>
      </c>
      <c r="E4334">
        <v>27.46</v>
      </c>
      <c r="F4334">
        <v>44.52</v>
      </c>
      <c r="G4334">
        <v>18.655000000000001</v>
      </c>
      <c r="H4334">
        <v>0.32600000000000001</v>
      </c>
      <c r="I4334">
        <v>19.899999999999999</v>
      </c>
    </row>
    <row r="4335" spans="1:9" x14ac:dyDescent="0.25">
      <c r="A4335" s="5" t="s">
        <v>625</v>
      </c>
      <c r="C4335">
        <v>20</v>
      </c>
      <c r="D4335">
        <v>88</v>
      </c>
      <c r="E4335">
        <v>27.52</v>
      </c>
      <c r="F4335">
        <v>44.36</v>
      </c>
      <c r="G4335">
        <v>18.411000000000001</v>
      </c>
      <c r="H4335">
        <v>0.64300000000000002</v>
      </c>
      <c r="I4335">
        <v>19.899999999999999</v>
      </c>
    </row>
    <row r="4336" spans="1:9" x14ac:dyDescent="0.25">
      <c r="A4336" s="5" t="s">
        <v>626</v>
      </c>
      <c r="C4336">
        <v>20</v>
      </c>
      <c r="D4336">
        <v>87</v>
      </c>
      <c r="E4336">
        <v>27.59</v>
      </c>
      <c r="F4336">
        <v>44.17</v>
      </c>
      <c r="G4336">
        <v>18.184999999999999</v>
      </c>
      <c r="H4336">
        <v>0.95199999999999996</v>
      </c>
      <c r="I4336">
        <v>19.8</v>
      </c>
    </row>
    <row r="4337" spans="1:9" x14ac:dyDescent="0.25">
      <c r="A4337" s="5" t="s">
        <v>627</v>
      </c>
      <c r="C4337">
        <v>20</v>
      </c>
      <c r="D4337">
        <v>86</v>
      </c>
      <c r="E4337">
        <v>27.67</v>
      </c>
      <c r="F4337">
        <v>43.96</v>
      </c>
      <c r="G4337">
        <v>17.966999999999999</v>
      </c>
      <c r="H4337">
        <v>1.2529999999999999</v>
      </c>
      <c r="I4337">
        <v>19.8</v>
      </c>
    </row>
    <row r="4338" spans="1:9" x14ac:dyDescent="0.25">
      <c r="A4338" s="5" t="s">
        <v>628</v>
      </c>
      <c r="C4338">
        <v>20</v>
      </c>
      <c r="D4338">
        <v>85</v>
      </c>
      <c r="E4338">
        <v>27.74</v>
      </c>
      <c r="F4338">
        <v>43.74</v>
      </c>
      <c r="G4338">
        <v>17.748000000000001</v>
      </c>
      <c r="H4338">
        <v>1.5469999999999999</v>
      </c>
      <c r="I4338">
        <v>19.7</v>
      </c>
    </row>
    <row r="4339" spans="1:9" x14ac:dyDescent="0.25">
      <c r="A4339" s="5" t="s">
        <v>629</v>
      </c>
      <c r="C4339">
        <v>20</v>
      </c>
      <c r="D4339">
        <v>84</v>
      </c>
      <c r="E4339">
        <v>27.8</v>
      </c>
      <c r="F4339">
        <v>43.54</v>
      </c>
      <c r="G4339">
        <v>17.521999999999998</v>
      </c>
      <c r="H4339">
        <v>1.8320000000000001</v>
      </c>
      <c r="I4339">
        <v>19.600000000000001</v>
      </c>
    </row>
    <row r="4340" spans="1:9" x14ac:dyDescent="0.25">
      <c r="A4340" s="5" t="s">
        <v>630</v>
      </c>
      <c r="C4340">
        <v>20</v>
      </c>
      <c r="D4340">
        <v>83</v>
      </c>
      <c r="E4340">
        <v>27.85</v>
      </c>
      <c r="F4340">
        <v>43.35</v>
      </c>
      <c r="G4340">
        <v>17.277999999999999</v>
      </c>
      <c r="H4340">
        <v>2.1059999999999999</v>
      </c>
      <c r="I4340">
        <v>19.5</v>
      </c>
    </row>
    <row r="4341" spans="1:9" x14ac:dyDescent="0.25">
      <c r="A4341" s="5" t="s">
        <v>631</v>
      </c>
      <c r="C4341">
        <v>20</v>
      </c>
      <c r="D4341">
        <v>82</v>
      </c>
      <c r="E4341">
        <v>27.87</v>
      </c>
      <c r="F4341">
        <v>43.19</v>
      </c>
      <c r="G4341">
        <v>17.009</v>
      </c>
      <c r="H4341">
        <v>2.367</v>
      </c>
      <c r="I4341">
        <v>19.399999999999999</v>
      </c>
    </row>
    <row r="4342" spans="1:9" x14ac:dyDescent="0.25">
      <c r="A4342" s="5" t="s">
        <v>632</v>
      </c>
      <c r="C4342">
        <v>20</v>
      </c>
      <c r="D4342">
        <v>81</v>
      </c>
      <c r="E4342">
        <v>27.9</v>
      </c>
      <c r="F4342">
        <v>43</v>
      </c>
      <c r="G4342">
        <v>16.757999999999999</v>
      </c>
      <c r="H4342">
        <v>2.6219999999999999</v>
      </c>
      <c r="I4342">
        <v>19.399999999999999</v>
      </c>
    </row>
    <row r="4343" spans="1:9" x14ac:dyDescent="0.25">
      <c r="A4343" s="5" t="s">
        <v>633</v>
      </c>
      <c r="C4343">
        <v>20</v>
      </c>
      <c r="D4343">
        <v>80</v>
      </c>
      <c r="E4343">
        <v>27.97</v>
      </c>
      <c r="F4343">
        <v>42.73</v>
      </c>
      <c r="G4343">
        <v>16.558</v>
      </c>
      <c r="H4343">
        <v>2.875</v>
      </c>
      <c r="I4343">
        <v>19.3</v>
      </c>
    </row>
    <row r="4344" spans="1:9" x14ac:dyDescent="0.25">
      <c r="A4344" s="5" t="s">
        <v>634</v>
      </c>
      <c r="C4344">
        <v>20</v>
      </c>
      <c r="D4344">
        <v>79</v>
      </c>
      <c r="E4344">
        <v>28.05</v>
      </c>
      <c r="F4344">
        <v>42.39</v>
      </c>
      <c r="G4344">
        <v>16.398</v>
      </c>
      <c r="H4344">
        <v>3.129</v>
      </c>
      <c r="I4344">
        <v>19.3</v>
      </c>
    </row>
    <row r="4345" spans="1:9" x14ac:dyDescent="0.25">
      <c r="A4345" s="5" t="s">
        <v>635</v>
      </c>
      <c r="C4345">
        <v>20</v>
      </c>
      <c r="D4345">
        <v>78</v>
      </c>
      <c r="E4345">
        <v>28.15</v>
      </c>
      <c r="F4345">
        <v>42.01</v>
      </c>
      <c r="G4345">
        <v>16.257000000000001</v>
      </c>
      <c r="H4345">
        <v>3.38</v>
      </c>
      <c r="I4345">
        <v>19.2</v>
      </c>
    </row>
    <row r="4346" spans="1:9" x14ac:dyDescent="0.25">
      <c r="A4346" s="5" t="s">
        <v>636</v>
      </c>
      <c r="C4346">
        <v>20</v>
      </c>
      <c r="D4346">
        <v>77</v>
      </c>
      <c r="E4346">
        <v>28.25</v>
      </c>
      <c r="F4346">
        <v>41.62</v>
      </c>
      <c r="G4346">
        <v>16.126999999999999</v>
      </c>
      <c r="H4346">
        <v>3.6280000000000001</v>
      </c>
      <c r="I4346">
        <v>19.2</v>
      </c>
    </row>
    <row r="4347" spans="1:9" x14ac:dyDescent="0.25">
      <c r="A4347" s="5" t="s">
        <v>637</v>
      </c>
      <c r="C4347">
        <v>20</v>
      </c>
      <c r="D4347">
        <v>76</v>
      </c>
      <c r="E4347">
        <v>28.35</v>
      </c>
      <c r="F4347">
        <v>41.22</v>
      </c>
      <c r="G4347">
        <v>16.001000000000001</v>
      </c>
      <c r="H4347">
        <v>3.871</v>
      </c>
      <c r="I4347">
        <v>19.2</v>
      </c>
    </row>
    <row r="4348" spans="1:9" x14ac:dyDescent="0.25">
      <c r="A4348" s="5" t="s">
        <v>638</v>
      </c>
      <c r="C4348">
        <v>20</v>
      </c>
      <c r="D4348">
        <v>75</v>
      </c>
      <c r="E4348">
        <v>28.45</v>
      </c>
      <c r="F4348">
        <v>40.81</v>
      </c>
      <c r="G4348">
        <v>15.878</v>
      </c>
      <c r="H4348">
        <v>4.1100000000000003</v>
      </c>
      <c r="I4348">
        <v>19.2</v>
      </c>
    </row>
    <row r="4349" spans="1:9" x14ac:dyDescent="0.25">
      <c r="A4349" s="5" t="s">
        <v>639</v>
      </c>
      <c r="C4349">
        <v>20</v>
      </c>
      <c r="D4349">
        <v>74</v>
      </c>
      <c r="E4349">
        <v>28.55</v>
      </c>
      <c r="F4349">
        <v>40.39</v>
      </c>
      <c r="G4349">
        <v>15.753</v>
      </c>
      <c r="H4349">
        <v>4.3419999999999996</v>
      </c>
      <c r="I4349">
        <v>19.100000000000001</v>
      </c>
    </row>
    <row r="4350" spans="1:9" x14ac:dyDescent="0.25">
      <c r="A4350" s="5" t="s">
        <v>640</v>
      </c>
      <c r="C4350">
        <v>20</v>
      </c>
      <c r="D4350">
        <v>73</v>
      </c>
      <c r="E4350">
        <v>28.64</v>
      </c>
      <c r="F4350">
        <v>39.979999999999997</v>
      </c>
      <c r="G4350">
        <v>15.625999999999999</v>
      </c>
      <c r="H4350">
        <v>4.569</v>
      </c>
      <c r="I4350">
        <v>19.100000000000001</v>
      </c>
    </row>
    <row r="4351" spans="1:9" x14ac:dyDescent="0.25">
      <c r="A4351" s="5" t="s">
        <v>641</v>
      </c>
      <c r="C4351">
        <v>20</v>
      </c>
      <c r="D4351">
        <v>72</v>
      </c>
      <c r="E4351">
        <v>28.73</v>
      </c>
      <c r="F4351">
        <v>39.58</v>
      </c>
      <c r="G4351">
        <v>15.494999999999999</v>
      </c>
      <c r="H4351">
        <v>4.7880000000000003</v>
      </c>
      <c r="I4351">
        <v>19.100000000000001</v>
      </c>
    </row>
    <row r="4352" spans="1:9" x14ac:dyDescent="0.25">
      <c r="A4352" s="5" t="s">
        <v>642</v>
      </c>
      <c r="C4352">
        <v>20</v>
      </c>
      <c r="D4352">
        <v>71</v>
      </c>
      <c r="E4352">
        <v>28.81</v>
      </c>
      <c r="F4352">
        <v>39.17</v>
      </c>
      <c r="G4352">
        <v>15.359</v>
      </c>
      <c r="H4352">
        <v>5.0010000000000003</v>
      </c>
      <c r="I4352">
        <v>19.100000000000001</v>
      </c>
    </row>
    <row r="4353" spans="1:9" x14ac:dyDescent="0.25">
      <c r="A4353" s="5" t="s">
        <v>643</v>
      </c>
      <c r="C4353">
        <v>20</v>
      </c>
      <c r="D4353">
        <v>70</v>
      </c>
      <c r="E4353">
        <v>28.88</v>
      </c>
      <c r="F4353">
        <v>38.770000000000003</v>
      </c>
      <c r="G4353">
        <v>15.218</v>
      </c>
      <c r="H4353">
        <v>5.2050000000000001</v>
      </c>
      <c r="I4353">
        <v>19.100000000000001</v>
      </c>
    </row>
    <row r="4354" spans="1:9" x14ac:dyDescent="0.25">
      <c r="A4354" s="5" t="s">
        <v>644</v>
      </c>
      <c r="C4354">
        <v>20</v>
      </c>
      <c r="D4354">
        <v>69</v>
      </c>
      <c r="E4354">
        <v>28.95</v>
      </c>
      <c r="F4354">
        <v>38.380000000000003</v>
      </c>
      <c r="G4354">
        <v>15.068</v>
      </c>
      <c r="H4354">
        <v>5.4</v>
      </c>
      <c r="I4354">
        <v>19</v>
      </c>
    </row>
    <row r="4355" spans="1:9" x14ac:dyDescent="0.25">
      <c r="A4355" s="5" t="s">
        <v>645</v>
      </c>
      <c r="C4355">
        <v>20</v>
      </c>
      <c r="D4355">
        <v>68</v>
      </c>
      <c r="E4355">
        <v>29</v>
      </c>
      <c r="F4355">
        <v>38</v>
      </c>
      <c r="G4355">
        <v>14.91</v>
      </c>
      <c r="H4355">
        <v>5.585</v>
      </c>
      <c r="I4355">
        <v>19</v>
      </c>
    </row>
    <row r="4356" spans="1:9" x14ac:dyDescent="0.25">
      <c r="A4356" s="5" t="s">
        <v>646</v>
      </c>
      <c r="C4356">
        <v>20</v>
      </c>
      <c r="D4356">
        <v>67</v>
      </c>
      <c r="E4356">
        <v>29.05</v>
      </c>
      <c r="F4356">
        <v>37.61</v>
      </c>
      <c r="G4356">
        <v>14.747</v>
      </c>
      <c r="H4356">
        <v>5.7619999999999996</v>
      </c>
      <c r="I4356">
        <v>19</v>
      </c>
    </row>
    <row r="4357" spans="1:9" x14ac:dyDescent="0.25">
      <c r="A4357" s="5" t="s">
        <v>647</v>
      </c>
      <c r="C4357">
        <v>20</v>
      </c>
      <c r="D4357">
        <v>66</v>
      </c>
      <c r="E4357">
        <v>29.1</v>
      </c>
      <c r="F4357">
        <v>37.229999999999997</v>
      </c>
      <c r="G4357">
        <v>14.585000000000001</v>
      </c>
      <c r="H4357">
        <v>5.9320000000000004</v>
      </c>
      <c r="I4357">
        <v>18.899999999999999</v>
      </c>
    </row>
    <row r="4358" spans="1:9" x14ac:dyDescent="0.25">
      <c r="A4358" s="5" t="s">
        <v>648</v>
      </c>
      <c r="C4358">
        <v>20</v>
      </c>
      <c r="D4358">
        <v>65</v>
      </c>
      <c r="E4358">
        <v>29.14</v>
      </c>
      <c r="F4358">
        <v>36.83</v>
      </c>
      <c r="G4358">
        <v>14.43</v>
      </c>
      <c r="H4358">
        <v>6.0979999999999999</v>
      </c>
      <c r="I4358">
        <v>18.899999999999999</v>
      </c>
    </row>
    <row r="4359" spans="1:9" x14ac:dyDescent="0.25">
      <c r="A4359" s="5" t="s">
        <v>649</v>
      </c>
      <c r="C4359">
        <v>20</v>
      </c>
      <c r="D4359">
        <v>64</v>
      </c>
      <c r="E4359">
        <v>29.2</v>
      </c>
      <c r="F4359">
        <v>36.409999999999997</v>
      </c>
      <c r="G4359">
        <v>14.282999999999999</v>
      </c>
      <c r="H4359">
        <v>6.2619999999999996</v>
      </c>
      <c r="I4359">
        <v>18.899999999999999</v>
      </c>
    </row>
    <row r="4360" spans="1:9" x14ac:dyDescent="0.25">
      <c r="A4360" s="5" t="s">
        <v>650</v>
      </c>
      <c r="C4360">
        <v>20</v>
      </c>
      <c r="D4360">
        <v>63</v>
      </c>
      <c r="E4360">
        <v>29.25</v>
      </c>
      <c r="F4360">
        <v>35.979999999999997</v>
      </c>
      <c r="G4360">
        <v>14.144</v>
      </c>
      <c r="H4360">
        <v>6.4210000000000003</v>
      </c>
      <c r="I4360">
        <v>18.899999999999999</v>
      </c>
    </row>
    <row r="4361" spans="1:9" x14ac:dyDescent="0.25">
      <c r="A4361" s="5" t="s">
        <v>651</v>
      </c>
      <c r="C4361">
        <v>20</v>
      </c>
      <c r="D4361">
        <v>62</v>
      </c>
      <c r="E4361">
        <v>29.3</v>
      </c>
      <c r="F4361">
        <v>35.549999999999997</v>
      </c>
      <c r="G4361">
        <v>14.006</v>
      </c>
      <c r="H4361">
        <v>6.5750000000000002</v>
      </c>
      <c r="I4361">
        <v>18.899999999999999</v>
      </c>
    </row>
    <row r="4362" spans="1:9" x14ac:dyDescent="0.25">
      <c r="A4362" s="5" t="s">
        <v>652</v>
      </c>
      <c r="C4362">
        <v>20</v>
      </c>
      <c r="D4362">
        <v>61</v>
      </c>
      <c r="E4362">
        <v>29.35</v>
      </c>
      <c r="F4362">
        <v>35.11</v>
      </c>
      <c r="G4362">
        <v>13.865</v>
      </c>
      <c r="H4362">
        <v>6.7220000000000004</v>
      </c>
      <c r="I4362">
        <v>18.899999999999999</v>
      </c>
    </row>
    <row r="4363" spans="1:9" x14ac:dyDescent="0.25">
      <c r="A4363" s="5" t="s">
        <v>653</v>
      </c>
      <c r="C4363">
        <v>20</v>
      </c>
      <c r="D4363">
        <v>60</v>
      </c>
      <c r="E4363">
        <v>29.39</v>
      </c>
      <c r="F4363">
        <v>34.68</v>
      </c>
      <c r="G4363">
        <v>13.715</v>
      </c>
      <c r="H4363">
        <v>6.8579999999999997</v>
      </c>
      <c r="I4363">
        <v>18.899999999999999</v>
      </c>
    </row>
    <row r="4364" spans="1:9" x14ac:dyDescent="0.25">
      <c r="A4364" s="5" t="s">
        <v>654</v>
      </c>
      <c r="C4364">
        <v>20</v>
      </c>
      <c r="D4364">
        <v>147</v>
      </c>
      <c r="E4364">
        <v>12.33</v>
      </c>
      <c r="F4364">
        <v>67.91</v>
      </c>
      <c r="G4364">
        <v>22.186</v>
      </c>
      <c r="H4364">
        <v>-18.606999999999999</v>
      </c>
      <c r="I4364">
        <v>15.5</v>
      </c>
    </row>
    <row r="4365" spans="1:9" x14ac:dyDescent="0.25">
      <c r="A4365" s="5" t="s">
        <v>655</v>
      </c>
      <c r="C4365">
        <v>20</v>
      </c>
      <c r="D4365">
        <v>180</v>
      </c>
      <c r="E4365">
        <v>8.98</v>
      </c>
      <c r="F4365">
        <v>180</v>
      </c>
      <c r="G4365">
        <v>11.659000000000001</v>
      </c>
      <c r="H4365">
        <v>-11.659000000000001</v>
      </c>
      <c r="I4365">
        <v>0.4</v>
      </c>
    </row>
    <row r="4366" spans="1:9" x14ac:dyDescent="0.25">
      <c r="A4366" s="5" t="s">
        <v>656</v>
      </c>
      <c r="C4366">
        <v>20</v>
      </c>
      <c r="D4366">
        <v>179</v>
      </c>
      <c r="E4366">
        <v>8.92</v>
      </c>
      <c r="F4366">
        <v>177.68</v>
      </c>
      <c r="G4366">
        <v>11.718999999999999</v>
      </c>
      <c r="H4366">
        <v>-11.718</v>
      </c>
      <c r="I4366">
        <v>0.5</v>
      </c>
    </row>
    <row r="4367" spans="1:9" x14ac:dyDescent="0.25">
      <c r="A4367" s="5" t="s">
        <v>657</v>
      </c>
      <c r="C4367">
        <v>20</v>
      </c>
      <c r="D4367">
        <v>178</v>
      </c>
      <c r="E4367">
        <v>8.8699999999999992</v>
      </c>
      <c r="F4367">
        <v>175.34</v>
      </c>
      <c r="G4367">
        <v>11.781000000000001</v>
      </c>
      <c r="H4367">
        <v>-11.773999999999999</v>
      </c>
      <c r="I4367">
        <v>0.6</v>
      </c>
    </row>
    <row r="4368" spans="1:9" x14ac:dyDescent="0.25">
      <c r="A4368" s="5" t="s">
        <v>658</v>
      </c>
      <c r="C4368">
        <v>20</v>
      </c>
      <c r="D4368">
        <v>177</v>
      </c>
      <c r="E4368">
        <v>8.83</v>
      </c>
      <c r="F4368">
        <v>172.97</v>
      </c>
      <c r="G4368">
        <v>11.843</v>
      </c>
      <c r="H4368">
        <v>-11.827</v>
      </c>
      <c r="I4368">
        <v>0.7</v>
      </c>
    </row>
    <row r="4369" spans="1:9" x14ac:dyDescent="0.25">
      <c r="A4369" s="5" t="s">
        <v>659</v>
      </c>
      <c r="C4369">
        <v>20</v>
      </c>
      <c r="D4369">
        <v>176</v>
      </c>
      <c r="E4369">
        <v>8.8000000000000007</v>
      </c>
      <c r="F4369">
        <v>170.58</v>
      </c>
      <c r="G4369">
        <v>11.906000000000001</v>
      </c>
      <c r="H4369">
        <v>-11.877000000000001</v>
      </c>
      <c r="I4369">
        <v>0.7</v>
      </c>
    </row>
    <row r="4370" spans="1:9" x14ac:dyDescent="0.25">
      <c r="A4370" s="5" t="s">
        <v>660</v>
      </c>
      <c r="C4370">
        <v>20</v>
      </c>
      <c r="D4370">
        <v>175</v>
      </c>
      <c r="E4370">
        <v>8.7799999999999994</v>
      </c>
      <c r="F4370">
        <v>168.17</v>
      </c>
      <c r="G4370">
        <v>11.968999999999999</v>
      </c>
      <c r="H4370">
        <v>-11.923999999999999</v>
      </c>
      <c r="I4370">
        <v>0.8</v>
      </c>
    </row>
    <row r="4371" spans="1:9" x14ac:dyDescent="0.25">
      <c r="A4371" s="5" t="s">
        <v>661</v>
      </c>
      <c r="C4371">
        <v>20</v>
      </c>
      <c r="D4371">
        <v>174</v>
      </c>
      <c r="E4371">
        <v>8.76</v>
      </c>
      <c r="F4371">
        <v>165.75</v>
      </c>
      <c r="G4371">
        <v>12.032</v>
      </c>
      <c r="H4371">
        <v>-11.965999999999999</v>
      </c>
      <c r="I4371">
        <v>0.9</v>
      </c>
    </row>
    <row r="4372" spans="1:9" x14ac:dyDescent="0.25">
      <c r="A4372" s="5" t="s">
        <v>662</v>
      </c>
      <c r="C4372">
        <v>20</v>
      </c>
      <c r="D4372">
        <v>173</v>
      </c>
      <c r="E4372">
        <v>8.76</v>
      </c>
      <c r="F4372">
        <v>163.31</v>
      </c>
      <c r="G4372">
        <v>12.093999999999999</v>
      </c>
      <c r="H4372">
        <v>-12.004</v>
      </c>
      <c r="I4372">
        <v>1</v>
      </c>
    </row>
    <row r="4373" spans="1:9" x14ac:dyDescent="0.25">
      <c r="A4373" s="5" t="s">
        <v>663</v>
      </c>
      <c r="C4373">
        <v>20</v>
      </c>
      <c r="D4373">
        <v>172</v>
      </c>
      <c r="E4373">
        <v>8.77</v>
      </c>
      <c r="F4373">
        <v>160.87</v>
      </c>
      <c r="G4373">
        <v>12.156000000000001</v>
      </c>
      <c r="H4373">
        <v>-12.038</v>
      </c>
      <c r="I4373">
        <v>1.1000000000000001</v>
      </c>
    </row>
    <row r="4374" spans="1:9" x14ac:dyDescent="0.25">
      <c r="A4374" s="5" t="s">
        <v>664</v>
      </c>
      <c r="C4374">
        <v>20</v>
      </c>
      <c r="D4374">
        <v>171</v>
      </c>
      <c r="E4374">
        <v>8.7799999999999994</v>
      </c>
      <c r="F4374">
        <v>158.43</v>
      </c>
      <c r="G4374">
        <v>12.217000000000001</v>
      </c>
      <c r="H4374">
        <v>-12.067</v>
      </c>
      <c r="I4374">
        <v>1.2</v>
      </c>
    </row>
    <row r="4375" spans="1:9" x14ac:dyDescent="0.25">
      <c r="A4375" s="5" t="s">
        <v>665</v>
      </c>
      <c r="C4375">
        <v>20</v>
      </c>
      <c r="D4375">
        <v>170</v>
      </c>
      <c r="E4375">
        <v>8.81</v>
      </c>
      <c r="F4375">
        <v>156</v>
      </c>
      <c r="G4375">
        <v>12.276999999999999</v>
      </c>
      <c r="H4375">
        <v>-12.090999999999999</v>
      </c>
      <c r="I4375">
        <v>1.2</v>
      </c>
    </row>
    <row r="4376" spans="1:9" x14ac:dyDescent="0.25">
      <c r="A4376" s="5" t="s">
        <v>666</v>
      </c>
      <c r="C4376">
        <v>20</v>
      </c>
      <c r="D4376">
        <v>169</v>
      </c>
      <c r="E4376">
        <v>8.85</v>
      </c>
      <c r="F4376">
        <v>153.57</v>
      </c>
      <c r="G4376">
        <v>12.337</v>
      </c>
      <c r="H4376">
        <v>-12.11</v>
      </c>
      <c r="I4376">
        <v>1.3</v>
      </c>
    </row>
    <row r="4377" spans="1:9" x14ac:dyDescent="0.25">
      <c r="A4377" s="5" t="s">
        <v>667</v>
      </c>
      <c r="C4377">
        <v>20</v>
      </c>
      <c r="D4377">
        <v>168</v>
      </c>
      <c r="E4377">
        <v>8.89</v>
      </c>
      <c r="F4377">
        <v>151.16</v>
      </c>
      <c r="G4377">
        <v>12.396000000000001</v>
      </c>
      <c r="H4377">
        <v>-12.125</v>
      </c>
      <c r="I4377">
        <v>1.4</v>
      </c>
    </row>
    <row r="4378" spans="1:9" x14ac:dyDescent="0.25">
      <c r="A4378" s="5" t="s">
        <v>668</v>
      </c>
      <c r="C4378">
        <v>20</v>
      </c>
      <c r="D4378">
        <v>167</v>
      </c>
      <c r="E4378">
        <v>8.9499999999999993</v>
      </c>
      <c r="F4378">
        <v>148.76</v>
      </c>
      <c r="G4378">
        <v>12.456</v>
      </c>
      <c r="H4378">
        <v>-12.135999999999999</v>
      </c>
      <c r="I4378">
        <v>1.5</v>
      </c>
    </row>
    <row r="4379" spans="1:9" x14ac:dyDescent="0.25">
      <c r="A4379" s="5" t="s">
        <v>669</v>
      </c>
      <c r="C4379">
        <v>20</v>
      </c>
      <c r="D4379">
        <v>166</v>
      </c>
      <c r="E4379">
        <v>9.02</v>
      </c>
      <c r="F4379">
        <v>146.38999999999999</v>
      </c>
      <c r="G4379">
        <v>12.516</v>
      </c>
      <c r="H4379">
        <v>-12.144</v>
      </c>
      <c r="I4379">
        <v>1.5</v>
      </c>
    </row>
    <row r="4380" spans="1:9" x14ac:dyDescent="0.25">
      <c r="A4380" s="5" t="s">
        <v>670</v>
      </c>
      <c r="C4380">
        <v>20</v>
      </c>
      <c r="D4380">
        <v>165</v>
      </c>
      <c r="E4380">
        <v>9.09</v>
      </c>
      <c r="F4380">
        <v>144.03</v>
      </c>
      <c r="G4380">
        <v>12.577</v>
      </c>
      <c r="H4380">
        <v>-12.148999999999999</v>
      </c>
      <c r="I4380">
        <v>1.6</v>
      </c>
    </row>
    <row r="4381" spans="1:9" x14ac:dyDescent="0.25">
      <c r="A4381" s="5" t="s">
        <v>671</v>
      </c>
      <c r="C4381">
        <v>20</v>
      </c>
      <c r="D4381">
        <v>164</v>
      </c>
      <c r="E4381">
        <v>9.17</v>
      </c>
      <c r="F4381">
        <v>141.69</v>
      </c>
      <c r="G4381">
        <v>12.64</v>
      </c>
      <c r="H4381">
        <v>-12.15</v>
      </c>
      <c r="I4381">
        <v>1.7</v>
      </c>
    </row>
    <row r="4382" spans="1:9" x14ac:dyDescent="0.25">
      <c r="A4382" s="5" t="s">
        <v>672</v>
      </c>
      <c r="C4382">
        <v>20</v>
      </c>
      <c r="D4382">
        <v>163</v>
      </c>
      <c r="E4382">
        <v>9.27</v>
      </c>
      <c r="F4382">
        <v>139.38</v>
      </c>
      <c r="G4382">
        <v>12.705</v>
      </c>
      <c r="H4382">
        <v>-12.15</v>
      </c>
      <c r="I4382">
        <v>1.7</v>
      </c>
    </row>
    <row r="4383" spans="1:9" x14ac:dyDescent="0.25">
      <c r="A4383" s="5" t="s">
        <v>673</v>
      </c>
      <c r="C4383">
        <v>20</v>
      </c>
      <c r="D4383">
        <v>162</v>
      </c>
      <c r="E4383">
        <v>9.36</v>
      </c>
      <c r="F4383">
        <v>137.08000000000001</v>
      </c>
      <c r="G4383">
        <v>12.772</v>
      </c>
      <c r="H4383">
        <v>-12.147</v>
      </c>
      <c r="I4383">
        <v>1.8</v>
      </c>
    </row>
    <row r="4384" spans="1:9" x14ac:dyDescent="0.25">
      <c r="A4384" s="5" t="s">
        <v>674</v>
      </c>
      <c r="C4384">
        <v>20</v>
      </c>
      <c r="D4384">
        <v>161</v>
      </c>
      <c r="E4384">
        <v>9.4700000000000006</v>
      </c>
      <c r="F4384">
        <v>134.80000000000001</v>
      </c>
      <c r="G4384">
        <v>12.843999999999999</v>
      </c>
      <c r="H4384">
        <v>-12.144</v>
      </c>
      <c r="I4384">
        <v>1.9</v>
      </c>
    </row>
    <row r="4385" spans="1:9" x14ac:dyDescent="0.25">
      <c r="A4385" s="5" t="s">
        <v>675</v>
      </c>
      <c r="C4385">
        <v>20</v>
      </c>
      <c r="D4385">
        <v>160</v>
      </c>
      <c r="E4385">
        <v>9.58</v>
      </c>
      <c r="F4385">
        <v>132.53</v>
      </c>
      <c r="G4385">
        <v>12.920999999999999</v>
      </c>
      <c r="H4385">
        <v>-12.141999999999999</v>
      </c>
      <c r="I4385">
        <v>1.9</v>
      </c>
    </row>
    <row r="4386" spans="1:9" x14ac:dyDescent="0.25">
      <c r="A4386" s="5" t="s">
        <v>676</v>
      </c>
      <c r="C4386">
        <v>20</v>
      </c>
      <c r="D4386">
        <v>159</v>
      </c>
      <c r="E4386">
        <v>9.69</v>
      </c>
      <c r="F4386">
        <v>130.26</v>
      </c>
      <c r="G4386">
        <v>13.007</v>
      </c>
      <c r="H4386">
        <v>-12.143000000000001</v>
      </c>
      <c r="I4386">
        <v>2</v>
      </c>
    </row>
    <row r="4387" spans="1:9" x14ac:dyDescent="0.25">
      <c r="A4387" s="5" t="s">
        <v>677</v>
      </c>
      <c r="C4387">
        <v>20</v>
      </c>
      <c r="D4387">
        <v>158</v>
      </c>
      <c r="E4387">
        <v>9.81</v>
      </c>
      <c r="F4387">
        <v>127.98</v>
      </c>
      <c r="G4387">
        <v>13.103</v>
      </c>
      <c r="H4387">
        <v>-12.148999999999999</v>
      </c>
      <c r="I4387">
        <v>2.1</v>
      </c>
    </row>
    <row r="4388" spans="1:9" x14ac:dyDescent="0.25">
      <c r="A4388" s="5" t="s">
        <v>678</v>
      </c>
      <c r="C4388">
        <v>20</v>
      </c>
      <c r="D4388">
        <v>157</v>
      </c>
      <c r="E4388">
        <v>9.93</v>
      </c>
      <c r="F4388">
        <v>125.68</v>
      </c>
      <c r="G4388">
        <v>13.21</v>
      </c>
      <c r="H4388">
        <v>-12.159000000000001</v>
      </c>
      <c r="I4388">
        <v>2.1</v>
      </c>
    </row>
    <row r="4389" spans="1:9" x14ac:dyDescent="0.25">
      <c r="A4389" s="5" t="s">
        <v>679</v>
      </c>
      <c r="C4389">
        <v>20</v>
      </c>
      <c r="D4389">
        <v>156</v>
      </c>
      <c r="E4389">
        <v>10.050000000000001</v>
      </c>
      <c r="F4389">
        <v>123.38</v>
      </c>
      <c r="G4389">
        <v>13.326000000000001</v>
      </c>
      <c r="H4389">
        <v>-12.173999999999999</v>
      </c>
      <c r="I4389">
        <v>2.2000000000000002</v>
      </c>
    </row>
    <row r="4390" spans="1:9" x14ac:dyDescent="0.25">
      <c r="A4390" s="5" t="s">
        <v>680</v>
      </c>
      <c r="C4390">
        <v>20</v>
      </c>
      <c r="D4390">
        <v>155</v>
      </c>
      <c r="E4390">
        <v>10.18</v>
      </c>
      <c r="F4390">
        <v>121.08</v>
      </c>
      <c r="G4390">
        <v>13.45</v>
      </c>
      <c r="H4390">
        <v>-12.189</v>
      </c>
      <c r="I4390">
        <v>2.2999999999999998</v>
      </c>
    </row>
    <row r="4391" spans="1:9" x14ac:dyDescent="0.25">
      <c r="A4391" s="5" t="s">
        <v>681</v>
      </c>
      <c r="C4391">
        <v>20</v>
      </c>
      <c r="D4391">
        <v>154</v>
      </c>
      <c r="E4391">
        <v>10.32</v>
      </c>
      <c r="F4391">
        <v>118.8</v>
      </c>
      <c r="G4391">
        <v>13.577999999999999</v>
      </c>
      <c r="H4391">
        <v>-12.204000000000001</v>
      </c>
      <c r="I4391">
        <v>2.4</v>
      </c>
    </row>
    <row r="4392" spans="1:9" x14ac:dyDescent="0.25">
      <c r="A4392" s="5" t="s">
        <v>682</v>
      </c>
      <c r="C4392">
        <v>20</v>
      </c>
      <c r="D4392">
        <v>153</v>
      </c>
      <c r="E4392">
        <v>10.47</v>
      </c>
      <c r="F4392">
        <v>116.56</v>
      </c>
      <c r="G4392">
        <v>13.707000000000001</v>
      </c>
      <c r="H4392">
        <v>-12.212999999999999</v>
      </c>
      <c r="I4392">
        <v>2.4</v>
      </c>
    </row>
    <row r="4393" spans="1:9" x14ac:dyDescent="0.25">
      <c r="A4393" s="5" t="s">
        <v>683</v>
      </c>
      <c r="C4393">
        <v>20</v>
      </c>
      <c r="D4393">
        <v>152</v>
      </c>
      <c r="E4393">
        <v>10.63</v>
      </c>
      <c r="F4393">
        <v>114.37</v>
      </c>
      <c r="G4393">
        <v>13.836</v>
      </c>
      <c r="H4393">
        <v>-12.217000000000001</v>
      </c>
      <c r="I4393">
        <v>2.5</v>
      </c>
    </row>
    <row r="4394" spans="1:9" x14ac:dyDescent="0.25">
      <c r="A4394" s="5" t="s">
        <v>684</v>
      </c>
      <c r="C4394">
        <v>20</v>
      </c>
      <c r="D4394">
        <v>151</v>
      </c>
      <c r="E4394">
        <v>10.8</v>
      </c>
      <c r="F4394">
        <v>112.2</v>
      </c>
      <c r="G4394">
        <v>13.97</v>
      </c>
      <c r="H4394">
        <v>-12.218999999999999</v>
      </c>
      <c r="I4394">
        <v>2.6</v>
      </c>
    </row>
    <row r="4395" spans="1:9" x14ac:dyDescent="0.25">
      <c r="A4395" s="5" t="s">
        <v>685</v>
      </c>
      <c r="C4395">
        <v>20</v>
      </c>
      <c r="D4395">
        <v>150</v>
      </c>
      <c r="E4395">
        <v>10.98</v>
      </c>
      <c r="F4395">
        <v>110.03</v>
      </c>
      <c r="G4395">
        <v>14.113</v>
      </c>
      <c r="H4395">
        <v>-12.222</v>
      </c>
      <c r="I4395">
        <v>2.7</v>
      </c>
    </row>
    <row r="4396" spans="1:9" x14ac:dyDescent="0.25">
      <c r="A4396" s="5" t="s">
        <v>686</v>
      </c>
      <c r="C4396">
        <v>20</v>
      </c>
      <c r="D4396">
        <v>149</v>
      </c>
      <c r="E4396">
        <v>11.16</v>
      </c>
      <c r="F4396">
        <v>107.85</v>
      </c>
      <c r="G4396">
        <v>14.27</v>
      </c>
      <c r="H4396">
        <v>-12.231999999999999</v>
      </c>
      <c r="I4396">
        <v>2.8</v>
      </c>
    </row>
    <row r="4397" spans="1:9" x14ac:dyDescent="0.25">
      <c r="A4397" s="5" t="s">
        <v>687</v>
      </c>
      <c r="C4397">
        <v>20</v>
      </c>
      <c r="D4397">
        <v>148</v>
      </c>
      <c r="E4397">
        <v>11.35</v>
      </c>
      <c r="F4397">
        <v>105.59</v>
      </c>
      <c r="G4397">
        <v>14.452</v>
      </c>
      <c r="H4397">
        <v>-12.255000000000001</v>
      </c>
      <c r="I4397">
        <v>2.9</v>
      </c>
    </row>
    <row r="4398" spans="1:9" x14ac:dyDescent="0.25">
      <c r="A4398" s="5" t="s">
        <v>688</v>
      </c>
      <c r="C4398">
        <v>20</v>
      </c>
      <c r="D4398">
        <v>147</v>
      </c>
      <c r="E4398">
        <v>11.54</v>
      </c>
      <c r="F4398">
        <v>103.22</v>
      </c>
      <c r="G4398">
        <v>14.67</v>
      </c>
      <c r="H4398">
        <v>-12.303000000000001</v>
      </c>
      <c r="I4398">
        <v>3</v>
      </c>
    </row>
    <row r="4399" spans="1:9" x14ac:dyDescent="0.25">
      <c r="A4399" s="5" t="s">
        <v>689</v>
      </c>
      <c r="C4399">
        <v>20</v>
      </c>
      <c r="D4399">
        <v>146</v>
      </c>
      <c r="E4399">
        <v>11.74</v>
      </c>
      <c r="F4399">
        <v>100.71</v>
      </c>
      <c r="G4399">
        <v>14.926</v>
      </c>
      <c r="H4399">
        <v>-12.374000000000001</v>
      </c>
      <c r="I4399">
        <v>3.1</v>
      </c>
    </row>
    <row r="4400" spans="1:9" x14ac:dyDescent="0.25">
      <c r="A4400" s="5" t="s">
        <v>690</v>
      </c>
      <c r="C4400">
        <v>20</v>
      </c>
      <c r="D4400">
        <v>145</v>
      </c>
      <c r="E4400">
        <v>11.96</v>
      </c>
      <c r="F4400">
        <v>98.16</v>
      </c>
      <c r="G4400">
        <v>15.208</v>
      </c>
      <c r="H4400">
        <v>-12.457000000000001</v>
      </c>
      <c r="I4400">
        <v>3.2</v>
      </c>
    </row>
    <row r="4401" spans="1:9" x14ac:dyDescent="0.25">
      <c r="A4401" s="5" t="s">
        <v>691</v>
      </c>
      <c r="C4401">
        <v>20</v>
      </c>
      <c r="D4401">
        <v>144</v>
      </c>
      <c r="E4401">
        <v>12.19</v>
      </c>
      <c r="F4401">
        <v>95.62</v>
      </c>
      <c r="G4401">
        <v>15.502000000000001</v>
      </c>
      <c r="H4401">
        <v>-12.542</v>
      </c>
      <c r="I4401">
        <v>3.3</v>
      </c>
    </row>
    <row r="4402" spans="1:9" x14ac:dyDescent="0.25">
      <c r="A4402" s="5" t="s">
        <v>692</v>
      </c>
      <c r="C4402">
        <v>20</v>
      </c>
      <c r="D4402">
        <v>143</v>
      </c>
      <c r="E4402">
        <v>12.44</v>
      </c>
      <c r="F4402">
        <v>93.04</v>
      </c>
      <c r="G4402">
        <v>15.82</v>
      </c>
      <c r="H4402">
        <v>-12.634</v>
      </c>
      <c r="I4402">
        <v>3.5</v>
      </c>
    </row>
    <row r="4403" spans="1:9" x14ac:dyDescent="0.25">
      <c r="A4403" s="5" t="s">
        <v>693</v>
      </c>
      <c r="C4403">
        <v>20</v>
      </c>
      <c r="D4403">
        <v>142</v>
      </c>
      <c r="E4403">
        <v>12.7</v>
      </c>
      <c r="F4403">
        <v>90.32</v>
      </c>
      <c r="G4403">
        <v>16.187000000000001</v>
      </c>
      <c r="H4403">
        <v>-12.756</v>
      </c>
      <c r="I4403">
        <v>3.7</v>
      </c>
    </row>
    <row r="4404" spans="1:9" x14ac:dyDescent="0.25">
      <c r="A4404" s="5" t="s">
        <v>694</v>
      </c>
      <c r="C4404">
        <v>20</v>
      </c>
      <c r="D4404">
        <v>141</v>
      </c>
      <c r="E4404">
        <v>13.05</v>
      </c>
      <c r="F4404">
        <v>84.33</v>
      </c>
      <c r="G4404">
        <v>17.318000000000001</v>
      </c>
      <c r="H4404">
        <v>-13.459</v>
      </c>
      <c r="I4404">
        <v>4.0999999999999996</v>
      </c>
    </row>
    <row r="4405" spans="1:9" x14ac:dyDescent="0.25">
      <c r="A4405" s="5" t="s">
        <v>695</v>
      </c>
      <c r="C4405">
        <v>20</v>
      </c>
      <c r="D4405">
        <v>140</v>
      </c>
      <c r="E4405">
        <v>14.79</v>
      </c>
      <c r="F4405">
        <v>60.42</v>
      </c>
      <c r="G4405">
        <v>22.565000000000001</v>
      </c>
      <c r="H4405">
        <v>-17.285</v>
      </c>
      <c r="I4405">
        <v>21.8</v>
      </c>
    </row>
    <row r="4406" spans="1:9" x14ac:dyDescent="0.25">
      <c r="A4406" s="5" t="s">
        <v>696</v>
      </c>
      <c r="C4406">
        <v>20</v>
      </c>
      <c r="D4406">
        <v>139</v>
      </c>
      <c r="E4406">
        <v>14.98</v>
      </c>
      <c r="F4406">
        <v>61.36</v>
      </c>
      <c r="G4406">
        <v>22.225000000000001</v>
      </c>
      <c r="H4406">
        <v>-16.773</v>
      </c>
      <c r="I4406">
        <v>21.5</v>
      </c>
    </row>
    <row r="4407" spans="1:9" x14ac:dyDescent="0.25">
      <c r="A4407" s="5" t="s">
        <v>697</v>
      </c>
      <c r="C4407">
        <v>20</v>
      </c>
      <c r="D4407">
        <v>138</v>
      </c>
      <c r="E4407">
        <v>15.35</v>
      </c>
      <c r="F4407">
        <v>60.84</v>
      </c>
      <c r="G4407">
        <v>22.273</v>
      </c>
      <c r="H4407">
        <v>-16.552</v>
      </c>
      <c r="I4407">
        <v>21.6</v>
      </c>
    </row>
    <row r="4408" spans="1:9" x14ac:dyDescent="0.25">
      <c r="A4408" s="5" t="s">
        <v>698</v>
      </c>
      <c r="C4408">
        <v>20</v>
      </c>
      <c r="D4408">
        <v>137</v>
      </c>
      <c r="E4408">
        <v>15.71</v>
      </c>
      <c r="F4408">
        <v>60.37</v>
      </c>
      <c r="G4408">
        <v>22.306999999999999</v>
      </c>
      <c r="H4408">
        <v>-16.314</v>
      </c>
      <c r="I4408">
        <v>21.6</v>
      </c>
    </row>
    <row r="4409" spans="1:9" x14ac:dyDescent="0.25">
      <c r="A4409" s="5" t="s">
        <v>699</v>
      </c>
      <c r="C4409">
        <v>20</v>
      </c>
      <c r="D4409">
        <v>136</v>
      </c>
      <c r="E4409">
        <v>16.07</v>
      </c>
      <c r="F4409">
        <v>59.92</v>
      </c>
      <c r="G4409">
        <v>22.335000000000001</v>
      </c>
      <c r="H4409">
        <v>-16.065999999999999</v>
      </c>
      <c r="I4409">
        <v>21.6</v>
      </c>
    </row>
    <row r="4410" spans="1:9" x14ac:dyDescent="0.25">
      <c r="A4410" s="5" t="s">
        <v>700</v>
      </c>
      <c r="C4410">
        <v>20</v>
      </c>
      <c r="D4410">
        <v>135</v>
      </c>
      <c r="E4410">
        <v>16.420000000000002</v>
      </c>
      <c r="F4410">
        <v>59.49</v>
      </c>
      <c r="G4410">
        <v>22.356999999999999</v>
      </c>
      <c r="H4410">
        <v>-15.808999999999999</v>
      </c>
      <c r="I4410">
        <v>21.6</v>
      </c>
    </row>
    <row r="4411" spans="1:9" x14ac:dyDescent="0.25">
      <c r="A4411" s="5" t="s">
        <v>701</v>
      </c>
      <c r="C4411">
        <v>20</v>
      </c>
      <c r="D4411">
        <v>134</v>
      </c>
      <c r="E4411">
        <v>16.77</v>
      </c>
      <c r="F4411">
        <v>59.07</v>
      </c>
      <c r="G4411">
        <v>22.375</v>
      </c>
      <c r="H4411">
        <v>-15.542</v>
      </c>
      <c r="I4411">
        <v>21.6</v>
      </c>
    </row>
    <row r="4412" spans="1:9" x14ac:dyDescent="0.25">
      <c r="A4412" s="5" t="s">
        <v>702</v>
      </c>
      <c r="C4412">
        <v>20</v>
      </c>
      <c r="D4412">
        <v>133</v>
      </c>
      <c r="E4412">
        <v>17.11</v>
      </c>
      <c r="F4412">
        <v>58.66</v>
      </c>
      <c r="G4412">
        <v>22.388000000000002</v>
      </c>
      <c r="H4412">
        <v>-15.268000000000001</v>
      </c>
      <c r="I4412">
        <v>21.7</v>
      </c>
    </row>
    <row r="4413" spans="1:9" x14ac:dyDescent="0.25">
      <c r="A4413" s="5" t="s">
        <v>703</v>
      </c>
      <c r="C4413">
        <v>20</v>
      </c>
      <c r="D4413">
        <v>132</v>
      </c>
      <c r="E4413">
        <v>17.46</v>
      </c>
      <c r="F4413">
        <v>58.26</v>
      </c>
      <c r="G4413">
        <v>22.393999999999998</v>
      </c>
      <c r="H4413">
        <v>-14.984</v>
      </c>
      <c r="I4413">
        <v>21.7</v>
      </c>
    </row>
    <row r="4414" spans="1:9" x14ac:dyDescent="0.25">
      <c r="A4414" s="5" t="s">
        <v>704</v>
      </c>
      <c r="C4414">
        <v>20</v>
      </c>
      <c r="D4414">
        <v>131</v>
      </c>
      <c r="E4414">
        <v>17.79</v>
      </c>
      <c r="F4414">
        <v>57.87</v>
      </c>
      <c r="G4414">
        <v>22.398</v>
      </c>
      <c r="H4414">
        <v>-14.694000000000001</v>
      </c>
      <c r="I4414">
        <v>21.7</v>
      </c>
    </row>
    <row r="4415" spans="1:9" x14ac:dyDescent="0.25">
      <c r="A4415" s="5" t="s">
        <v>705</v>
      </c>
      <c r="C4415">
        <v>20</v>
      </c>
      <c r="D4415">
        <v>130</v>
      </c>
      <c r="E4415">
        <v>18.13</v>
      </c>
      <c r="F4415">
        <v>57.48</v>
      </c>
      <c r="G4415">
        <v>22.396999999999998</v>
      </c>
      <c r="H4415">
        <v>-14.396000000000001</v>
      </c>
      <c r="I4415">
        <v>21.7</v>
      </c>
    </row>
    <row r="4416" spans="1:9" x14ac:dyDescent="0.25">
      <c r="A4416" s="5" t="s">
        <v>706</v>
      </c>
      <c r="C4416">
        <v>20</v>
      </c>
      <c r="D4416">
        <v>129</v>
      </c>
      <c r="E4416">
        <v>18.46</v>
      </c>
      <c r="F4416">
        <v>57.1</v>
      </c>
      <c r="G4416">
        <v>22.390999999999998</v>
      </c>
      <c r="H4416">
        <v>-14.090999999999999</v>
      </c>
      <c r="I4416">
        <v>21.7</v>
      </c>
    </row>
    <row r="4417" spans="1:9" x14ac:dyDescent="0.25">
      <c r="A4417" s="5" t="s">
        <v>707</v>
      </c>
      <c r="C4417">
        <v>20</v>
      </c>
      <c r="D4417">
        <v>128</v>
      </c>
      <c r="E4417">
        <v>18.79</v>
      </c>
      <c r="F4417">
        <v>56.73</v>
      </c>
      <c r="G4417">
        <v>22.382000000000001</v>
      </c>
      <c r="H4417">
        <v>-13.779</v>
      </c>
      <c r="I4417">
        <v>21.8</v>
      </c>
    </row>
    <row r="4418" spans="1:9" x14ac:dyDescent="0.25">
      <c r="A4418" s="5" t="s">
        <v>708</v>
      </c>
      <c r="C4418">
        <v>20</v>
      </c>
      <c r="D4418">
        <v>127</v>
      </c>
      <c r="E4418">
        <v>19.11</v>
      </c>
      <c r="F4418">
        <v>56.36</v>
      </c>
      <c r="G4418">
        <v>22.369</v>
      </c>
      <c r="H4418">
        <v>-13.461</v>
      </c>
      <c r="I4418">
        <v>21.8</v>
      </c>
    </row>
    <row r="4419" spans="1:9" x14ac:dyDescent="0.25">
      <c r="A4419" s="5" t="s">
        <v>709</v>
      </c>
      <c r="C4419">
        <v>20</v>
      </c>
      <c r="D4419">
        <v>126</v>
      </c>
      <c r="E4419">
        <v>19.440000000000001</v>
      </c>
      <c r="F4419">
        <v>56</v>
      </c>
      <c r="G4419">
        <v>22.350999999999999</v>
      </c>
      <c r="H4419">
        <v>-13.137</v>
      </c>
      <c r="I4419">
        <v>21.8</v>
      </c>
    </row>
    <row r="4420" spans="1:9" x14ac:dyDescent="0.25">
      <c r="A4420" s="5" t="s">
        <v>710</v>
      </c>
      <c r="C4420">
        <v>20</v>
      </c>
      <c r="D4420">
        <v>125</v>
      </c>
      <c r="E4420">
        <v>19.75</v>
      </c>
      <c r="F4420">
        <v>55.65</v>
      </c>
      <c r="G4420">
        <v>22.33</v>
      </c>
      <c r="H4420">
        <v>-12.807</v>
      </c>
      <c r="I4420">
        <v>21.8</v>
      </c>
    </row>
    <row r="4421" spans="1:9" x14ac:dyDescent="0.25">
      <c r="A4421" s="5" t="s">
        <v>711</v>
      </c>
      <c r="C4421">
        <v>20</v>
      </c>
      <c r="D4421">
        <v>124</v>
      </c>
      <c r="E4421">
        <v>20.059999999999999</v>
      </c>
      <c r="F4421">
        <v>55.2</v>
      </c>
      <c r="G4421">
        <v>22.306999999999999</v>
      </c>
      <c r="H4421">
        <v>-12.473000000000001</v>
      </c>
      <c r="I4421">
        <v>21.8</v>
      </c>
    </row>
    <row r="4422" spans="1:9" x14ac:dyDescent="0.25">
      <c r="A4422" s="5" t="s">
        <v>712</v>
      </c>
      <c r="C4422">
        <v>20</v>
      </c>
      <c r="D4422">
        <v>123</v>
      </c>
      <c r="E4422">
        <v>20.350000000000001</v>
      </c>
      <c r="F4422">
        <v>54.7</v>
      </c>
      <c r="G4422">
        <v>22.282</v>
      </c>
      <c r="H4422">
        <v>-12.135</v>
      </c>
      <c r="I4422">
        <v>21.8</v>
      </c>
    </row>
    <row r="4423" spans="1:9" x14ac:dyDescent="0.25">
      <c r="A4423" s="5" t="s">
        <v>713</v>
      </c>
      <c r="C4423">
        <v>20</v>
      </c>
      <c r="D4423">
        <v>122</v>
      </c>
      <c r="E4423">
        <v>20.63</v>
      </c>
      <c r="F4423">
        <v>54.23</v>
      </c>
      <c r="G4423">
        <v>22.254000000000001</v>
      </c>
      <c r="H4423">
        <v>-11.792999999999999</v>
      </c>
      <c r="I4423">
        <v>21.8</v>
      </c>
    </row>
    <row r="4424" spans="1:9" x14ac:dyDescent="0.25">
      <c r="A4424" s="5" t="s">
        <v>714</v>
      </c>
      <c r="C4424">
        <v>20</v>
      </c>
      <c r="D4424">
        <v>121</v>
      </c>
      <c r="E4424">
        <v>20.92</v>
      </c>
      <c r="F4424">
        <v>53.75</v>
      </c>
      <c r="G4424">
        <v>22.225999999999999</v>
      </c>
      <c r="H4424">
        <v>-11.446999999999999</v>
      </c>
      <c r="I4424">
        <v>21.8</v>
      </c>
    </row>
    <row r="4425" spans="1:9" x14ac:dyDescent="0.25">
      <c r="A4425" s="5" t="s">
        <v>715</v>
      </c>
      <c r="C4425">
        <v>20</v>
      </c>
      <c r="D4425">
        <v>120</v>
      </c>
      <c r="E4425">
        <v>21.2</v>
      </c>
      <c r="F4425">
        <v>53.29</v>
      </c>
      <c r="G4425">
        <v>22.196000000000002</v>
      </c>
      <c r="H4425">
        <v>-11.098000000000001</v>
      </c>
      <c r="I4425">
        <v>21.8</v>
      </c>
    </row>
    <row r="4426" spans="1:9" x14ac:dyDescent="0.25">
      <c r="A4426" s="5" t="s">
        <v>716</v>
      </c>
      <c r="C4426">
        <v>20</v>
      </c>
      <c r="D4426">
        <v>119</v>
      </c>
      <c r="E4426">
        <v>21.49</v>
      </c>
      <c r="F4426">
        <v>52.81</v>
      </c>
      <c r="G4426">
        <v>22.175000000000001</v>
      </c>
      <c r="H4426">
        <v>-10.75</v>
      </c>
      <c r="I4426">
        <v>21.9</v>
      </c>
    </row>
    <row r="4427" spans="1:9" x14ac:dyDescent="0.25">
      <c r="A4427" s="5" t="s">
        <v>717</v>
      </c>
      <c r="C4427">
        <v>20</v>
      </c>
      <c r="D4427">
        <v>118</v>
      </c>
      <c r="E4427">
        <v>21.77</v>
      </c>
      <c r="F4427">
        <v>52.35</v>
      </c>
      <c r="G4427">
        <v>22.145</v>
      </c>
      <c r="H4427">
        <v>-10.396000000000001</v>
      </c>
      <c r="I4427">
        <v>21.9</v>
      </c>
    </row>
    <row r="4428" spans="1:9" x14ac:dyDescent="0.25">
      <c r="A4428" s="5" t="s">
        <v>718</v>
      </c>
      <c r="C4428">
        <v>20</v>
      </c>
      <c r="D4428">
        <v>117</v>
      </c>
      <c r="E4428">
        <v>22.04</v>
      </c>
      <c r="F4428">
        <v>51.91</v>
      </c>
      <c r="G4428">
        <v>22.111000000000001</v>
      </c>
      <c r="H4428">
        <v>-10.038</v>
      </c>
      <c r="I4428">
        <v>21.9</v>
      </c>
    </row>
    <row r="4429" spans="1:9" x14ac:dyDescent="0.25">
      <c r="A4429" s="5" t="s">
        <v>719</v>
      </c>
      <c r="C4429">
        <v>20</v>
      </c>
      <c r="D4429">
        <v>116</v>
      </c>
      <c r="E4429">
        <v>22.32</v>
      </c>
      <c r="F4429">
        <v>51.47</v>
      </c>
      <c r="G4429">
        <v>22.077000000000002</v>
      </c>
      <c r="H4429">
        <v>-9.6780000000000008</v>
      </c>
      <c r="I4429">
        <v>21.9</v>
      </c>
    </row>
    <row r="4430" spans="1:9" x14ac:dyDescent="0.25">
      <c r="A4430" s="5" t="s">
        <v>720</v>
      </c>
      <c r="C4430">
        <v>20</v>
      </c>
      <c r="D4430">
        <v>115</v>
      </c>
      <c r="E4430">
        <v>22.59</v>
      </c>
      <c r="F4430">
        <v>51.04</v>
      </c>
      <c r="G4430">
        <v>22.042000000000002</v>
      </c>
      <c r="H4430">
        <v>-9.3149999999999995</v>
      </c>
      <c r="I4430">
        <v>21.9</v>
      </c>
    </row>
    <row r="4431" spans="1:9" x14ac:dyDescent="0.25">
      <c r="A4431" s="5" t="s">
        <v>721</v>
      </c>
      <c r="C4431">
        <v>20</v>
      </c>
      <c r="D4431">
        <v>114</v>
      </c>
      <c r="E4431">
        <v>22.85</v>
      </c>
      <c r="F4431">
        <v>50.61</v>
      </c>
      <c r="G4431">
        <v>22.004999999999999</v>
      </c>
      <c r="H4431">
        <v>-8.9499999999999993</v>
      </c>
      <c r="I4431">
        <v>21.9</v>
      </c>
    </row>
    <row r="4432" spans="1:9" x14ac:dyDescent="0.25">
      <c r="A4432" s="5" t="s">
        <v>722</v>
      </c>
      <c r="C4432">
        <v>20</v>
      </c>
      <c r="D4432">
        <v>113</v>
      </c>
      <c r="E4432">
        <v>23.13</v>
      </c>
      <c r="F4432">
        <v>50.15</v>
      </c>
      <c r="G4432">
        <v>21.98</v>
      </c>
      <c r="H4432">
        <v>-8.5879999999999992</v>
      </c>
      <c r="I4432">
        <v>21.9</v>
      </c>
    </row>
    <row r="4433" spans="1:9" x14ac:dyDescent="0.25">
      <c r="A4433" s="5" t="s">
        <v>723</v>
      </c>
      <c r="C4433">
        <v>20</v>
      </c>
      <c r="D4433">
        <v>112</v>
      </c>
      <c r="E4433">
        <v>23.39</v>
      </c>
      <c r="F4433">
        <v>49.73</v>
      </c>
      <c r="G4433">
        <v>21.943999999999999</v>
      </c>
      <c r="H4433">
        <v>-8.2200000000000006</v>
      </c>
      <c r="I4433">
        <v>21.9</v>
      </c>
    </row>
    <row r="4434" spans="1:9" x14ac:dyDescent="0.25">
      <c r="A4434" s="5" t="s">
        <v>724</v>
      </c>
      <c r="C4434">
        <v>20</v>
      </c>
      <c r="D4434">
        <v>111</v>
      </c>
      <c r="E4434">
        <v>23.65</v>
      </c>
      <c r="F4434">
        <v>49.32</v>
      </c>
      <c r="G4434">
        <v>21.896999999999998</v>
      </c>
      <c r="H4434">
        <v>-7.8470000000000004</v>
      </c>
      <c r="I4434">
        <v>21.9</v>
      </c>
    </row>
    <row r="4435" spans="1:9" x14ac:dyDescent="0.25">
      <c r="A4435" s="5" t="s">
        <v>725</v>
      </c>
      <c r="C4435">
        <v>20</v>
      </c>
      <c r="D4435">
        <v>110</v>
      </c>
      <c r="E4435">
        <v>23.9</v>
      </c>
      <c r="F4435">
        <v>48.92</v>
      </c>
      <c r="G4435">
        <v>21.850999999999999</v>
      </c>
      <c r="H4435">
        <v>-7.4729999999999999</v>
      </c>
      <c r="I4435">
        <v>21.9</v>
      </c>
    </row>
    <row r="4436" spans="1:9" x14ac:dyDescent="0.25">
      <c r="A4436" s="5" t="s">
        <v>726</v>
      </c>
      <c r="C4436">
        <v>20</v>
      </c>
      <c r="D4436">
        <v>109</v>
      </c>
      <c r="E4436">
        <v>24.15</v>
      </c>
      <c r="F4436">
        <v>48.5</v>
      </c>
      <c r="G4436">
        <v>21.81</v>
      </c>
      <c r="H4436">
        <v>-7.1</v>
      </c>
      <c r="I4436">
        <v>21.9</v>
      </c>
    </row>
    <row r="4437" spans="1:9" x14ac:dyDescent="0.25">
      <c r="A4437" s="5" t="s">
        <v>727</v>
      </c>
      <c r="C4437">
        <v>20</v>
      </c>
      <c r="D4437">
        <v>108</v>
      </c>
      <c r="E4437">
        <v>24.41</v>
      </c>
      <c r="F4437">
        <v>48.07</v>
      </c>
      <c r="G4437">
        <v>21.776</v>
      </c>
      <c r="H4437">
        <v>-6.7290000000000001</v>
      </c>
      <c r="I4437">
        <v>21.9</v>
      </c>
    </row>
    <row r="4438" spans="1:9" x14ac:dyDescent="0.25">
      <c r="A4438" s="5" t="s">
        <v>728</v>
      </c>
      <c r="C4438">
        <v>20</v>
      </c>
      <c r="D4438">
        <v>107</v>
      </c>
      <c r="E4438">
        <v>24.66</v>
      </c>
      <c r="F4438">
        <v>47.67</v>
      </c>
      <c r="G4438">
        <v>21.728000000000002</v>
      </c>
      <c r="H4438">
        <v>-6.3520000000000003</v>
      </c>
      <c r="I4438">
        <v>21.9</v>
      </c>
    </row>
    <row r="4439" spans="1:9" x14ac:dyDescent="0.25">
      <c r="A4439" s="5" t="s">
        <v>729</v>
      </c>
      <c r="C4439">
        <v>20</v>
      </c>
      <c r="D4439">
        <v>106</v>
      </c>
      <c r="E4439">
        <v>24.91</v>
      </c>
      <c r="F4439">
        <v>47.25</v>
      </c>
      <c r="G4439">
        <v>21.69</v>
      </c>
      <c r="H4439">
        <v>-5.9779999999999998</v>
      </c>
      <c r="I4439">
        <v>21.9</v>
      </c>
    </row>
    <row r="4440" spans="1:9" x14ac:dyDescent="0.25">
      <c r="A4440" s="5" t="s">
        <v>730</v>
      </c>
      <c r="C4440">
        <v>20</v>
      </c>
      <c r="D4440">
        <v>105</v>
      </c>
      <c r="E4440">
        <v>25.15</v>
      </c>
      <c r="F4440">
        <v>46.86</v>
      </c>
      <c r="G4440">
        <v>21.638000000000002</v>
      </c>
      <c r="H4440">
        <v>-5.6</v>
      </c>
      <c r="I4440">
        <v>21.9</v>
      </c>
    </row>
    <row r="4441" spans="1:9" x14ac:dyDescent="0.25">
      <c r="A4441" s="5" t="s">
        <v>731</v>
      </c>
      <c r="C4441">
        <v>20</v>
      </c>
      <c r="D4441">
        <v>104</v>
      </c>
      <c r="E4441">
        <v>25.38</v>
      </c>
      <c r="F4441">
        <v>46.46</v>
      </c>
      <c r="G4441">
        <v>21.585000000000001</v>
      </c>
      <c r="H4441">
        <v>-5.2220000000000004</v>
      </c>
      <c r="I4441">
        <v>21.9</v>
      </c>
    </row>
    <row r="4442" spans="1:9" x14ac:dyDescent="0.25">
      <c r="A4442" s="5" t="s">
        <v>732</v>
      </c>
      <c r="C4442">
        <v>20</v>
      </c>
      <c r="D4442">
        <v>103</v>
      </c>
      <c r="E4442">
        <v>25.54</v>
      </c>
      <c r="F4442">
        <v>46.63</v>
      </c>
      <c r="G4442">
        <v>21.379000000000001</v>
      </c>
      <c r="H4442">
        <v>-4.8090000000000002</v>
      </c>
      <c r="I4442">
        <v>20.5</v>
      </c>
    </row>
    <row r="4443" spans="1:9" x14ac:dyDescent="0.25">
      <c r="A4443" s="5" t="s">
        <v>733</v>
      </c>
      <c r="C4443">
        <v>20</v>
      </c>
      <c r="D4443">
        <v>102</v>
      </c>
      <c r="E4443">
        <v>25.77</v>
      </c>
      <c r="F4443">
        <v>46.24</v>
      </c>
      <c r="G4443">
        <v>21.324000000000002</v>
      </c>
      <c r="H4443">
        <v>-4.4329999999999998</v>
      </c>
      <c r="I4443">
        <v>20.5</v>
      </c>
    </row>
    <row r="4444" spans="1:9" x14ac:dyDescent="0.25">
      <c r="A4444" s="5" t="s">
        <v>734</v>
      </c>
      <c r="C4444">
        <v>20</v>
      </c>
      <c r="D4444">
        <v>101</v>
      </c>
      <c r="E4444">
        <v>25.99</v>
      </c>
      <c r="F4444">
        <v>45.84</v>
      </c>
      <c r="G4444">
        <v>21.265000000000001</v>
      </c>
      <c r="H4444">
        <v>-4.0570000000000004</v>
      </c>
      <c r="I4444">
        <v>20.5</v>
      </c>
    </row>
    <row r="4445" spans="1:9" x14ac:dyDescent="0.25">
      <c r="A4445" s="5" t="s">
        <v>735</v>
      </c>
      <c r="C4445">
        <v>20</v>
      </c>
      <c r="D4445">
        <v>100</v>
      </c>
      <c r="E4445">
        <v>26.21</v>
      </c>
      <c r="F4445">
        <v>45.46</v>
      </c>
      <c r="G4445">
        <v>21.204000000000001</v>
      </c>
      <c r="H4445">
        <v>-3.6819999999999999</v>
      </c>
      <c r="I4445">
        <v>20.399999999999999</v>
      </c>
    </row>
    <row r="4446" spans="1:9" x14ac:dyDescent="0.25">
      <c r="A4446" s="5" t="s">
        <v>736</v>
      </c>
      <c r="C4446">
        <v>20</v>
      </c>
      <c r="D4446">
        <v>99</v>
      </c>
      <c r="E4446">
        <v>26.43</v>
      </c>
      <c r="F4446">
        <v>45.07</v>
      </c>
      <c r="G4446">
        <v>21.140999999999998</v>
      </c>
      <c r="H4446">
        <v>-3.3069999999999999</v>
      </c>
      <c r="I4446">
        <v>20.399999999999999</v>
      </c>
    </row>
    <row r="4447" spans="1:9" x14ac:dyDescent="0.25">
      <c r="A4447" s="5" t="s">
        <v>737</v>
      </c>
      <c r="C4447">
        <v>20</v>
      </c>
      <c r="D4447">
        <v>98</v>
      </c>
      <c r="E4447">
        <v>26.64</v>
      </c>
      <c r="F4447">
        <v>44.69</v>
      </c>
      <c r="G4447">
        <v>21.074000000000002</v>
      </c>
      <c r="H4447">
        <v>-2.9329999999999998</v>
      </c>
      <c r="I4447">
        <v>20.399999999999999</v>
      </c>
    </row>
    <row r="4448" spans="1:9" x14ac:dyDescent="0.25">
      <c r="A4448" s="5" t="s">
        <v>738</v>
      </c>
      <c r="C4448">
        <v>20</v>
      </c>
      <c r="D4448">
        <v>97</v>
      </c>
      <c r="E4448">
        <v>26.85</v>
      </c>
      <c r="F4448">
        <v>44.32</v>
      </c>
      <c r="G4448">
        <v>21.003</v>
      </c>
      <c r="H4448">
        <v>-2.5590000000000002</v>
      </c>
      <c r="I4448">
        <v>20.399999999999999</v>
      </c>
    </row>
    <row r="4449" spans="1:9" x14ac:dyDescent="0.25">
      <c r="A4449" s="5" t="s">
        <v>739</v>
      </c>
      <c r="C4449">
        <v>20</v>
      </c>
      <c r="D4449">
        <v>96</v>
      </c>
      <c r="E4449">
        <v>27.05</v>
      </c>
      <c r="F4449">
        <v>43.95</v>
      </c>
      <c r="G4449">
        <v>20.928999999999998</v>
      </c>
      <c r="H4449">
        <v>-2.1869999999999998</v>
      </c>
      <c r="I4449">
        <v>20.399999999999999</v>
      </c>
    </row>
    <row r="4450" spans="1:9" x14ac:dyDescent="0.25">
      <c r="A4450" s="5" t="s">
        <v>740</v>
      </c>
      <c r="C4450">
        <v>20</v>
      </c>
      <c r="D4450">
        <v>95</v>
      </c>
      <c r="E4450">
        <v>27.25</v>
      </c>
      <c r="F4450">
        <v>43.58</v>
      </c>
      <c r="G4450">
        <v>20.85</v>
      </c>
      <c r="H4450">
        <v>-1.8169999999999999</v>
      </c>
      <c r="I4450">
        <v>20.399999999999999</v>
      </c>
    </row>
    <row r="4451" spans="1:9" x14ac:dyDescent="0.25">
      <c r="A4451" s="5" t="s">
        <v>741</v>
      </c>
      <c r="C4451">
        <v>20</v>
      </c>
      <c r="D4451">
        <v>94</v>
      </c>
      <c r="E4451">
        <v>27.45</v>
      </c>
      <c r="F4451">
        <v>43.19</v>
      </c>
      <c r="G4451">
        <v>20.786999999999999</v>
      </c>
      <c r="H4451">
        <v>-1.45</v>
      </c>
      <c r="I4451">
        <v>20.399999999999999</v>
      </c>
    </row>
    <row r="4452" spans="1:9" x14ac:dyDescent="0.25">
      <c r="A4452" s="5" t="s">
        <v>742</v>
      </c>
      <c r="C4452">
        <v>20</v>
      </c>
      <c r="D4452">
        <v>93</v>
      </c>
      <c r="E4452">
        <v>27.63</v>
      </c>
      <c r="F4452">
        <v>42.85</v>
      </c>
      <c r="G4452">
        <v>20.693000000000001</v>
      </c>
      <c r="H4452">
        <v>-1.083</v>
      </c>
      <c r="I4452">
        <v>20.399999999999999</v>
      </c>
    </row>
    <row r="4453" spans="1:9" x14ac:dyDescent="0.25">
      <c r="A4453" s="5" t="s">
        <v>743</v>
      </c>
      <c r="C4453">
        <v>20</v>
      </c>
      <c r="D4453">
        <v>92</v>
      </c>
      <c r="E4453">
        <v>27.8</v>
      </c>
      <c r="F4453">
        <v>42.51</v>
      </c>
      <c r="G4453">
        <v>20.591000000000001</v>
      </c>
      <c r="H4453">
        <v>-0.71799999999999997</v>
      </c>
      <c r="I4453">
        <v>20.399999999999999</v>
      </c>
    </row>
    <row r="4454" spans="1:9" x14ac:dyDescent="0.25">
      <c r="A4454" s="5" t="s">
        <v>744</v>
      </c>
      <c r="C4454">
        <v>20</v>
      </c>
      <c r="D4454">
        <v>91</v>
      </c>
      <c r="E4454">
        <v>27.97</v>
      </c>
      <c r="F4454">
        <v>42.18</v>
      </c>
      <c r="G4454">
        <v>20.48</v>
      </c>
      <c r="H4454">
        <v>-0.35699999999999998</v>
      </c>
      <c r="I4454">
        <v>20.399999999999999</v>
      </c>
    </row>
    <row r="4455" spans="1:9" x14ac:dyDescent="0.25">
      <c r="A4455" s="5" t="s">
        <v>745</v>
      </c>
      <c r="C4455">
        <v>20</v>
      </c>
      <c r="D4455">
        <v>90</v>
      </c>
      <c r="E4455">
        <v>28.12</v>
      </c>
      <c r="F4455">
        <v>41.87</v>
      </c>
      <c r="G4455">
        <v>20.356000000000002</v>
      </c>
      <c r="H4455">
        <v>0</v>
      </c>
      <c r="I4455">
        <v>20.399999999999999</v>
      </c>
    </row>
    <row r="4456" spans="1:9" x14ac:dyDescent="0.25">
      <c r="A4456" s="5" t="s">
        <v>746</v>
      </c>
      <c r="C4456">
        <v>20</v>
      </c>
      <c r="D4456">
        <v>89</v>
      </c>
      <c r="E4456">
        <v>28.26</v>
      </c>
      <c r="F4456">
        <v>41.59</v>
      </c>
      <c r="G4456">
        <v>20.215</v>
      </c>
      <c r="H4456">
        <v>0.35299999999999998</v>
      </c>
      <c r="I4456">
        <v>20.3</v>
      </c>
    </row>
    <row r="4457" spans="1:9" x14ac:dyDescent="0.25">
      <c r="A4457" s="5" t="s">
        <v>747</v>
      </c>
      <c r="C4457">
        <v>20</v>
      </c>
      <c r="D4457">
        <v>88</v>
      </c>
      <c r="E4457">
        <v>28.37</v>
      </c>
      <c r="F4457">
        <v>41.34</v>
      </c>
      <c r="G4457">
        <v>20.047000000000001</v>
      </c>
      <c r="H4457">
        <v>0.7</v>
      </c>
      <c r="I4457">
        <v>20.3</v>
      </c>
    </row>
    <row r="4458" spans="1:9" x14ac:dyDescent="0.25">
      <c r="A4458" s="5" t="s">
        <v>748</v>
      </c>
      <c r="C4458">
        <v>20</v>
      </c>
      <c r="D4458">
        <v>87</v>
      </c>
      <c r="E4458">
        <v>28.46</v>
      </c>
      <c r="F4458">
        <v>41.14</v>
      </c>
      <c r="G4458">
        <v>19.838000000000001</v>
      </c>
      <c r="H4458">
        <v>1.038</v>
      </c>
      <c r="I4458">
        <v>20.3</v>
      </c>
    </row>
    <row r="4459" spans="1:9" x14ac:dyDescent="0.25">
      <c r="A4459" s="5" t="s">
        <v>749</v>
      </c>
      <c r="C4459">
        <v>20</v>
      </c>
      <c r="D4459">
        <v>86</v>
      </c>
      <c r="E4459">
        <v>28.5</v>
      </c>
      <c r="F4459">
        <v>41.02</v>
      </c>
      <c r="G4459">
        <v>19.57</v>
      </c>
      <c r="H4459">
        <v>1.365</v>
      </c>
      <c r="I4459">
        <v>20.2</v>
      </c>
    </row>
    <row r="4460" spans="1:9" x14ac:dyDescent="0.25">
      <c r="A4460" s="5" t="s">
        <v>750</v>
      </c>
      <c r="C4460">
        <v>20</v>
      </c>
      <c r="D4460">
        <v>85</v>
      </c>
      <c r="E4460">
        <v>28.49</v>
      </c>
      <c r="F4460">
        <v>40.99</v>
      </c>
      <c r="G4460">
        <v>19.239000000000001</v>
      </c>
      <c r="H4460">
        <v>1.677</v>
      </c>
      <c r="I4460">
        <v>20.100000000000001</v>
      </c>
    </row>
    <row r="4461" spans="1:9" x14ac:dyDescent="0.25">
      <c r="A4461" s="5" t="s">
        <v>751</v>
      </c>
      <c r="C4461">
        <v>20</v>
      </c>
      <c r="D4461">
        <v>84</v>
      </c>
      <c r="E4461">
        <v>28.47</v>
      </c>
      <c r="F4461">
        <v>40.96</v>
      </c>
      <c r="G4461">
        <v>18.904</v>
      </c>
      <c r="H4461">
        <v>1.976</v>
      </c>
      <c r="I4461">
        <v>20.100000000000001</v>
      </c>
    </row>
    <row r="4462" spans="1:9" x14ac:dyDescent="0.25">
      <c r="A4462" s="5" t="s">
        <v>752</v>
      </c>
      <c r="C4462">
        <v>20</v>
      </c>
      <c r="D4462">
        <v>83</v>
      </c>
      <c r="E4462">
        <v>28.49</v>
      </c>
      <c r="F4462">
        <v>40.840000000000003</v>
      </c>
      <c r="G4462">
        <v>18.626999999999999</v>
      </c>
      <c r="H4462">
        <v>2.27</v>
      </c>
      <c r="I4462">
        <v>20</v>
      </c>
    </row>
    <row r="4463" spans="1:9" x14ac:dyDescent="0.25">
      <c r="A4463" s="5" t="s">
        <v>753</v>
      </c>
      <c r="C4463">
        <v>20</v>
      </c>
      <c r="D4463">
        <v>82</v>
      </c>
      <c r="E4463">
        <v>28.55</v>
      </c>
      <c r="F4463">
        <v>40.64</v>
      </c>
      <c r="G4463">
        <v>18.399999999999999</v>
      </c>
      <c r="H4463">
        <v>2.5609999999999999</v>
      </c>
      <c r="I4463">
        <v>20</v>
      </c>
    </row>
    <row r="4464" spans="1:9" x14ac:dyDescent="0.25">
      <c r="A4464" s="5" t="s">
        <v>754</v>
      </c>
      <c r="C4464">
        <v>20</v>
      </c>
      <c r="D4464">
        <v>81</v>
      </c>
      <c r="E4464">
        <v>28.61</v>
      </c>
      <c r="F4464">
        <v>40.4</v>
      </c>
      <c r="G4464">
        <v>18.193999999999999</v>
      </c>
      <c r="H4464">
        <v>2.8460000000000001</v>
      </c>
      <c r="I4464">
        <v>19.899999999999999</v>
      </c>
    </row>
    <row r="4465" spans="1:9" x14ac:dyDescent="0.25">
      <c r="A4465" s="5" t="s">
        <v>755</v>
      </c>
      <c r="C4465">
        <v>20</v>
      </c>
      <c r="D4465">
        <v>80</v>
      </c>
      <c r="E4465">
        <v>28.68</v>
      </c>
      <c r="F4465">
        <v>40.15</v>
      </c>
      <c r="G4465">
        <v>17.998000000000001</v>
      </c>
      <c r="H4465">
        <v>3.125</v>
      </c>
      <c r="I4465">
        <v>19.8</v>
      </c>
    </row>
    <row r="4466" spans="1:9" x14ac:dyDescent="0.25">
      <c r="A4466" s="5" t="s">
        <v>756</v>
      </c>
      <c r="C4466">
        <v>20</v>
      </c>
      <c r="D4466">
        <v>79</v>
      </c>
      <c r="E4466">
        <v>28.74</v>
      </c>
      <c r="F4466">
        <v>39.880000000000003</v>
      </c>
      <c r="G4466">
        <v>17.803000000000001</v>
      </c>
      <c r="H4466">
        <v>3.3969999999999998</v>
      </c>
      <c r="I4466">
        <v>19.8</v>
      </c>
    </row>
    <row r="4467" spans="1:9" x14ac:dyDescent="0.25">
      <c r="A4467" s="5" t="s">
        <v>757</v>
      </c>
      <c r="C4467">
        <v>20</v>
      </c>
      <c r="D4467">
        <v>78</v>
      </c>
      <c r="E4467">
        <v>28.8</v>
      </c>
      <c r="F4467">
        <v>39.619999999999997</v>
      </c>
      <c r="G4467">
        <v>17.603999999999999</v>
      </c>
      <c r="H4467">
        <v>3.66</v>
      </c>
      <c r="I4467">
        <v>19.7</v>
      </c>
    </row>
    <row r="4468" spans="1:9" x14ac:dyDescent="0.25">
      <c r="A4468" s="5" t="s">
        <v>758</v>
      </c>
      <c r="C4468">
        <v>20</v>
      </c>
      <c r="D4468">
        <v>77</v>
      </c>
      <c r="E4468">
        <v>28.84</v>
      </c>
      <c r="F4468">
        <v>39.369999999999997</v>
      </c>
      <c r="G4468">
        <v>17.390999999999998</v>
      </c>
      <c r="H4468">
        <v>3.9119999999999999</v>
      </c>
      <c r="I4468">
        <v>19.600000000000001</v>
      </c>
    </row>
    <row r="4469" spans="1:9" x14ac:dyDescent="0.25">
      <c r="A4469" s="5" t="s">
        <v>759</v>
      </c>
      <c r="C4469">
        <v>20</v>
      </c>
      <c r="D4469">
        <v>76</v>
      </c>
      <c r="E4469">
        <v>28.86</v>
      </c>
      <c r="F4469">
        <v>39.159999999999997</v>
      </c>
      <c r="G4469">
        <v>17.151</v>
      </c>
      <c r="H4469">
        <v>4.149</v>
      </c>
      <c r="I4469">
        <v>19.600000000000001</v>
      </c>
    </row>
    <row r="4470" spans="1:9" x14ac:dyDescent="0.25">
      <c r="A4470" s="5" t="s">
        <v>760</v>
      </c>
      <c r="C4470">
        <v>20</v>
      </c>
      <c r="D4470">
        <v>75</v>
      </c>
      <c r="E4470">
        <v>28.87</v>
      </c>
      <c r="F4470">
        <v>38.96</v>
      </c>
      <c r="G4470">
        <v>16.898</v>
      </c>
      <c r="H4470">
        <v>4.3739999999999997</v>
      </c>
      <c r="I4470">
        <v>19.5</v>
      </c>
    </row>
    <row r="4471" spans="1:9" x14ac:dyDescent="0.25">
      <c r="A4471" s="5" t="s">
        <v>761</v>
      </c>
      <c r="C4471">
        <v>20</v>
      </c>
      <c r="D4471">
        <v>74</v>
      </c>
      <c r="E4471">
        <v>28.91</v>
      </c>
      <c r="F4471">
        <v>38.69</v>
      </c>
      <c r="G4471">
        <v>16.690999999999999</v>
      </c>
      <c r="H4471">
        <v>4.601</v>
      </c>
      <c r="I4471">
        <v>19.399999999999999</v>
      </c>
    </row>
    <row r="4472" spans="1:9" x14ac:dyDescent="0.25">
      <c r="A4472" s="5" t="s">
        <v>762</v>
      </c>
      <c r="C4472">
        <v>20</v>
      </c>
      <c r="D4472">
        <v>73</v>
      </c>
      <c r="E4472">
        <v>28.97</v>
      </c>
      <c r="F4472">
        <v>38.340000000000003</v>
      </c>
      <c r="G4472">
        <v>16.532</v>
      </c>
      <c r="H4472">
        <v>4.8339999999999996</v>
      </c>
      <c r="I4472">
        <v>19.3</v>
      </c>
    </row>
    <row r="4473" spans="1:9" x14ac:dyDescent="0.25">
      <c r="A4473" s="5" t="s">
        <v>763</v>
      </c>
      <c r="C4473">
        <v>20</v>
      </c>
      <c r="D4473">
        <v>72</v>
      </c>
      <c r="E4473">
        <v>29.06</v>
      </c>
      <c r="F4473">
        <v>37.950000000000003</v>
      </c>
      <c r="G4473">
        <v>16.404</v>
      </c>
      <c r="H4473">
        <v>5.069</v>
      </c>
      <c r="I4473">
        <v>19.3</v>
      </c>
    </row>
    <row r="4474" spans="1:9" x14ac:dyDescent="0.25">
      <c r="A4474" s="5" t="s">
        <v>764</v>
      </c>
      <c r="C4474">
        <v>20</v>
      </c>
      <c r="D4474">
        <v>71</v>
      </c>
      <c r="E4474">
        <v>29.16</v>
      </c>
      <c r="F4474">
        <v>37.54</v>
      </c>
      <c r="G4474">
        <v>16.291</v>
      </c>
      <c r="H4474">
        <v>5.3040000000000003</v>
      </c>
      <c r="I4474">
        <v>19.3</v>
      </c>
    </row>
    <row r="4475" spans="1:9" x14ac:dyDescent="0.25">
      <c r="A4475" s="5" t="s">
        <v>765</v>
      </c>
      <c r="C4475">
        <v>20</v>
      </c>
      <c r="D4475">
        <v>70</v>
      </c>
      <c r="E4475">
        <v>29.25</v>
      </c>
      <c r="F4475">
        <v>37.11</v>
      </c>
      <c r="G4475">
        <v>16.187000000000001</v>
      </c>
      <c r="H4475">
        <v>5.5359999999999996</v>
      </c>
      <c r="I4475">
        <v>19.2</v>
      </c>
    </row>
    <row r="4476" spans="1:9" x14ac:dyDescent="0.25">
      <c r="A4476" s="5" t="s">
        <v>766</v>
      </c>
      <c r="C4476">
        <v>20</v>
      </c>
      <c r="D4476">
        <v>69</v>
      </c>
      <c r="E4476">
        <v>29.35</v>
      </c>
      <c r="F4476">
        <v>36.67</v>
      </c>
      <c r="G4476">
        <v>16.088000000000001</v>
      </c>
      <c r="H4476">
        <v>5.7649999999999997</v>
      </c>
      <c r="I4476">
        <v>19.2</v>
      </c>
    </row>
    <row r="4477" spans="1:9" x14ac:dyDescent="0.25">
      <c r="A4477" s="5" t="s">
        <v>767</v>
      </c>
      <c r="C4477">
        <v>20</v>
      </c>
      <c r="D4477">
        <v>68</v>
      </c>
      <c r="E4477">
        <v>29.45</v>
      </c>
      <c r="F4477">
        <v>36.229999999999997</v>
      </c>
      <c r="G4477">
        <v>15.991</v>
      </c>
      <c r="H4477">
        <v>5.99</v>
      </c>
      <c r="I4477">
        <v>19.2</v>
      </c>
    </row>
    <row r="4478" spans="1:9" x14ac:dyDescent="0.25">
      <c r="A4478" s="5" t="s">
        <v>768</v>
      </c>
      <c r="C4478">
        <v>20</v>
      </c>
      <c r="D4478">
        <v>67</v>
      </c>
      <c r="E4478">
        <v>29.55</v>
      </c>
      <c r="F4478">
        <v>35.79</v>
      </c>
      <c r="G4478">
        <v>15.895</v>
      </c>
      <c r="H4478">
        <v>6.2110000000000003</v>
      </c>
      <c r="I4478">
        <v>19.2</v>
      </c>
    </row>
    <row r="4479" spans="1:9" x14ac:dyDescent="0.25">
      <c r="A4479" s="5" t="s">
        <v>769</v>
      </c>
      <c r="C4479">
        <v>20</v>
      </c>
      <c r="D4479">
        <v>66</v>
      </c>
      <c r="E4479">
        <v>29.64</v>
      </c>
      <c r="F4479">
        <v>35.340000000000003</v>
      </c>
      <c r="G4479">
        <v>15.798999999999999</v>
      </c>
      <c r="H4479">
        <v>6.4260000000000002</v>
      </c>
      <c r="I4479">
        <v>19.100000000000001</v>
      </c>
    </row>
    <row r="4480" spans="1:9" x14ac:dyDescent="0.25">
      <c r="A4480" s="5" t="s">
        <v>770</v>
      </c>
      <c r="C4480">
        <v>20</v>
      </c>
      <c r="D4480">
        <v>65</v>
      </c>
      <c r="E4480">
        <v>29.73</v>
      </c>
      <c r="F4480">
        <v>34.89</v>
      </c>
      <c r="G4480">
        <v>15.7</v>
      </c>
      <c r="H4480">
        <v>6.6349999999999998</v>
      </c>
      <c r="I4480">
        <v>19.100000000000001</v>
      </c>
    </row>
    <row r="4481" spans="1:9" x14ac:dyDescent="0.25">
      <c r="A4481" s="5" t="s">
        <v>771</v>
      </c>
      <c r="C4481">
        <v>20</v>
      </c>
      <c r="D4481">
        <v>64</v>
      </c>
      <c r="E4481">
        <v>29.81</v>
      </c>
      <c r="F4481">
        <v>34.450000000000003</v>
      </c>
      <c r="G4481">
        <v>15.6</v>
      </c>
      <c r="H4481">
        <v>6.8390000000000004</v>
      </c>
      <c r="I4481">
        <v>19.100000000000001</v>
      </c>
    </row>
    <row r="4482" spans="1:9" x14ac:dyDescent="0.25">
      <c r="A4482" s="5" t="s">
        <v>772</v>
      </c>
      <c r="C4482">
        <v>20</v>
      </c>
      <c r="D4482">
        <v>63</v>
      </c>
      <c r="E4482">
        <v>29.89</v>
      </c>
      <c r="F4482">
        <v>34.01</v>
      </c>
      <c r="G4482">
        <v>15.496</v>
      </c>
      <c r="H4482">
        <v>7.0350000000000001</v>
      </c>
      <c r="I4482">
        <v>19.100000000000001</v>
      </c>
    </row>
    <row r="4483" spans="1:9" x14ac:dyDescent="0.25">
      <c r="A4483" s="5" t="s">
        <v>773</v>
      </c>
      <c r="C4483">
        <v>20</v>
      </c>
      <c r="D4483">
        <v>62</v>
      </c>
      <c r="E4483">
        <v>29.97</v>
      </c>
      <c r="F4483">
        <v>33.56</v>
      </c>
      <c r="G4483">
        <v>15.388</v>
      </c>
      <c r="H4483">
        <v>7.2240000000000002</v>
      </c>
      <c r="I4483">
        <v>19</v>
      </c>
    </row>
    <row r="4484" spans="1:9" x14ac:dyDescent="0.25">
      <c r="A4484" s="5" t="s">
        <v>774</v>
      </c>
      <c r="C4484">
        <v>20</v>
      </c>
      <c r="D4484">
        <v>61</v>
      </c>
      <c r="E4484">
        <v>30.04</v>
      </c>
      <c r="F4484">
        <v>33.130000000000003</v>
      </c>
      <c r="G4484">
        <v>15.275</v>
      </c>
      <c r="H4484">
        <v>7.4059999999999997</v>
      </c>
      <c r="I4484">
        <v>19</v>
      </c>
    </row>
    <row r="4485" spans="1:9" x14ac:dyDescent="0.25">
      <c r="A4485" s="5" t="s">
        <v>775</v>
      </c>
      <c r="C4485">
        <v>20</v>
      </c>
      <c r="D4485">
        <v>60</v>
      </c>
      <c r="E4485">
        <v>30.1</v>
      </c>
      <c r="F4485">
        <v>32.69</v>
      </c>
      <c r="G4485">
        <v>15.156000000000001</v>
      </c>
      <c r="H4485">
        <v>7.5780000000000003</v>
      </c>
      <c r="I4485">
        <v>19</v>
      </c>
    </row>
    <row r="4486" spans="1:9" x14ac:dyDescent="0.25">
      <c r="A4486" s="5" t="s">
        <v>776</v>
      </c>
      <c r="C4486">
        <v>20</v>
      </c>
      <c r="D4486">
        <v>59</v>
      </c>
      <c r="E4486">
        <v>30.15</v>
      </c>
      <c r="F4486">
        <v>32.270000000000003</v>
      </c>
      <c r="G4486">
        <v>15.03</v>
      </c>
      <c r="H4486">
        <v>7.7409999999999997</v>
      </c>
      <c r="I4486">
        <v>18.899999999999999</v>
      </c>
    </row>
    <row r="4487" spans="1:9" x14ac:dyDescent="0.25">
      <c r="A4487" s="5" t="s">
        <v>777</v>
      </c>
      <c r="C4487">
        <v>20</v>
      </c>
      <c r="D4487">
        <v>58</v>
      </c>
      <c r="E4487">
        <v>30.19</v>
      </c>
      <c r="F4487">
        <v>31.84</v>
      </c>
      <c r="G4487">
        <v>14.895</v>
      </c>
      <c r="H4487">
        <v>7.8929999999999998</v>
      </c>
      <c r="I4487">
        <v>18.899999999999999</v>
      </c>
    </row>
    <row r="4488" spans="1:9" x14ac:dyDescent="0.25">
      <c r="A4488" s="5" t="s">
        <v>778</v>
      </c>
      <c r="C4488">
        <v>20</v>
      </c>
      <c r="D4488">
        <v>57</v>
      </c>
      <c r="E4488">
        <v>30.22</v>
      </c>
      <c r="F4488">
        <v>31.42</v>
      </c>
      <c r="G4488">
        <v>14.756</v>
      </c>
      <c r="H4488">
        <v>8.0370000000000008</v>
      </c>
      <c r="I4488">
        <v>18.899999999999999</v>
      </c>
    </row>
    <row r="4489" spans="1:9" x14ac:dyDescent="0.25">
      <c r="A4489" s="5" t="s">
        <v>779</v>
      </c>
      <c r="C4489">
        <v>20</v>
      </c>
      <c r="D4489">
        <v>56</v>
      </c>
      <c r="E4489">
        <v>30.26</v>
      </c>
      <c r="F4489">
        <v>31</v>
      </c>
      <c r="G4489">
        <v>14.616</v>
      </c>
      <c r="H4489">
        <v>8.173</v>
      </c>
      <c r="I4489">
        <v>18.8</v>
      </c>
    </row>
    <row r="4490" spans="1:9" x14ac:dyDescent="0.25">
      <c r="A4490" s="5" t="s">
        <v>780</v>
      </c>
      <c r="C4490">
        <v>20</v>
      </c>
      <c r="D4490">
        <v>55</v>
      </c>
      <c r="E4490">
        <v>30.29</v>
      </c>
      <c r="F4490">
        <v>30.57</v>
      </c>
      <c r="G4490">
        <v>14.478999999999999</v>
      </c>
      <c r="H4490">
        <v>8.3049999999999997</v>
      </c>
      <c r="I4490">
        <v>18.8</v>
      </c>
    </row>
    <row r="4491" spans="1:9" x14ac:dyDescent="0.25">
      <c r="A4491" s="5" t="s">
        <v>781</v>
      </c>
      <c r="C4491">
        <v>20</v>
      </c>
      <c r="D4491">
        <v>54</v>
      </c>
      <c r="E4491">
        <v>30.33</v>
      </c>
      <c r="F4491">
        <v>30.13</v>
      </c>
      <c r="G4491">
        <v>14.348000000000001</v>
      </c>
      <c r="H4491">
        <v>8.4339999999999993</v>
      </c>
      <c r="I4491">
        <v>18.8</v>
      </c>
    </row>
    <row r="4492" spans="1:9" x14ac:dyDescent="0.25">
      <c r="A4492" s="5" t="s">
        <v>782</v>
      </c>
      <c r="C4492">
        <v>20</v>
      </c>
      <c r="D4492">
        <v>53</v>
      </c>
      <c r="E4492">
        <v>30.36</v>
      </c>
      <c r="F4492">
        <v>29.68</v>
      </c>
      <c r="G4492">
        <v>14.223000000000001</v>
      </c>
      <c r="H4492">
        <v>8.5589999999999993</v>
      </c>
      <c r="I4492">
        <v>18.7</v>
      </c>
    </row>
    <row r="4493" spans="1:9" x14ac:dyDescent="0.25">
      <c r="A4493" s="5" t="s">
        <v>783</v>
      </c>
      <c r="C4493">
        <v>20</v>
      </c>
      <c r="D4493">
        <v>52</v>
      </c>
      <c r="E4493">
        <v>30.4</v>
      </c>
      <c r="F4493">
        <v>29.23</v>
      </c>
      <c r="G4493">
        <v>14.099</v>
      </c>
      <c r="H4493">
        <v>8.68</v>
      </c>
      <c r="I4493">
        <v>18.7</v>
      </c>
    </row>
    <row r="4494" spans="1:9" x14ac:dyDescent="0.25">
      <c r="A4494" s="5" t="s">
        <v>784</v>
      </c>
      <c r="C4494">
        <v>20</v>
      </c>
      <c r="D4494">
        <v>51</v>
      </c>
      <c r="E4494">
        <v>30.43</v>
      </c>
      <c r="F4494">
        <v>28.78</v>
      </c>
      <c r="G4494">
        <v>13.973000000000001</v>
      </c>
      <c r="H4494">
        <v>8.7940000000000005</v>
      </c>
      <c r="I4494">
        <v>18.7</v>
      </c>
    </row>
    <row r="4495" spans="1:9" x14ac:dyDescent="0.25">
      <c r="A4495" s="5" t="s">
        <v>785</v>
      </c>
      <c r="C4495">
        <v>20</v>
      </c>
      <c r="D4495">
        <v>50</v>
      </c>
      <c r="E4495">
        <v>30.46</v>
      </c>
      <c r="F4495">
        <v>28.32</v>
      </c>
      <c r="G4495">
        <v>13.840999999999999</v>
      </c>
      <c r="H4495">
        <v>8.8970000000000002</v>
      </c>
      <c r="I4495">
        <v>18.7</v>
      </c>
    </row>
    <row r="4496" spans="1:9" x14ac:dyDescent="0.25">
      <c r="A4496" s="5" t="s">
        <v>786</v>
      </c>
      <c r="C4496">
        <v>20</v>
      </c>
      <c r="D4496">
        <v>49</v>
      </c>
      <c r="E4496">
        <v>30.47</v>
      </c>
      <c r="F4496">
        <v>27.88</v>
      </c>
      <c r="G4496">
        <v>13.696</v>
      </c>
      <c r="H4496">
        <v>8.9860000000000007</v>
      </c>
      <c r="I4496">
        <v>18.7</v>
      </c>
    </row>
    <row r="4497" spans="1:9" x14ac:dyDescent="0.25">
      <c r="A4497" s="5" t="s">
        <v>787</v>
      </c>
      <c r="C4497">
        <v>20</v>
      </c>
      <c r="D4497">
        <v>48</v>
      </c>
      <c r="E4497">
        <v>30.46</v>
      </c>
      <c r="F4497">
        <v>27.46</v>
      </c>
      <c r="G4497">
        <v>13.53</v>
      </c>
      <c r="H4497">
        <v>9.0530000000000008</v>
      </c>
      <c r="I4497">
        <v>18.600000000000001</v>
      </c>
    </row>
    <row r="4498" spans="1:9" x14ac:dyDescent="0.25">
      <c r="A4498" s="5" t="s">
        <v>788</v>
      </c>
      <c r="C4498">
        <v>20</v>
      </c>
      <c r="D4498">
        <v>47</v>
      </c>
      <c r="E4498">
        <v>30.43</v>
      </c>
      <c r="F4498">
        <v>27.05</v>
      </c>
      <c r="G4498">
        <v>13.339</v>
      </c>
      <c r="H4498">
        <v>9.0980000000000008</v>
      </c>
      <c r="I4498">
        <v>18.600000000000001</v>
      </c>
    </row>
    <row r="4499" spans="1:9" x14ac:dyDescent="0.25">
      <c r="A4499" s="5" t="s">
        <v>789</v>
      </c>
      <c r="C4499">
        <v>20</v>
      </c>
      <c r="D4499">
        <v>46</v>
      </c>
      <c r="E4499">
        <v>30.39</v>
      </c>
      <c r="F4499">
        <v>26.64</v>
      </c>
      <c r="G4499">
        <v>13.143000000000001</v>
      </c>
      <c r="H4499">
        <v>9.1300000000000008</v>
      </c>
      <c r="I4499">
        <v>18.5</v>
      </c>
    </row>
    <row r="4500" spans="1:9" x14ac:dyDescent="0.25">
      <c r="A4500" s="5" t="s">
        <v>790</v>
      </c>
      <c r="C4500">
        <v>20</v>
      </c>
      <c r="D4500">
        <v>45</v>
      </c>
      <c r="E4500">
        <v>30.37</v>
      </c>
      <c r="F4500">
        <v>26.22</v>
      </c>
      <c r="G4500">
        <v>12.962999999999999</v>
      </c>
      <c r="H4500">
        <v>9.1660000000000004</v>
      </c>
      <c r="I4500">
        <v>18.5</v>
      </c>
    </row>
    <row r="4501" spans="1:9" x14ac:dyDescent="0.25">
      <c r="A4501" s="5" t="s">
        <v>791</v>
      </c>
      <c r="C4501">
        <v>20</v>
      </c>
      <c r="D4501">
        <v>44</v>
      </c>
      <c r="E4501">
        <v>30.36</v>
      </c>
      <c r="F4501">
        <v>25.76</v>
      </c>
      <c r="G4501">
        <v>12.805</v>
      </c>
      <c r="H4501">
        <v>9.2110000000000003</v>
      </c>
      <c r="I4501">
        <v>18.5</v>
      </c>
    </row>
    <row r="4502" spans="1:9" x14ac:dyDescent="0.25">
      <c r="A4502" s="5" t="s">
        <v>792</v>
      </c>
      <c r="C4502">
        <v>20</v>
      </c>
      <c r="D4502">
        <v>43</v>
      </c>
      <c r="E4502">
        <v>30.36</v>
      </c>
      <c r="F4502">
        <v>25.29</v>
      </c>
      <c r="G4502">
        <v>12.66</v>
      </c>
      <c r="H4502">
        <v>9.2590000000000003</v>
      </c>
      <c r="I4502">
        <v>18.5</v>
      </c>
    </row>
    <row r="4503" spans="1:9" x14ac:dyDescent="0.25">
      <c r="A4503" s="5" t="s">
        <v>793</v>
      </c>
      <c r="C4503">
        <v>20</v>
      </c>
      <c r="D4503">
        <v>42</v>
      </c>
      <c r="E4503">
        <v>30.36</v>
      </c>
      <c r="F4503">
        <v>24.81</v>
      </c>
      <c r="G4503">
        <v>12.519</v>
      </c>
      <c r="H4503">
        <v>9.3030000000000008</v>
      </c>
      <c r="I4503">
        <v>18.5</v>
      </c>
    </row>
    <row r="4504" spans="1:9" x14ac:dyDescent="0.25">
      <c r="A4504" s="5" t="s">
        <v>794</v>
      </c>
      <c r="C4504">
        <v>20</v>
      </c>
      <c r="D4504">
        <v>41</v>
      </c>
      <c r="E4504">
        <v>30.36</v>
      </c>
      <c r="F4504">
        <v>24.33</v>
      </c>
      <c r="G4504">
        <v>12.378</v>
      </c>
      <c r="H4504">
        <v>9.3420000000000005</v>
      </c>
      <c r="I4504">
        <v>18.5</v>
      </c>
    </row>
    <row r="4505" spans="1:9" x14ac:dyDescent="0.25">
      <c r="A4505" s="5" t="s">
        <v>795</v>
      </c>
      <c r="C4505">
        <v>20</v>
      </c>
      <c r="D4505">
        <v>40</v>
      </c>
      <c r="E4505">
        <v>30.35</v>
      </c>
      <c r="F4505">
        <v>23.85</v>
      </c>
      <c r="G4505">
        <v>12.231</v>
      </c>
      <c r="H4505">
        <v>9.3699999999999992</v>
      </c>
      <c r="I4505">
        <v>18.5</v>
      </c>
    </row>
    <row r="4506" spans="1:9" x14ac:dyDescent="0.25">
      <c r="A4506" s="5" t="s">
        <v>796</v>
      </c>
      <c r="C4506">
        <v>20</v>
      </c>
      <c r="D4506">
        <v>39</v>
      </c>
      <c r="E4506">
        <v>30.34</v>
      </c>
      <c r="F4506">
        <v>23.37</v>
      </c>
      <c r="G4506">
        <v>12.073</v>
      </c>
      <c r="H4506">
        <v>9.3829999999999991</v>
      </c>
      <c r="I4506">
        <v>18.5</v>
      </c>
    </row>
    <row r="4507" spans="1:9" x14ac:dyDescent="0.25">
      <c r="A4507" s="5" t="s">
        <v>797</v>
      </c>
      <c r="C4507">
        <v>20</v>
      </c>
      <c r="D4507">
        <v>38</v>
      </c>
      <c r="E4507">
        <v>30.31</v>
      </c>
      <c r="F4507">
        <v>22.9</v>
      </c>
      <c r="G4507">
        <v>11.903</v>
      </c>
      <c r="H4507">
        <v>9.3800000000000008</v>
      </c>
      <c r="I4507">
        <v>18.5</v>
      </c>
    </row>
    <row r="4508" spans="1:9" x14ac:dyDescent="0.25">
      <c r="A4508" s="5" t="s">
        <v>798</v>
      </c>
      <c r="C4508">
        <v>20</v>
      </c>
      <c r="D4508">
        <v>37</v>
      </c>
      <c r="E4508">
        <v>30.27</v>
      </c>
      <c r="F4508">
        <v>22.43</v>
      </c>
      <c r="G4508">
        <v>11.723000000000001</v>
      </c>
      <c r="H4508">
        <v>9.3620000000000001</v>
      </c>
      <c r="I4508">
        <v>18.5</v>
      </c>
    </row>
    <row r="4509" spans="1:9" x14ac:dyDescent="0.25">
      <c r="A4509" s="5" t="s">
        <v>799</v>
      </c>
      <c r="C4509">
        <v>20</v>
      </c>
      <c r="D4509">
        <v>36</v>
      </c>
      <c r="E4509">
        <v>30.22</v>
      </c>
      <c r="F4509">
        <v>21.96</v>
      </c>
      <c r="G4509">
        <v>11.536</v>
      </c>
      <c r="H4509">
        <v>9.3330000000000002</v>
      </c>
      <c r="I4509">
        <v>18.5</v>
      </c>
    </row>
    <row r="4510" spans="1:9" x14ac:dyDescent="0.25">
      <c r="A4510" s="5" t="s">
        <v>800</v>
      </c>
      <c r="C4510">
        <v>20</v>
      </c>
      <c r="D4510">
        <v>35</v>
      </c>
      <c r="E4510">
        <v>30.18</v>
      </c>
      <c r="F4510">
        <v>21.49</v>
      </c>
      <c r="G4510">
        <v>11.349</v>
      </c>
      <c r="H4510">
        <v>9.2970000000000006</v>
      </c>
      <c r="I4510">
        <v>18.5</v>
      </c>
    </row>
    <row r="4511" spans="1:9" x14ac:dyDescent="0.25">
      <c r="A4511" s="5" t="s">
        <v>801</v>
      </c>
      <c r="C4511">
        <v>20</v>
      </c>
      <c r="D4511">
        <v>34</v>
      </c>
      <c r="E4511">
        <v>30.13</v>
      </c>
      <c r="F4511">
        <v>21.01</v>
      </c>
      <c r="G4511">
        <v>11.162000000000001</v>
      </c>
      <c r="H4511">
        <v>9.2539999999999996</v>
      </c>
      <c r="I4511">
        <v>18.5</v>
      </c>
    </row>
    <row r="4512" spans="1:9" x14ac:dyDescent="0.25">
      <c r="A4512" s="5" t="s">
        <v>802</v>
      </c>
      <c r="C4512">
        <v>20</v>
      </c>
      <c r="D4512">
        <v>33</v>
      </c>
      <c r="E4512">
        <v>30.08</v>
      </c>
      <c r="F4512">
        <v>20.53</v>
      </c>
      <c r="G4512">
        <v>10.973000000000001</v>
      </c>
      <c r="H4512">
        <v>9.202</v>
      </c>
      <c r="I4512">
        <v>18.5</v>
      </c>
    </row>
    <row r="4513" spans="1:9" x14ac:dyDescent="0.25">
      <c r="A4513" s="5" t="s">
        <v>803</v>
      </c>
      <c r="C4513">
        <v>20</v>
      </c>
      <c r="D4513">
        <v>32</v>
      </c>
      <c r="E4513">
        <v>30.02</v>
      </c>
      <c r="F4513">
        <v>20.04</v>
      </c>
      <c r="G4513">
        <v>10.779</v>
      </c>
      <c r="H4513">
        <v>9.141</v>
      </c>
      <c r="I4513">
        <v>18.5</v>
      </c>
    </row>
    <row r="4514" spans="1:9" x14ac:dyDescent="0.25">
      <c r="A4514" s="5" t="s">
        <v>804</v>
      </c>
      <c r="C4514">
        <v>20</v>
      </c>
      <c r="D4514">
        <v>31</v>
      </c>
      <c r="E4514">
        <v>29.96</v>
      </c>
      <c r="F4514">
        <v>19.55</v>
      </c>
      <c r="G4514">
        <v>10.577999999999999</v>
      </c>
      <c r="H4514">
        <v>9.0670000000000002</v>
      </c>
      <c r="I4514">
        <v>18.5</v>
      </c>
    </row>
    <row r="4515" spans="1:9" x14ac:dyDescent="0.25">
      <c r="A4515" s="5" t="s">
        <v>805</v>
      </c>
      <c r="C4515">
        <v>20</v>
      </c>
      <c r="D4515">
        <v>30</v>
      </c>
      <c r="E4515">
        <v>29.89</v>
      </c>
      <c r="F4515">
        <v>19.059999999999999</v>
      </c>
      <c r="G4515">
        <v>10.368</v>
      </c>
      <c r="H4515">
        <v>8.9789999999999992</v>
      </c>
      <c r="I4515">
        <v>18.399999999999999</v>
      </c>
    </row>
    <row r="4516" spans="1:9" x14ac:dyDescent="0.25">
      <c r="A4516" s="5" t="s">
        <v>806</v>
      </c>
      <c r="C4516">
        <v>20</v>
      </c>
      <c r="D4516">
        <v>29</v>
      </c>
      <c r="E4516">
        <v>29.76</v>
      </c>
      <c r="F4516">
        <v>18.57</v>
      </c>
      <c r="G4516">
        <v>10.146000000000001</v>
      </c>
      <c r="H4516">
        <v>8.8740000000000006</v>
      </c>
      <c r="I4516">
        <v>18.3</v>
      </c>
    </row>
    <row r="4517" spans="1:9" x14ac:dyDescent="0.25">
      <c r="A4517" s="5" t="s">
        <v>807</v>
      </c>
      <c r="C4517">
        <v>20</v>
      </c>
      <c r="D4517">
        <v>28</v>
      </c>
      <c r="E4517">
        <v>29.6</v>
      </c>
      <c r="F4517">
        <v>18.09</v>
      </c>
      <c r="G4517">
        <v>9.907</v>
      </c>
      <c r="H4517">
        <v>8.7479999999999993</v>
      </c>
      <c r="I4517">
        <v>18.100000000000001</v>
      </c>
    </row>
    <row r="4518" spans="1:9" x14ac:dyDescent="0.25">
      <c r="A4518" s="5" t="s">
        <v>808</v>
      </c>
      <c r="C4518">
        <v>20</v>
      </c>
      <c r="D4518">
        <v>27</v>
      </c>
      <c r="E4518">
        <v>29.42</v>
      </c>
      <c r="F4518">
        <v>17.61</v>
      </c>
      <c r="G4518">
        <v>9.6509999999999998</v>
      </c>
      <c r="H4518">
        <v>8.5990000000000002</v>
      </c>
      <c r="I4518">
        <v>17.8</v>
      </c>
    </row>
    <row r="4519" spans="1:9" x14ac:dyDescent="0.25">
      <c r="A4519" s="5" t="s">
        <v>809</v>
      </c>
      <c r="C4519">
        <v>20</v>
      </c>
      <c r="D4519">
        <v>26</v>
      </c>
      <c r="E4519">
        <v>29.22</v>
      </c>
      <c r="F4519">
        <v>17.13</v>
      </c>
      <c r="G4519">
        <v>9.3800000000000008</v>
      </c>
      <c r="H4519">
        <v>8.4309999999999992</v>
      </c>
      <c r="I4519">
        <v>17.5</v>
      </c>
    </row>
    <row r="4520" spans="1:9" x14ac:dyDescent="0.25">
      <c r="A4520" s="5" t="s">
        <v>810</v>
      </c>
      <c r="C4520">
        <v>20</v>
      </c>
      <c r="D4520">
        <v>25</v>
      </c>
      <c r="E4520">
        <v>29</v>
      </c>
      <c r="F4520">
        <v>16.649999999999999</v>
      </c>
      <c r="G4520">
        <v>9.0969999999999995</v>
      </c>
      <c r="H4520">
        <v>8.2439999999999998</v>
      </c>
      <c r="I4520">
        <v>17.2</v>
      </c>
    </row>
    <row r="4521" spans="1:9" x14ac:dyDescent="0.25">
      <c r="A4521" s="5" t="s">
        <v>811</v>
      </c>
      <c r="C4521">
        <v>20</v>
      </c>
      <c r="D4521">
        <v>24</v>
      </c>
      <c r="E4521">
        <v>28.76</v>
      </c>
      <c r="F4521">
        <v>16.190000000000001</v>
      </c>
      <c r="G4521">
        <v>8.7870000000000008</v>
      </c>
      <c r="H4521">
        <v>8.0280000000000005</v>
      </c>
      <c r="I4521">
        <v>16.7</v>
      </c>
    </row>
    <row r="4522" spans="1:9" x14ac:dyDescent="0.25">
      <c r="A4522" s="5" t="s">
        <v>812</v>
      </c>
      <c r="C4522">
        <v>20</v>
      </c>
      <c r="D4522">
        <v>23</v>
      </c>
      <c r="E4522">
        <v>28.45</v>
      </c>
      <c r="F4522">
        <v>15.76</v>
      </c>
      <c r="G4522">
        <v>8.4109999999999996</v>
      </c>
      <c r="H4522">
        <v>7.7430000000000003</v>
      </c>
      <c r="I4522">
        <v>16</v>
      </c>
    </row>
    <row r="4523" spans="1:9" x14ac:dyDescent="0.25">
      <c r="A4523" s="5" t="s">
        <v>813</v>
      </c>
      <c r="C4523">
        <v>20</v>
      </c>
      <c r="D4523">
        <v>22</v>
      </c>
      <c r="E4523">
        <v>28.01</v>
      </c>
      <c r="F4523">
        <v>15.43</v>
      </c>
      <c r="G4523">
        <v>7.8949999999999996</v>
      </c>
      <c r="H4523">
        <v>7.32</v>
      </c>
      <c r="I4523">
        <v>14.9</v>
      </c>
    </row>
    <row r="4524" spans="1:9" x14ac:dyDescent="0.25">
      <c r="A4524" s="5" t="s">
        <v>814</v>
      </c>
      <c r="C4524">
        <v>20</v>
      </c>
      <c r="D4524">
        <v>21</v>
      </c>
      <c r="E4524">
        <v>27.4</v>
      </c>
      <c r="F4524">
        <v>15.23</v>
      </c>
      <c r="G4524">
        <v>7.1909999999999998</v>
      </c>
      <c r="H4524">
        <v>6.7140000000000004</v>
      </c>
      <c r="I4524">
        <v>12.9</v>
      </c>
    </row>
    <row r="4525" spans="1:9" x14ac:dyDescent="0.25">
      <c r="A4525" s="5" t="s">
        <v>815</v>
      </c>
      <c r="C4525">
        <v>20</v>
      </c>
      <c r="D4525">
        <v>140.19999999999999</v>
      </c>
      <c r="E4525">
        <v>14.51</v>
      </c>
      <c r="F4525">
        <v>63.28</v>
      </c>
      <c r="G4525">
        <v>22.007000000000001</v>
      </c>
      <c r="H4525">
        <v>-16.905000000000001</v>
      </c>
      <c r="I4525">
        <v>18.3</v>
      </c>
    </row>
    <row r="4526" spans="1:9" x14ac:dyDescent="0.25">
      <c r="A4526" s="5" t="s">
        <v>816</v>
      </c>
      <c r="C4526">
        <v>20</v>
      </c>
      <c r="D4526">
        <v>180</v>
      </c>
      <c r="E4526">
        <v>8.3000000000000007</v>
      </c>
      <c r="F4526">
        <v>180</v>
      </c>
      <c r="G4526">
        <v>12.387</v>
      </c>
      <c r="H4526">
        <v>-12.387</v>
      </c>
      <c r="I4526">
        <v>-0.4</v>
      </c>
    </row>
    <row r="4527" spans="1:9" x14ac:dyDescent="0.25">
      <c r="A4527" s="5" t="s">
        <v>817</v>
      </c>
      <c r="C4527">
        <v>20</v>
      </c>
      <c r="D4527">
        <v>179</v>
      </c>
      <c r="E4527">
        <v>8.25</v>
      </c>
      <c r="F4527">
        <v>177.49</v>
      </c>
      <c r="G4527">
        <v>12.443</v>
      </c>
      <c r="H4527">
        <v>-12.441000000000001</v>
      </c>
      <c r="I4527">
        <v>-0.4</v>
      </c>
    </row>
    <row r="4528" spans="1:9" x14ac:dyDescent="0.25">
      <c r="A4528" s="5" t="s">
        <v>818</v>
      </c>
      <c r="C4528">
        <v>20</v>
      </c>
      <c r="D4528">
        <v>178</v>
      </c>
      <c r="E4528">
        <v>8.1999999999999993</v>
      </c>
      <c r="F4528">
        <v>174.94</v>
      </c>
      <c r="G4528">
        <v>12.507999999999999</v>
      </c>
      <c r="H4528">
        <v>-12.500999999999999</v>
      </c>
      <c r="I4528">
        <v>-0.5</v>
      </c>
    </row>
    <row r="4529" spans="1:9" x14ac:dyDescent="0.25">
      <c r="A4529" s="5" t="s">
        <v>819</v>
      </c>
      <c r="C4529">
        <v>20</v>
      </c>
      <c r="D4529">
        <v>177</v>
      </c>
      <c r="E4529">
        <v>8.15</v>
      </c>
      <c r="F4529">
        <v>172.37</v>
      </c>
      <c r="G4529">
        <v>12.577999999999999</v>
      </c>
      <c r="H4529">
        <v>-12.561</v>
      </c>
      <c r="I4529">
        <v>-0.5</v>
      </c>
    </row>
    <row r="4530" spans="1:9" x14ac:dyDescent="0.25">
      <c r="A4530" s="5" t="s">
        <v>820</v>
      </c>
      <c r="C4530">
        <v>20</v>
      </c>
      <c r="D4530">
        <v>176</v>
      </c>
      <c r="E4530">
        <v>8.1199999999999992</v>
      </c>
      <c r="F4530">
        <v>169.76</v>
      </c>
      <c r="G4530">
        <v>12.648</v>
      </c>
      <c r="H4530">
        <v>-12.618</v>
      </c>
      <c r="I4530">
        <v>-0.5</v>
      </c>
    </row>
    <row r="4531" spans="1:9" x14ac:dyDescent="0.25">
      <c r="A4531" s="5" t="s">
        <v>821</v>
      </c>
      <c r="C4531">
        <v>20</v>
      </c>
      <c r="D4531">
        <v>175</v>
      </c>
      <c r="E4531">
        <v>8.1</v>
      </c>
      <c r="F4531">
        <v>167.13</v>
      </c>
      <c r="G4531">
        <v>12.712999999999999</v>
      </c>
      <c r="H4531">
        <v>-12.664999999999999</v>
      </c>
      <c r="I4531">
        <v>-0.4</v>
      </c>
    </row>
    <row r="4532" spans="1:9" x14ac:dyDescent="0.25">
      <c r="A4532" s="5" t="s">
        <v>822</v>
      </c>
      <c r="C4532">
        <v>20</v>
      </c>
      <c r="D4532">
        <v>174</v>
      </c>
      <c r="E4532">
        <v>8.1</v>
      </c>
      <c r="F4532">
        <v>164.51</v>
      </c>
      <c r="G4532">
        <v>12.768000000000001</v>
      </c>
      <c r="H4532">
        <v>-12.698</v>
      </c>
      <c r="I4532">
        <v>-0.4</v>
      </c>
    </row>
    <row r="4533" spans="1:9" x14ac:dyDescent="0.25">
      <c r="A4533" s="5" t="s">
        <v>823</v>
      </c>
      <c r="C4533">
        <v>20</v>
      </c>
      <c r="D4533">
        <v>173</v>
      </c>
      <c r="E4533">
        <v>8.1300000000000008</v>
      </c>
      <c r="F4533">
        <v>161.91999999999999</v>
      </c>
      <c r="G4533">
        <v>12.807</v>
      </c>
      <c r="H4533">
        <v>-12.712</v>
      </c>
      <c r="I4533">
        <v>-0.4</v>
      </c>
    </row>
    <row r="4534" spans="1:9" x14ac:dyDescent="0.25">
      <c r="A4534" s="5" t="s">
        <v>824</v>
      </c>
      <c r="C4534">
        <v>20</v>
      </c>
      <c r="D4534">
        <v>172</v>
      </c>
      <c r="E4534">
        <v>8.18</v>
      </c>
      <c r="F4534">
        <v>159.4</v>
      </c>
      <c r="G4534">
        <v>12.824999999999999</v>
      </c>
      <c r="H4534">
        <v>-12.7</v>
      </c>
      <c r="I4534">
        <v>-0.4</v>
      </c>
    </row>
    <row r="4535" spans="1:9" x14ac:dyDescent="0.25">
      <c r="A4535" s="5" t="s">
        <v>825</v>
      </c>
      <c r="C4535">
        <v>20</v>
      </c>
      <c r="D4535">
        <v>171</v>
      </c>
      <c r="E4535">
        <v>8.27</v>
      </c>
      <c r="F4535">
        <v>156.96</v>
      </c>
      <c r="G4535">
        <v>12.823</v>
      </c>
      <c r="H4535">
        <v>-12.664999999999999</v>
      </c>
      <c r="I4535">
        <v>-0.4</v>
      </c>
    </row>
    <row r="4536" spans="1:9" x14ac:dyDescent="0.25">
      <c r="A4536" s="5" t="s">
        <v>826</v>
      </c>
      <c r="C4536">
        <v>20</v>
      </c>
      <c r="D4536">
        <v>170</v>
      </c>
      <c r="E4536">
        <v>8.3699999999999992</v>
      </c>
      <c r="F4536">
        <v>154.58000000000001</v>
      </c>
      <c r="G4536">
        <v>12.813000000000001</v>
      </c>
      <c r="H4536">
        <v>-12.618</v>
      </c>
      <c r="I4536">
        <v>-0.4</v>
      </c>
    </row>
    <row r="4537" spans="1:9" x14ac:dyDescent="0.25">
      <c r="A4537" s="5" t="s">
        <v>827</v>
      </c>
      <c r="C4537">
        <v>20</v>
      </c>
      <c r="D4537">
        <v>169</v>
      </c>
      <c r="E4537">
        <v>8.48</v>
      </c>
      <c r="F4537">
        <v>152.24</v>
      </c>
      <c r="G4537">
        <v>12.805999999999999</v>
      </c>
      <c r="H4537">
        <v>-12.571</v>
      </c>
      <c r="I4537">
        <v>-0.4</v>
      </c>
    </row>
    <row r="4538" spans="1:9" x14ac:dyDescent="0.25">
      <c r="A4538" s="5" t="s">
        <v>300</v>
      </c>
      <c r="C4538">
        <v>20</v>
      </c>
      <c r="D4538">
        <v>168</v>
      </c>
      <c r="E4538">
        <v>8.58</v>
      </c>
      <c r="F4538">
        <v>149.91999999999999</v>
      </c>
      <c r="G4538">
        <v>12.808999999999999</v>
      </c>
      <c r="H4538">
        <v>-12.529</v>
      </c>
      <c r="I4538">
        <v>-0.4</v>
      </c>
    </row>
    <row r="4539" spans="1:9" x14ac:dyDescent="0.25">
      <c r="A4539" s="5" t="s">
        <v>828</v>
      </c>
      <c r="C4539">
        <v>20</v>
      </c>
      <c r="D4539">
        <v>167</v>
      </c>
      <c r="E4539">
        <v>8.68</v>
      </c>
      <c r="F4539">
        <v>147.59</v>
      </c>
      <c r="G4539">
        <v>12.826000000000001</v>
      </c>
      <c r="H4539">
        <v>-12.497</v>
      </c>
      <c r="I4539">
        <v>-0.3</v>
      </c>
    </row>
    <row r="4540" spans="1:9" x14ac:dyDescent="0.25">
      <c r="A4540" s="5" t="s">
        <v>829</v>
      </c>
      <c r="C4540">
        <v>20</v>
      </c>
      <c r="D4540">
        <v>166</v>
      </c>
      <c r="E4540">
        <v>8.7799999999999994</v>
      </c>
      <c r="F4540">
        <v>145.26</v>
      </c>
      <c r="G4540">
        <v>12.853999999999999</v>
      </c>
      <c r="H4540">
        <v>-12.472</v>
      </c>
      <c r="I4540">
        <v>-0.2</v>
      </c>
    </row>
    <row r="4541" spans="1:9" x14ac:dyDescent="0.25">
      <c r="A4541" s="5" t="s">
        <v>301</v>
      </c>
      <c r="C4541">
        <v>20</v>
      </c>
      <c r="D4541">
        <v>165</v>
      </c>
      <c r="E4541">
        <v>8.89</v>
      </c>
      <c r="F4541">
        <v>142.99</v>
      </c>
      <c r="G4541">
        <v>12.879</v>
      </c>
      <c r="H4541">
        <v>-12.44</v>
      </c>
      <c r="I4541">
        <v>0</v>
      </c>
    </row>
    <row r="4542" spans="1:9" x14ac:dyDescent="0.25">
      <c r="A4542" s="5" t="s">
        <v>830</v>
      </c>
      <c r="C4542">
        <v>20</v>
      </c>
      <c r="D4542">
        <v>164</v>
      </c>
      <c r="E4542">
        <v>9.0299999999999994</v>
      </c>
      <c r="F4542">
        <v>140.85</v>
      </c>
      <c r="G4542">
        <v>12.881</v>
      </c>
      <c r="H4542">
        <v>-12.382</v>
      </c>
      <c r="I4542">
        <v>0.3</v>
      </c>
    </row>
    <row r="4543" spans="1:9" x14ac:dyDescent="0.25">
      <c r="A4543" s="5" t="s">
        <v>831</v>
      </c>
      <c r="C4543">
        <v>20</v>
      </c>
      <c r="D4543">
        <v>163</v>
      </c>
      <c r="E4543">
        <v>9.19</v>
      </c>
      <c r="F4543">
        <v>138.86000000000001</v>
      </c>
      <c r="G4543">
        <v>12.859</v>
      </c>
      <c r="H4543">
        <v>-12.297000000000001</v>
      </c>
      <c r="I4543">
        <v>0.5</v>
      </c>
    </row>
    <row r="4544" spans="1:9" x14ac:dyDescent="0.25">
      <c r="A4544" s="5" t="s">
        <v>832</v>
      </c>
      <c r="C4544">
        <v>20</v>
      </c>
      <c r="D4544">
        <v>162</v>
      </c>
      <c r="E4544">
        <v>9.3699999999999992</v>
      </c>
      <c r="F4544">
        <v>137</v>
      </c>
      <c r="G4544">
        <v>12.818</v>
      </c>
      <c r="H4544">
        <v>-12.191000000000001</v>
      </c>
      <c r="I4544">
        <v>0.7</v>
      </c>
    </row>
    <row r="4545" spans="1:9" x14ac:dyDescent="0.25">
      <c r="A4545" s="5" t="s">
        <v>833</v>
      </c>
      <c r="C4545">
        <v>20</v>
      </c>
      <c r="D4545">
        <v>161</v>
      </c>
      <c r="E4545">
        <v>9.57</v>
      </c>
      <c r="F4545">
        <v>135.26</v>
      </c>
      <c r="G4545">
        <v>12.763999999999999</v>
      </c>
      <c r="H4545">
        <v>-12.068</v>
      </c>
      <c r="I4545">
        <v>0.9</v>
      </c>
    </row>
    <row r="4546" spans="1:9" x14ac:dyDescent="0.25">
      <c r="A4546" s="5" t="s">
        <v>834</v>
      </c>
      <c r="C4546">
        <v>20</v>
      </c>
      <c r="D4546">
        <v>160</v>
      </c>
      <c r="E4546">
        <v>9.77</v>
      </c>
      <c r="F4546">
        <v>133.6</v>
      </c>
      <c r="G4546">
        <v>12.701000000000001</v>
      </c>
      <c r="H4546">
        <v>-11.935</v>
      </c>
      <c r="I4546">
        <v>1</v>
      </c>
    </row>
    <row r="4547" spans="1:9" x14ac:dyDescent="0.25">
      <c r="A4547" s="5" t="s">
        <v>835</v>
      </c>
      <c r="C4547">
        <v>20</v>
      </c>
      <c r="D4547">
        <v>159</v>
      </c>
      <c r="E4547">
        <v>9.98</v>
      </c>
      <c r="F4547">
        <v>132.01</v>
      </c>
      <c r="G4547">
        <v>12.635</v>
      </c>
      <c r="H4547">
        <v>-11.795999999999999</v>
      </c>
      <c r="I4547">
        <v>1.2</v>
      </c>
    </row>
    <row r="4548" spans="1:9" x14ac:dyDescent="0.25">
      <c r="A4548" s="5" t="s">
        <v>836</v>
      </c>
      <c r="C4548">
        <v>20</v>
      </c>
      <c r="D4548">
        <v>158</v>
      </c>
      <c r="E4548">
        <v>10.18</v>
      </c>
      <c r="F4548">
        <v>130.46</v>
      </c>
      <c r="G4548">
        <v>12.571</v>
      </c>
      <c r="H4548">
        <v>-11.656000000000001</v>
      </c>
      <c r="I4548">
        <v>1.3</v>
      </c>
    </row>
    <row r="4549" spans="1:9" x14ac:dyDescent="0.25">
      <c r="A4549" s="5" t="s">
        <v>837</v>
      </c>
      <c r="C4549">
        <v>20</v>
      </c>
      <c r="D4549">
        <v>157</v>
      </c>
      <c r="E4549">
        <v>10.39</v>
      </c>
      <c r="F4549">
        <v>128.91999999999999</v>
      </c>
      <c r="G4549">
        <v>12.515000000000001</v>
      </c>
      <c r="H4549">
        <v>-11.52</v>
      </c>
      <c r="I4549">
        <v>1.5</v>
      </c>
    </row>
    <row r="4550" spans="1:9" x14ac:dyDescent="0.25">
      <c r="A4550" s="5" t="s">
        <v>838</v>
      </c>
      <c r="C4550">
        <v>20</v>
      </c>
      <c r="D4550">
        <v>156</v>
      </c>
      <c r="E4550">
        <v>10.59</v>
      </c>
      <c r="F4550">
        <v>127.38</v>
      </c>
      <c r="G4550">
        <v>12.47</v>
      </c>
      <c r="H4550">
        <v>-11.391999999999999</v>
      </c>
      <c r="I4550">
        <v>1.6</v>
      </c>
    </row>
    <row r="4551" spans="1:9" x14ac:dyDescent="0.25">
      <c r="A4551" s="5" t="s">
        <v>839</v>
      </c>
      <c r="C4551">
        <v>20</v>
      </c>
      <c r="D4551">
        <v>155</v>
      </c>
      <c r="E4551">
        <v>10.78</v>
      </c>
      <c r="F4551">
        <v>125.83</v>
      </c>
      <c r="G4551">
        <v>12.436999999999999</v>
      </c>
      <c r="H4551">
        <v>-11.272</v>
      </c>
      <c r="I4551">
        <v>1.7</v>
      </c>
    </row>
    <row r="4552" spans="1:9" x14ac:dyDescent="0.25">
      <c r="A4552" s="5" t="s">
        <v>840</v>
      </c>
      <c r="C4552">
        <v>20</v>
      </c>
      <c r="D4552">
        <v>154</v>
      </c>
      <c r="E4552">
        <v>10.97</v>
      </c>
      <c r="F4552">
        <v>124.26</v>
      </c>
      <c r="G4552">
        <v>12.417</v>
      </c>
      <c r="H4552">
        <v>-11.16</v>
      </c>
      <c r="I4552">
        <v>1.9</v>
      </c>
    </row>
    <row r="4553" spans="1:9" x14ac:dyDescent="0.25">
      <c r="A4553" s="5" t="s">
        <v>841</v>
      </c>
      <c r="C4553">
        <v>20</v>
      </c>
      <c r="D4553">
        <v>153</v>
      </c>
      <c r="E4553">
        <v>11.15</v>
      </c>
      <c r="F4553">
        <v>122.67</v>
      </c>
      <c r="G4553">
        <v>12.412000000000001</v>
      </c>
      <c r="H4553">
        <v>-11.058999999999999</v>
      </c>
      <c r="I4553">
        <v>1.9</v>
      </c>
    </row>
    <row r="4554" spans="1:9" x14ac:dyDescent="0.25">
      <c r="A4554" s="5" t="s">
        <v>842</v>
      </c>
      <c r="C4554">
        <v>20</v>
      </c>
      <c r="D4554">
        <v>152</v>
      </c>
      <c r="E4554">
        <v>11.33</v>
      </c>
      <c r="F4554">
        <v>121.03</v>
      </c>
      <c r="G4554">
        <v>12.423999999999999</v>
      </c>
      <c r="H4554">
        <v>-10.97</v>
      </c>
      <c r="I4554">
        <v>2</v>
      </c>
    </row>
    <row r="4555" spans="1:9" x14ac:dyDescent="0.25">
      <c r="A4555" s="5" t="s">
        <v>843</v>
      </c>
      <c r="C4555">
        <v>20</v>
      </c>
      <c r="D4555">
        <v>151</v>
      </c>
      <c r="E4555">
        <v>11.5</v>
      </c>
      <c r="F4555">
        <v>119.36</v>
      </c>
      <c r="G4555">
        <v>12.454000000000001</v>
      </c>
      <c r="H4555">
        <v>-10.891999999999999</v>
      </c>
      <c r="I4555">
        <v>2.1</v>
      </c>
    </row>
    <row r="4556" spans="1:9" x14ac:dyDescent="0.25">
      <c r="A4556" s="5" t="s">
        <v>844</v>
      </c>
      <c r="C4556">
        <v>20</v>
      </c>
      <c r="D4556">
        <v>150</v>
      </c>
      <c r="E4556">
        <v>11.67</v>
      </c>
      <c r="F4556">
        <v>117.64</v>
      </c>
      <c r="G4556">
        <v>12.500999999999999</v>
      </c>
      <c r="H4556">
        <v>-10.826000000000001</v>
      </c>
      <c r="I4556">
        <v>2.2000000000000002</v>
      </c>
    </row>
    <row r="4557" spans="1:9" x14ac:dyDescent="0.25">
      <c r="A4557" s="5" t="s">
        <v>845</v>
      </c>
      <c r="C4557">
        <v>20</v>
      </c>
      <c r="D4557">
        <v>149</v>
      </c>
      <c r="E4557">
        <v>11.84</v>
      </c>
      <c r="F4557">
        <v>115.87</v>
      </c>
      <c r="G4557">
        <v>12.566000000000001</v>
      </c>
      <c r="H4557">
        <v>-10.771000000000001</v>
      </c>
      <c r="I4557">
        <v>2.2000000000000002</v>
      </c>
    </row>
    <row r="4558" spans="1:9" x14ac:dyDescent="0.25">
      <c r="A4558" s="5" t="s">
        <v>846</v>
      </c>
      <c r="C4558">
        <v>20</v>
      </c>
      <c r="D4558">
        <v>148</v>
      </c>
      <c r="E4558">
        <v>12</v>
      </c>
      <c r="F4558">
        <v>114.07</v>
      </c>
      <c r="G4558">
        <v>12.648</v>
      </c>
      <c r="H4558">
        <v>-10.726000000000001</v>
      </c>
      <c r="I4558">
        <v>2.2999999999999998</v>
      </c>
    </row>
    <row r="4559" spans="1:9" x14ac:dyDescent="0.25">
      <c r="A4559" s="5" t="s">
        <v>847</v>
      </c>
      <c r="C4559">
        <v>20</v>
      </c>
      <c r="D4559">
        <v>147</v>
      </c>
      <c r="E4559">
        <v>12.17</v>
      </c>
      <c r="F4559">
        <v>112.24</v>
      </c>
      <c r="G4559">
        <v>12.743</v>
      </c>
      <c r="H4559">
        <v>-10.686999999999999</v>
      </c>
      <c r="I4559">
        <v>2.2999999999999998</v>
      </c>
    </row>
    <row r="4560" spans="1:9" x14ac:dyDescent="0.25">
      <c r="A4560" s="5" t="s">
        <v>848</v>
      </c>
      <c r="C4560">
        <v>20</v>
      </c>
      <c r="D4560">
        <v>146</v>
      </c>
      <c r="E4560">
        <v>12.34</v>
      </c>
      <c r="F4560">
        <v>110.4</v>
      </c>
      <c r="G4560">
        <v>12.849</v>
      </c>
      <c r="H4560">
        <v>-10.651999999999999</v>
      </c>
      <c r="I4560">
        <v>2.4</v>
      </c>
    </row>
    <row r="4561" spans="1:9" x14ac:dyDescent="0.25">
      <c r="A4561" s="5" t="s">
        <v>849</v>
      </c>
      <c r="C4561">
        <v>20</v>
      </c>
      <c r="D4561">
        <v>145</v>
      </c>
      <c r="E4561">
        <v>12.51</v>
      </c>
      <c r="F4561">
        <v>108.54</v>
      </c>
      <c r="G4561">
        <v>12.967000000000001</v>
      </c>
      <c r="H4561">
        <v>-10.622</v>
      </c>
      <c r="I4561">
        <v>2.4</v>
      </c>
    </row>
    <row r="4562" spans="1:9" x14ac:dyDescent="0.25">
      <c r="A4562" s="5" t="s">
        <v>850</v>
      </c>
      <c r="C4562">
        <v>20</v>
      </c>
      <c r="D4562">
        <v>144</v>
      </c>
      <c r="E4562">
        <v>12.69</v>
      </c>
      <c r="F4562">
        <v>106.66</v>
      </c>
      <c r="G4562">
        <v>13.099</v>
      </c>
      <c r="H4562">
        <v>-10.597</v>
      </c>
      <c r="I4562">
        <v>2.5</v>
      </c>
    </row>
    <row r="4563" spans="1:9" x14ac:dyDescent="0.25">
      <c r="A4563" s="5" t="s">
        <v>851</v>
      </c>
      <c r="C4563">
        <v>20</v>
      </c>
      <c r="D4563">
        <v>143</v>
      </c>
      <c r="E4563">
        <v>12.87</v>
      </c>
      <c r="F4563">
        <v>104.77</v>
      </c>
      <c r="G4563">
        <v>13.239000000000001</v>
      </c>
      <c r="H4563">
        <v>-10.573</v>
      </c>
      <c r="I4563">
        <v>2.6</v>
      </c>
    </row>
    <row r="4564" spans="1:9" x14ac:dyDescent="0.25">
      <c r="A4564" s="5" t="s">
        <v>852</v>
      </c>
      <c r="C4564">
        <v>20</v>
      </c>
      <c r="D4564">
        <v>142</v>
      </c>
      <c r="E4564">
        <v>13.06</v>
      </c>
      <c r="F4564">
        <v>102.91</v>
      </c>
      <c r="G4564">
        <v>13.382</v>
      </c>
      <c r="H4564">
        <v>-10.545</v>
      </c>
      <c r="I4564">
        <v>2.6</v>
      </c>
    </row>
    <row r="4565" spans="1:9" x14ac:dyDescent="0.25">
      <c r="A4565" s="5" t="s">
        <v>853</v>
      </c>
      <c r="C4565">
        <v>20</v>
      </c>
      <c r="D4565">
        <v>141</v>
      </c>
      <c r="E4565">
        <v>13.26</v>
      </c>
      <c r="F4565">
        <v>101.11</v>
      </c>
      <c r="G4565">
        <v>13.521000000000001</v>
      </c>
      <c r="H4565">
        <v>-10.507</v>
      </c>
      <c r="I4565">
        <v>2.7</v>
      </c>
    </row>
    <row r="4566" spans="1:9" x14ac:dyDescent="0.25">
      <c r="A4566" s="5" t="s">
        <v>854</v>
      </c>
      <c r="C4566">
        <v>20</v>
      </c>
      <c r="D4566">
        <v>140</v>
      </c>
      <c r="E4566">
        <v>13.47</v>
      </c>
      <c r="F4566">
        <v>99.37</v>
      </c>
      <c r="G4566">
        <v>13.651</v>
      </c>
      <c r="H4566">
        <v>-10.457000000000001</v>
      </c>
      <c r="I4566">
        <v>2.8</v>
      </c>
    </row>
    <row r="4567" spans="1:9" x14ac:dyDescent="0.25">
      <c r="A4567" s="5" t="s">
        <v>855</v>
      </c>
      <c r="C4567">
        <v>20</v>
      </c>
      <c r="D4567">
        <v>139</v>
      </c>
      <c r="E4567">
        <v>13.69</v>
      </c>
      <c r="F4567">
        <v>97.72</v>
      </c>
      <c r="G4567">
        <v>13.772</v>
      </c>
      <c r="H4567">
        <v>-10.394</v>
      </c>
      <c r="I4567">
        <v>2.9</v>
      </c>
    </row>
    <row r="4568" spans="1:9" x14ac:dyDescent="0.25">
      <c r="A4568" s="5" t="s">
        <v>856</v>
      </c>
      <c r="C4568">
        <v>20</v>
      </c>
      <c r="D4568">
        <v>138</v>
      </c>
      <c r="E4568">
        <v>13.92</v>
      </c>
      <c r="F4568">
        <v>96.13</v>
      </c>
      <c r="G4568">
        <v>13.885999999999999</v>
      </c>
      <c r="H4568">
        <v>-10.319000000000001</v>
      </c>
      <c r="I4568">
        <v>3</v>
      </c>
    </row>
    <row r="4569" spans="1:9" x14ac:dyDescent="0.25">
      <c r="A4569" s="5" t="s">
        <v>857</v>
      </c>
      <c r="C4569">
        <v>20</v>
      </c>
      <c r="D4569">
        <v>137</v>
      </c>
      <c r="E4569">
        <v>14.15</v>
      </c>
      <c r="F4569">
        <v>94.58</v>
      </c>
      <c r="G4569">
        <v>13.996</v>
      </c>
      <c r="H4569">
        <v>-10.236000000000001</v>
      </c>
      <c r="I4569">
        <v>3.1</v>
      </c>
    </row>
    <row r="4570" spans="1:9" x14ac:dyDescent="0.25">
      <c r="A4570" s="5" t="s">
        <v>858</v>
      </c>
      <c r="C4570">
        <v>20</v>
      </c>
      <c r="D4570">
        <v>136</v>
      </c>
      <c r="E4570">
        <v>14.39</v>
      </c>
      <c r="F4570">
        <v>93.08</v>
      </c>
      <c r="G4570">
        <v>14.105</v>
      </c>
      <c r="H4570">
        <v>-10.146000000000001</v>
      </c>
      <c r="I4570">
        <v>3.2</v>
      </c>
    </row>
    <row r="4571" spans="1:9" x14ac:dyDescent="0.25">
      <c r="A4571" s="5" t="s">
        <v>859</v>
      </c>
      <c r="C4571">
        <v>20</v>
      </c>
      <c r="D4571">
        <v>135</v>
      </c>
      <c r="E4571">
        <v>14.63</v>
      </c>
      <c r="F4571">
        <v>91.6</v>
      </c>
      <c r="G4571">
        <v>14.215</v>
      </c>
      <c r="H4571">
        <v>-10.051</v>
      </c>
      <c r="I4571">
        <v>3.3</v>
      </c>
    </row>
    <row r="4572" spans="1:9" x14ac:dyDescent="0.25">
      <c r="A4572" s="5" t="s">
        <v>860</v>
      </c>
      <c r="C4572">
        <v>20</v>
      </c>
      <c r="D4572">
        <v>170</v>
      </c>
      <c r="E4572">
        <v>8.3699999999999992</v>
      </c>
      <c r="F4572">
        <v>154.58000000000001</v>
      </c>
      <c r="G4572">
        <v>12.813000000000001</v>
      </c>
      <c r="H4572">
        <v>-12.618</v>
      </c>
      <c r="I4572">
        <v>-0.4</v>
      </c>
    </row>
    <row r="4573" spans="1:9" x14ac:dyDescent="0.25">
      <c r="A4573" s="5" t="s">
        <v>861</v>
      </c>
      <c r="C4573">
        <v>20</v>
      </c>
      <c r="D4573">
        <v>38.700000000000003</v>
      </c>
      <c r="E4573">
        <v>30.33</v>
      </c>
      <c r="F4573">
        <v>23.23</v>
      </c>
      <c r="G4573">
        <v>12.023</v>
      </c>
      <c r="H4573">
        <v>9.3829999999999991</v>
      </c>
      <c r="I4573">
        <v>18.5</v>
      </c>
    </row>
    <row r="4574" spans="1:9" x14ac:dyDescent="0.25">
      <c r="A4574" s="5" t="s">
        <v>212</v>
      </c>
      <c r="C4574">
        <v>24</v>
      </c>
      <c r="D4574">
        <v>165</v>
      </c>
      <c r="E4574">
        <v>10.86</v>
      </c>
      <c r="F4574">
        <v>142.66999999999999</v>
      </c>
      <c r="G4574">
        <v>15.944000000000001</v>
      </c>
      <c r="H4574">
        <v>-15.401</v>
      </c>
      <c r="I4574">
        <v>1.6</v>
      </c>
    </row>
    <row r="4575" spans="1:9" x14ac:dyDescent="0.25">
      <c r="A4575" s="5" t="s">
        <v>213</v>
      </c>
      <c r="C4575" t="s">
        <v>206</v>
      </c>
      <c r="D4575" t="s">
        <v>105</v>
      </c>
      <c r="E4575" t="s">
        <v>106</v>
      </c>
      <c r="F4575" t="s">
        <v>107</v>
      </c>
      <c r="G4575" t="s">
        <v>219</v>
      </c>
      <c r="H4575" t="s">
        <v>109</v>
      </c>
      <c r="I4575" t="s">
        <v>220</v>
      </c>
    </row>
    <row r="4576" spans="1:9" x14ac:dyDescent="0.25">
      <c r="A4576" s="5" t="s">
        <v>212</v>
      </c>
      <c r="C4576">
        <v>24</v>
      </c>
      <c r="D4576">
        <v>163</v>
      </c>
      <c r="E4576">
        <v>10.96</v>
      </c>
      <c r="F4576">
        <v>137.25</v>
      </c>
      <c r="G4576">
        <v>16.286999999999999</v>
      </c>
      <c r="H4576">
        <v>-15.576000000000001</v>
      </c>
      <c r="I4576">
        <v>1.8</v>
      </c>
    </row>
    <row r="4577" spans="1:9" x14ac:dyDescent="0.25">
      <c r="A4577" s="5" t="s">
        <v>862</v>
      </c>
      <c r="C4577">
        <v>24</v>
      </c>
      <c r="D4577">
        <v>180</v>
      </c>
      <c r="E4577">
        <v>10.58</v>
      </c>
      <c r="F4577">
        <v>180</v>
      </c>
      <c r="G4577">
        <v>14.867000000000001</v>
      </c>
      <c r="H4577">
        <v>-14.867000000000001</v>
      </c>
      <c r="I4577">
        <v>0.3</v>
      </c>
    </row>
    <row r="4578" spans="1:9" x14ac:dyDescent="0.25">
      <c r="A4578" s="5" t="s">
        <v>863</v>
      </c>
      <c r="C4578">
        <v>24</v>
      </c>
      <c r="D4578">
        <v>179</v>
      </c>
      <c r="E4578">
        <v>10.58</v>
      </c>
      <c r="F4578">
        <v>177.59</v>
      </c>
      <c r="G4578">
        <v>14.878</v>
      </c>
      <c r="H4578">
        <v>-14.875999999999999</v>
      </c>
      <c r="I4578">
        <v>0.4</v>
      </c>
    </row>
    <row r="4579" spans="1:9" x14ac:dyDescent="0.25">
      <c r="A4579" s="5" t="s">
        <v>864</v>
      </c>
      <c r="C4579">
        <v>24</v>
      </c>
      <c r="D4579">
        <v>178</v>
      </c>
      <c r="E4579">
        <v>10.57</v>
      </c>
      <c r="F4579">
        <v>175.18</v>
      </c>
      <c r="G4579">
        <v>14.9</v>
      </c>
      <c r="H4579">
        <v>-14.89</v>
      </c>
      <c r="I4579">
        <v>0.5</v>
      </c>
    </row>
    <row r="4580" spans="1:9" x14ac:dyDescent="0.25">
      <c r="A4580" s="5" t="s">
        <v>865</v>
      </c>
      <c r="C4580">
        <v>24</v>
      </c>
      <c r="D4580">
        <v>177</v>
      </c>
      <c r="E4580">
        <v>10.57</v>
      </c>
      <c r="F4580">
        <v>172.76</v>
      </c>
      <c r="G4580">
        <v>14.932</v>
      </c>
      <c r="H4580">
        <v>-14.911</v>
      </c>
      <c r="I4580">
        <v>0.6</v>
      </c>
    </row>
    <row r="4581" spans="1:9" x14ac:dyDescent="0.25">
      <c r="A4581" s="5" t="s">
        <v>866</v>
      </c>
      <c r="C4581">
        <v>24</v>
      </c>
      <c r="D4581">
        <v>176</v>
      </c>
      <c r="E4581">
        <v>10.56</v>
      </c>
      <c r="F4581">
        <v>170.32</v>
      </c>
      <c r="G4581">
        <v>14.974</v>
      </c>
      <c r="H4581">
        <v>-14.938000000000001</v>
      </c>
      <c r="I4581">
        <v>0.7</v>
      </c>
    </row>
    <row r="4582" spans="1:9" x14ac:dyDescent="0.25">
      <c r="A4582" s="5" t="s">
        <v>867</v>
      </c>
      <c r="C4582">
        <v>24</v>
      </c>
      <c r="D4582">
        <v>175</v>
      </c>
      <c r="E4582">
        <v>10.56</v>
      </c>
      <c r="F4582">
        <v>167.87</v>
      </c>
      <c r="G4582">
        <v>15.026999999999999</v>
      </c>
      <c r="H4582">
        <v>-14.97</v>
      </c>
      <c r="I4582">
        <v>0.7</v>
      </c>
    </row>
    <row r="4583" spans="1:9" x14ac:dyDescent="0.25">
      <c r="A4583" s="5" t="s">
        <v>868</v>
      </c>
      <c r="C4583">
        <v>24</v>
      </c>
      <c r="D4583">
        <v>174</v>
      </c>
      <c r="E4583">
        <v>10.56</v>
      </c>
      <c r="F4583">
        <v>165.41</v>
      </c>
      <c r="G4583">
        <v>15.09</v>
      </c>
      <c r="H4583">
        <v>-15.007</v>
      </c>
      <c r="I4583">
        <v>0.8</v>
      </c>
    </row>
    <row r="4584" spans="1:9" x14ac:dyDescent="0.25">
      <c r="A4584" s="5" t="s">
        <v>869</v>
      </c>
      <c r="C4584">
        <v>24</v>
      </c>
      <c r="D4584">
        <v>173</v>
      </c>
      <c r="E4584">
        <v>10.56</v>
      </c>
      <c r="F4584">
        <v>162.93</v>
      </c>
      <c r="G4584">
        <v>15.162000000000001</v>
      </c>
      <c r="H4584">
        <v>-15.048999999999999</v>
      </c>
      <c r="I4584">
        <v>0.9</v>
      </c>
    </row>
    <row r="4585" spans="1:9" x14ac:dyDescent="0.25">
      <c r="A4585" s="5" t="s">
        <v>870</v>
      </c>
      <c r="C4585">
        <v>24</v>
      </c>
      <c r="D4585">
        <v>172</v>
      </c>
      <c r="E4585">
        <v>10.57</v>
      </c>
      <c r="F4585">
        <v>160.41999999999999</v>
      </c>
      <c r="G4585">
        <v>15.243</v>
      </c>
      <c r="H4585">
        <v>-15.095000000000001</v>
      </c>
      <c r="I4585">
        <v>1</v>
      </c>
    </row>
    <row r="4586" spans="1:9" x14ac:dyDescent="0.25">
      <c r="A4586" s="5" t="s">
        <v>871</v>
      </c>
      <c r="C4586">
        <v>24</v>
      </c>
      <c r="D4586">
        <v>171</v>
      </c>
      <c r="E4586">
        <v>10.58</v>
      </c>
      <c r="F4586">
        <v>157.88999999999999</v>
      </c>
      <c r="G4586">
        <v>15.335000000000001</v>
      </c>
      <c r="H4586">
        <v>-15.146000000000001</v>
      </c>
      <c r="I4586">
        <v>1.1000000000000001</v>
      </c>
    </row>
    <row r="4587" spans="1:9" x14ac:dyDescent="0.25">
      <c r="A4587" s="5" t="s">
        <v>872</v>
      </c>
      <c r="C4587">
        <v>24</v>
      </c>
      <c r="D4587">
        <v>170</v>
      </c>
      <c r="E4587">
        <v>10.59</v>
      </c>
      <c r="F4587">
        <v>155.34</v>
      </c>
      <c r="G4587">
        <v>15.435</v>
      </c>
      <c r="H4587">
        <v>-15.201000000000001</v>
      </c>
      <c r="I4587">
        <v>1.1000000000000001</v>
      </c>
    </row>
    <row r="4588" spans="1:9" x14ac:dyDescent="0.25">
      <c r="A4588" s="5" t="s">
        <v>873</v>
      </c>
      <c r="C4588">
        <v>24</v>
      </c>
      <c r="D4588">
        <v>169</v>
      </c>
      <c r="E4588">
        <v>10.61</v>
      </c>
      <c r="F4588">
        <v>152.77000000000001</v>
      </c>
      <c r="G4588">
        <v>15.545999999999999</v>
      </c>
      <c r="H4588">
        <v>-15.260999999999999</v>
      </c>
      <c r="I4588">
        <v>1.2</v>
      </c>
    </row>
    <row r="4589" spans="1:9" x14ac:dyDescent="0.25">
      <c r="A4589" s="5" t="s">
        <v>874</v>
      </c>
      <c r="C4589">
        <v>24</v>
      </c>
      <c r="D4589">
        <v>168</v>
      </c>
      <c r="E4589">
        <v>10.63</v>
      </c>
      <c r="F4589">
        <v>150.16999999999999</v>
      </c>
      <c r="G4589">
        <v>15.667999999999999</v>
      </c>
      <c r="H4589">
        <v>-15.324999999999999</v>
      </c>
      <c r="I4589">
        <v>1.3</v>
      </c>
    </row>
    <row r="4590" spans="1:9" x14ac:dyDescent="0.25">
      <c r="A4590" s="5" t="s">
        <v>875</v>
      </c>
      <c r="C4590">
        <v>24</v>
      </c>
      <c r="D4590">
        <v>167</v>
      </c>
      <c r="E4590">
        <v>10.66</v>
      </c>
      <c r="F4590">
        <v>147.53</v>
      </c>
      <c r="G4590">
        <v>15.8</v>
      </c>
      <c r="H4590">
        <v>-15.395</v>
      </c>
      <c r="I4590">
        <v>1.4</v>
      </c>
    </row>
    <row r="4591" spans="1:9" x14ac:dyDescent="0.25">
      <c r="A4591" s="5" t="s">
        <v>876</v>
      </c>
      <c r="C4591">
        <v>24</v>
      </c>
      <c r="D4591">
        <v>166</v>
      </c>
      <c r="E4591">
        <v>10.7</v>
      </c>
      <c r="F4591">
        <v>144.87</v>
      </c>
      <c r="G4591">
        <v>15.946</v>
      </c>
      <c r="H4591">
        <v>-15.472</v>
      </c>
      <c r="I4591">
        <v>1.5</v>
      </c>
    </row>
    <row r="4592" spans="1:9" x14ac:dyDescent="0.25">
      <c r="A4592" s="5" t="s">
        <v>877</v>
      </c>
      <c r="C4592">
        <v>24</v>
      </c>
      <c r="D4592">
        <v>165</v>
      </c>
      <c r="E4592">
        <v>10.73</v>
      </c>
      <c r="F4592">
        <v>142.15</v>
      </c>
      <c r="G4592">
        <v>16.106999999999999</v>
      </c>
      <c r="H4592">
        <v>-15.558</v>
      </c>
      <c r="I4592">
        <v>1.6</v>
      </c>
    </row>
    <row r="4593" spans="1:9" x14ac:dyDescent="0.25">
      <c r="A4593" s="5" t="s">
        <v>878</v>
      </c>
      <c r="C4593">
        <v>24</v>
      </c>
      <c r="D4593">
        <v>164</v>
      </c>
      <c r="E4593">
        <v>10.77</v>
      </c>
      <c r="F4593">
        <v>139.37</v>
      </c>
      <c r="G4593">
        <v>16.29</v>
      </c>
      <c r="H4593">
        <v>-15.659000000000001</v>
      </c>
      <c r="I4593">
        <v>1.7</v>
      </c>
    </row>
    <row r="4594" spans="1:9" x14ac:dyDescent="0.25">
      <c r="A4594" s="5" t="s">
        <v>879</v>
      </c>
      <c r="C4594">
        <v>24</v>
      </c>
      <c r="D4594">
        <v>163</v>
      </c>
      <c r="E4594">
        <v>10.8</v>
      </c>
      <c r="F4594">
        <v>136.47</v>
      </c>
      <c r="G4594">
        <v>16.507999999999999</v>
      </c>
      <c r="H4594">
        <v>-15.786</v>
      </c>
      <c r="I4594">
        <v>1.8</v>
      </c>
    </row>
    <row r="4595" spans="1:9" x14ac:dyDescent="0.25">
      <c r="A4595" s="5" t="s">
        <v>880</v>
      </c>
      <c r="C4595">
        <v>24</v>
      </c>
      <c r="D4595">
        <v>162</v>
      </c>
      <c r="E4595">
        <v>10.81</v>
      </c>
      <c r="F4595">
        <v>133.31</v>
      </c>
      <c r="G4595">
        <v>16.791</v>
      </c>
      <c r="H4595">
        <v>-15.968999999999999</v>
      </c>
      <c r="I4595">
        <v>1.9</v>
      </c>
    </row>
    <row r="4596" spans="1:9" x14ac:dyDescent="0.25">
      <c r="A4596" s="5" t="s">
        <v>881</v>
      </c>
      <c r="C4596">
        <v>24</v>
      </c>
      <c r="D4596">
        <v>161</v>
      </c>
      <c r="E4596">
        <v>10.78</v>
      </c>
      <c r="F4596">
        <v>129.81</v>
      </c>
      <c r="G4596">
        <v>17.158000000000001</v>
      </c>
      <c r="H4596">
        <v>-16.222999999999999</v>
      </c>
      <c r="I4596">
        <v>2</v>
      </c>
    </row>
    <row r="4597" spans="1:9" x14ac:dyDescent="0.25">
      <c r="A4597" s="5" t="s">
        <v>882</v>
      </c>
      <c r="C4597">
        <v>24</v>
      </c>
      <c r="D4597">
        <v>160</v>
      </c>
      <c r="E4597">
        <v>10.77</v>
      </c>
      <c r="F4597">
        <v>126.12</v>
      </c>
      <c r="G4597">
        <v>17.564</v>
      </c>
      <c r="H4597">
        <v>-16.504999999999999</v>
      </c>
      <c r="I4597">
        <v>2.2000000000000002</v>
      </c>
    </row>
    <row r="4598" spans="1:9" x14ac:dyDescent="0.25">
      <c r="A4598" s="5" t="s">
        <v>883</v>
      </c>
      <c r="C4598">
        <v>24</v>
      </c>
      <c r="D4598">
        <v>159</v>
      </c>
      <c r="E4598">
        <v>10.79</v>
      </c>
      <c r="F4598">
        <v>122.3</v>
      </c>
      <c r="G4598">
        <v>17.995000000000001</v>
      </c>
      <c r="H4598">
        <v>-16.8</v>
      </c>
      <c r="I4598">
        <v>2.4</v>
      </c>
    </row>
    <row r="4599" spans="1:9" x14ac:dyDescent="0.25">
      <c r="A4599" s="5" t="s">
        <v>884</v>
      </c>
      <c r="C4599">
        <v>24</v>
      </c>
      <c r="D4599">
        <v>158</v>
      </c>
      <c r="E4599">
        <v>10.81</v>
      </c>
      <c r="F4599">
        <v>118.21</v>
      </c>
      <c r="G4599">
        <v>18.484999999999999</v>
      </c>
      <c r="H4599">
        <v>-17.138999999999999</v>
      </c>
      <c r="I4599">
        <v>2.6</v>
      </c>
    </row>
    <row r="4600" spans="1:9" x14ac:dyDescent="0.25">
      <c r="A4600" s="5" t="s">
        <v>885</v>
      </c>
      <c r="C4600">
        <v>24</v>
      </c>
      <c r="D4600">
        <v>157</v>
      </c>
      <c r="E4600">
        <v>10.83</v>
      </c>
      <c r="F4600">
        <v>113.37</v>
      </c>
      <c r="G4600">
        <v>19.13</v>
      </c>
      <c r="H4600">
        <v>-17.609000000000002</v>
      </c>
      <c r="I4600">
        <v>2.8</v>
      </c>
    </row>
    <row r="4601" spans="1:9" x14ac:dyDescent="0.25">
      <c r="A4601" s="5" t="s">
        <v>886</v>
      </c>
      <c r="C4601">
        <v>24</v>
      </c>
      <c r="D4601">
        <v>156</v>
      </c>
      <c r="E4601">
        <v>10.87</v>
      </c>
      <c r="F4601">
        <v>107.77</v>
      </c>
      <c r="G4601">
        <v>19.931999999999999</v>
      </c>
      <c r="H4601">
        <v>-18.207999999999998</v>
      </c>
      <c r="I4601">
        <v>3</v>
      </c>
    </row>
    <row r="4602" spans="1:9" x14ac:dyDescent="0.25">
      <c r="A4602" s="5" t="s">
        <v>887</v>
      </c>
      <c r="C4602">
        <v>24</v>
      </c>
      <c r="D4602">
        <v>155</v>
      </c>
      <c r="E4602">
        <v>11.03</v>
      </c>
      <c r="F4602">
        <v>102.87</v>
      </c>
      <c r="G4602">
        <v>20.606000000000002</v>
      </c>
      <c r="H4602">
        <v>-18.675000000000001</v>
      </c>
      <c r="I4602">
        <v>3.3</v>
      </c>
    </row>
    <row r="4603" spans="1:9" x14ac:dyDescent="0.25">
      <c r="A4603" s="5" t="s">
        <v>888</v>
      </c>
      <c r="C4603">
        <v>24</v>
      </c>
      <c r="D4603">
        <v>154</v>
      </c>
      <c r="E4603">
        <v>11.28</v>
      </c>
      <c r="F4603">
        <v>98.75</v>
      </c>
      <c r="G4603">
        <v>21.154</v>
      </c>
      <c r="H4603">
        <v>-19.013000000000002</v>
      </c>
      <c r="I4603">
        <v>3.6</v>
      </c>
    </row>
    <row r="4604" spans="1:9" x14ac:dyDescent="0.25">
      <c r="A4604" s="5" t="s">
        <v>889</v>
      </c>
      <c r="C4604">
        <v>24</v>
      </c>
      <c r="D4604">
        <v>153</v>
      </c>
      <c r="E4604">
        <v>11.58</v>
      </c>
      <c r="F4604">
        <v>94.15</v>
      </c>
      <c r="G4604">
        <v>21.83</v>
      </c>
      <c r="H4604">
        <v>-19.451000000000001</v>
      </c>
      <c r="I4604">
        <v>4.0999999999999996</v>
      </c>
    </row>
    <row r="4605" spans="1:9" x14ac:dyDescent="0.25">
      <c r="A4605" s="5" t="s">
        <v>890</v>
      </c>
      <c r="C4605">
        <v>24</v>
      </c>
      <c r="D4605">
        <v>152</v>
      </c>
      <c r="E4605">
        <v>11.94</v>
      </c>
      <c r="F4605">
        <v>90.9</v>
      </c>
      <c r="G4605">
        <v>22.273</v>
      </c>
      <c r="H4605">
        <v>-19.666</v>
      </c>
      <c r="I4605">
        <v>4.5</v>
      </c>
    </row>
    <row r="4606" spans="1:9" x14ac:dyDescent="0.25">
      <c r="A4606" s="5" t="s">
        <v>891</v>
      </c>
      <c r="C4606">
        <v>24</v>
      </c>
      <c r="D4606">
        <v>151</v>
      </c>
      <c r="E4606">
        <v>12.34</v>
      </c>
      <c r="F4606">
        <v>87.87</v>
      </c>
      <c r="G4606">
        <v>22.702000000000002</v>
      </c>
      <c r="H4606">
        <v>-19.855</v>
      </c>
      <c r="I4606">
        <v>5.2</v>
      </c>
    </row>
    <row r="4607" spans="1:9" x14ac:dyDescent="0.25">
      <c r="A4607" s="5" t="s">
        <v>892</v>
      </c>
      <c r="C4607">
        <v>24</v>
      </c>
      <c r="D4607">
        <v>150</v>
      </c>
      <c r="E4607">
        <v>12.76</v>
      </c>
      <c r="F4607">
        <v>84.82</v>
      </c>
      <c r="G4607">
        <v>23.152000000000001</v>
      </c>
      <c r="H4607">
        <v>-20.05</v>
      </c>
      <c r="I4607">
        <v>7.7</v>
      </c>
    </row>
    <row r="4608" spans="1:9" x14ac:dyDescent="0.25">
      <c r="A4608" s="5" t="s">
        <v>893</v>
      </c>
      <c r="C4608">
        <v>24</v>
      </c>
      <c r="D4608">
        <v>149</v>
      </c>
      <c r="E4608">
        <v>13.2</v>
      </c>
      <c r="F4608">
        <v>81.459999999999994</v>
      </c>
      <c r="G4608">
        <v>23.658000000000001</v>
      </c>
      <c r="H4608">
        <v>-20.279</v>
      </c>
      <c r="I4608">
        <v>12.4</v>
      </c>
    </row>
    <row r="4609" spans="1:9" x14ac:dyDescent="0.25">
      <c r="A4609" s="5" t="s">
        <v>894</v>
      </c>
      <c r="C4609">
        <v>24</v>
      </c>
      <c r="D4609">
        <v>148</v>
      </c>
      <c r="E4609">
        <v>13.6</v>
      </c>
      <c r="F4609">
        <v>77.599999999999994</v>
      </c>
      <c r="G4609">
        <v>24.14</v>
      </c>
      <c r="H4609">
        <v>-20.472000000000001</v>
      </c>
      <c r="I4609">
        <v>20.5</v>
      </c>
    </row>
    <row r="4610" spans="1:9" x14ac:dyDescent="0.25">
      <c r="A4610" s="5" t="s">
        <v>895</v>
      </c>
      <c r="C4610">
        <v>24</v>
      </c>
      <c r="D4610">
        <v>147</v>
      </c>
      <c r="E4610">
        <v>13.81</v>
      </c>
      <c r="F4610">
        <v>77.650000000000006</v>
      </c>
      <c r="G4610">
        <v>23.722000000000001</v>
      </c>
      <c r="H4610">
        <v>-19.895</v>
      </c>
      <c r="I4610">
        <v>26.1</v>
      </c>
    </row>
    <row r="4611" spans="1:9" x14ac:dyDescent="0.25">
      <c r="A4611" s="5" t="s">
        <v>896</v>
      </c>
      <c r="C4611">
        <v>24</v>
      </c>
      <c r="D4611">
        <v>146</v>
      </c>
      <c r="E4611">
        <v>13.95</v>
      </c>
      <c r="F4611">
        <v>78.91</v>
      </c>
      <c r="G4611">
        <v>23.062999999999999</v>
      </c>
      <c r="H4611">
        <v>-19.12</v>
      </c>
      <c r="I4611">
        <v>30.1</v>
      </c>
    </row>
    <row r="4612" spans="1:9" x14ac:dyDescent="0.25">
      <c r="A4612" s="5" t="s">
        <v>897</v>
      </c>
      <c r="C4612">
        <v>24</v>
      </c>
      <c r="D4612">
        <v>145</v>
      </c>
      <c r="E4612">
        <v>14.1</v>
      </c>
      <c r="F4612">
        <v>80.7</v>
      </c>
      <c r="G4612">
        <v>22.338000000000001</v>
      </c>
      <c r="H4612">
        <v>-18.297999999999998</v>
      </c>
      <c r="I4612">
        <v>32.799999999999997</v>
      </c>
    </row>
    <row r="4613" spans="1:9" x14ac:dyDescent="0.25">
      <c r="A4613" s="5" t="s">
        <v>898</v>
      </c>
      <c r="C4613">
        <v>24</v>
      </c>
      <c r="D4613">
        <v>144</v>
      </c>
      <c r="E4613">
        <v>14.27</v>
      </c>
      <c r="F4613">
        <v>82.75</v>
      </c>
      <c r="G4613">
        <v>21.594000000000001</v>
      </c>
      <c r="H4613">
        <v>-17.47</v>
      </c>
      <c r="I4613">
        <v>34.700000000000003</v>
      </c>
    </row>
    <row r="4614" spans="1:9" x14ac:dyDescent="0.25">
      <c r="A4614" s="5" t="s">
        <v>899</v>
      </c>
      <c r="C4614">
        <v>24</v>
      </c>
      <c r="D4614">
        <v>143</v>
      </c>
      <c r="E4614">
        <v>14.49</v>
      </c>
      <c r="F4614">
        <v>85.02</v>
      </c>
      <c r="G4614">
        <v>20.835999999999999</v>
      </c>
      <c r="H4614">
        <v>-16.64</v>
      </c>
      <c r="I4614">
        <v>35.700000000000003</v>
      </c>
    </row>
    <row r="4615" spans="1:9" x14ac:dyDescent="0.25">
      <c r="A4615" s="5" t="s">
        <v>900</v>
      </c>
      <c r="C4615">
        <v>24</v>
      </c>
      <c r="D4615">
        <v>142</v>
      </c>
      <c r="E4615">
        <v>14.71</v>
      </c>
      <c r="F4615">
        <v>87.32</v>
      </c>
      <c r="G4615">
        <v>20.055</v>
      </c>
      <c r="H4615">
        <v>-15.803000000000001</v>
      </c>
      <c r="I4615">
        <v>36.799999999999997</v>
      </c>
    </row>
    <row r="4616" spans="1:9" x14ac:dyDescent="0.25">
      <c r="A4616" s="5" t="s">
        <v>901</v>
      </c>
      <c r="C4616">
        <v>24</v>
      </c>
      <c r="D4616">
        <v>141</v>
      </c>
      <c r="E4616">
        <v>15</v>
      </c>
      <c r="F4616">
        <v>89.84</v>
      </c>
      <c r="G4616">
        <v>19.239999999999998</v>
      </c>
      <c r="H4616">
        <v>-14.952</v>
      </c>
      <c r="I4616">
        <v>37.200000000000003</v>
      </c>
    </row>
    <row r="4617" spans="1:9" x14ac:dyDescent="0.25">
      <c r="A4617" s="5" t="s">
        <v>902</v>
      </c>
      <c r="C4617">
        <v>24</v>
      </c>
      <c r="D4617">
        <v>140</v>
      </c>
      <c r="E4617">
        <v>16.600000000000001</v>
      </c>
      <c r="F4617">
        <v>75.66</v>
      </c>
      <c r="G4617">
        <v>23.183</v>
      </c>
      <c r="H4617">
        <v>-17.759</v>
      </c>
      <c r="I4617">
        <v>20.9</v>
      </c>
    </row>
    <row r="4618" spans="1:9" x14ac:dyDescent="0.25">
      <c r="A4618" s="5" t="s">
        <v>903</v>
      </c>
      <c r="C4618">
        <v>24</v>
      </c>
      <c r="D4618">
        <v>139</v>
      </c>
      <c r="E4618">
        <v>17.13</v>
      </c>
      <c r="F4618">
        <v>73.05</v>
      </c>
      <c r="G4618">
        <v>23.721</v>
      </c>
      <c r="H4618">
        <v>-17.902000000000001</v>
      </c>
      <c r="I4618">
        <v>21.2</v>
      </c>
    </row>
    <row r="4619" spans="1:9" x14ac:dyDescent="0.25">
      <c r="A4619" s="5" t="s">
        <v>904</v>
      </c>
      <c r="C4619">
        <v>24</v>
      </c>
      <c r="D4619">
        <v>138</v>
      </c>
      <c r="E4619">
        <v>17.600000000000001</v>
      </c>
      <c r="F4619">
        <v>71.56</v>
      </c>
      <c r="G4619">
        <v>23.966999999999999</v>
      </c>
      <c r="H4619">
        <v>-17.809999999999999</v>
      </c>
      <c r="I4619">
        <v>21.3</v>
      </c>
    </row>
    <row r="4620" spans="1:9" x14ac:dyDescent="0.25">
      <c r="A4620" s="5" t="s">
        <v>905</v>
      </c>
      <c r="C4620">
        <v>24</v>
      </c>
      <c r="D4620">
        <v>137</v>
      </c>
      <c r="E4620">
        <v>17.98</v>
      </c>
      <c r="F4620">
        <v>71.02</v>
      </c>
      <c r="G4620">
        <v>23.937000000000001</v>
      </c>
      <c r="H4620">
        <v>-17.506</v>
      </c>
      <c r="I4620">
        <v>21.3</v>
      </c>
    </row>
    <row r="4621" spans="1:9" x14ac:dyDescent="0.25">
      <c r="A4621" s="5" t="s">
        <v>906</v>
      </c>
      <c r="C4621">
        <v>24</v>
      </c>
      <c r="D4621">
        <v>136</v>
      </c>
      <c r="E4621">
        <v>18.37</v>
      </c>
      <c r="F4621">
        <v>70.489999999999995</v>
      </c>
      <c r="G4621">
        <v>23.905000000000001</v>
      </c>
      <c r="H4621">
        <v>-17.195</v>
      </c>
      <c r="I4621">
        <v>21.4</v>
      </c>
    </row>
    <row r="4622" spans="1:9" x14ac:dyDescent="0.25">
      <c r="A4622" s="5" t="s">
        <v>907</v>
      </c>
      <c r="C4622">
        <v>24</v>
      </c>
      <c r="D4622">
        <v>135</v>
      </c>
      <c r="E4622">
        <v>18.75</v>
      </c>
      <c r="F4622">
        <v>69.95</v>
      </c>
      <c r="G4622">
        <v>23.867999999999999</v>
      </c>
      <c r="H4622">
        <v>-16.876999999999999</v>
      </c>
      <c r="I4622">
        <v>21.4</v>
      </c>
    </row>
    <row r="4623" spans="1:9" x14ac:dyDescent="0.25">
      <c r="A4623" s="5" t="s">
        <v>908</v>
      </c>
      <c r="C4623">
        <v>24</v>
      </c>
      <c r="D4623">
        <v>134</v>
      </c>
      <c r="E4623">
        <v>19.079999999999998</v>
      </c>
      <c r="F4623">
        <v>69.14</v>
      </c>
      <c r="G4623">
        <v>23.83</v>
      </c>
      <c r="H4623">
        <v>-16.553999999999998</v>
      </c>
      <c r="I4623">
        <v>21.4</v>
      </c>
    </row>
    <row r="4624" spans="1:9" x14ac:dyDescent="0.25">
      <c r="A4624" s="5" t="s">
        <v>909</v>
      </c>
      <c r="C4624">
        <v>24</v>
      </c>
      <c r="D4624">
        <v>133</v>
      </c>
      <c r="E4624">
        <v>19.420000000000002</v>
      </c>
      <c r="F4624">
        <v>68.36</v>
      </c>
      <c r="G4624">
        <v>23.794</v>
      </c>
      <c r="H4624">
        <v>-16.227</v>
      </c>
      <c r="I4624">
        <v>21.4</v>
      </c>
    </row>
    <row r="4625" spans="1:9" x14ac:dyDescent="0.25">
      <c r="A4625" s="5" t="s">
        <v>910</v>
      </c>
      <c r="C4625">
        <v>24</v>
      </c>
      <c r="D4625">
        <v>132</v>
      </c>
      <c r="E4625">
        <v>19.75</v>
      </c>
      <c r="F4625">
        <v>67.599999999999994</v>
      </c>
      <c r="G4625">
        <v>23.757000000000001</v>
      </c>
      <c r="H4625">
        <v>-15.896000000000001</v>
      </c>
      <c r="I4625">
        <v>21.4</v>
      </c>
    </row>
    <row r="4626" spans="1:9" x14ac:dyDescent="0.25">
      <c r="A4626" s="5" t="s">
        <v>911</v>
      </c>
      <c r="C4626">
        <v>24</v>
      </c>
      <c r="D4626">
        <v>131</v>
      </c>
      <c r="E4626">
        <v>20.079999999999998</v>
      </c>
      <c r="F4626">
        <v>66.87</v>
      </c>
      <c r="G4626">
        <v>23.72</v>
      </c>
      <c r="H4626">
        <v>-15.561</v>
      </c>
      <c r="I4626">
        <v>21.4</v>
      </c>
    </row>
    <row r="4627" spans="1:9" x14ac:dyDescent="0.25">
      <c r="A4627" s="5" t="s">
        <v>912</v>
      </c>
      <c r="C4627">
        <v>24</v>
      </c>
      <c r="D4627">
        <v>130</v>
      </c>
      <c r="E4627">
        <v>20.41</v>
      </c>
      <c r="F4627">
        <v>66.17</v>
      </c>
      <c r="G4627">
        <v>23.683</v>
      </c>
      <c r="H4627">
        <v>-15.223000000000001</v>
      </c>
      <c r="I4627">
        <v>21.4</v>
      </c>
    </row>
    <row r="4628" spans="1:9" x14ac:dyDescent="0.25">
      <c r="A4628" s="5" t="s">
        <v>913</v>
      </c>
      <c r="C4628">
        <v>24</v>
      </c>
      <c r="D4628">
        <v>129</v>
      </c>
      <c r="E4628">
        <v>20.74</v>
      </c>
      <c r="F4628">
        <v>65.48</v>
      </c>
      <c r="G4628">
        <v>23.646000000000001</v>
      </c>
      <c r="H4628">
        <v>-14.88</v>
      </c>
      <c r="I4628">
        <v>21.4</v>
      </c>
    </row>
    <row r="4629" spans="1:9" x14ac:dyDescent="0.25">
      <c r="A4629" s="5" t="s">
        <v>914</v>
      </c>
      <c r="C4629">
        <v>24</v>
      </c>
      <c r="D4629">
        <v>128</v>
      </c>
      <c r="E4629">
        <v>21.07</v>
      </c>
      <c r="F4629">
        <v>64.81</v>
      </c>
      <c r="G4629">
        <v>23.608000000000001</v>
      </c>
      <c r="H4629">
        <v>-14.534000000000001</v>
      </c>
      <c r="I4629">
        <v>21.4</v>
      </c>
    </row>
    <row r="4630" spans="1:9" x14ac:dyDescent="0.25">
      <c r="A4630" s="5" t="s">
        <v>915</v>
      </c>
      <c r="C4630">
        <v>24</v>
      </c>
      <c r="D4630">
        <v>127</v>
      </c>
      <c r="E4630">
        <v>21.4</v>
      </c>
      <c r="F4630">
        <v>64.17</v>
      </c>
      <c r="G4630">
        <v>23.57</v>
      </c>
      <c r="H4630">
        <v>-14.185</v>
      </c>
      <c r="I4630">
        <v>21.4</v>
      </c>
    </row>
    <row r="4631" spans="1:9" x14ac:dyDescent="0.25">
      <c r="A4631" s="5" t="s">
        <v>916</v>
      </c>
      <c r="C4631">
        <v>24</v>
      </c>
      <c r="D4631">
        <v>126</v>
      </c>
      <c r="E4631">
        <v>21.72</v>
      </c>
      <c r="F4631">
        <v>63.53</v>
      </c>
      <c r="G4631">
        <v>23.532</v>
      </c>
      <c r="H4631">
        <v>-13.831</v>
      </c>
      <c r="I4631">
        <v>21.4</v>
      </c>
    </row>
    <row r="4632" spans="1:9" x14ac:dyDescent="0.25">
      <c r="A4632" s="5" t="s">
        <v>917</v>
      </c>
      <c r="C4632">
        <v>24</v>
      </c>
      <c r="D4632">
        <v>125</v>
      </c>
      <c r="E4632">
        <v>22.05</v>
      </c>
      <c r="F4632">
        <v>62.91</v>
      </c>
      <c r="G4632">
        <v>23.492999999999999</v>
      </c>
      <c r="H4632">
        <v>-13.474</v>
      </c>
      <c r="I4632">
        <v>21.5</v>
      </c>
    </row>
    <row r="4633" spans="1:9" x14ac:dyDescent="0.25">
      <c r="A4633" s="5" t="s">
        <v>918</v>
      </c>
      <c r="C4633">
        <v>24</v>
      </c>
      <c r="D4633">
        <v>124</v>
      </c>
      <c r="E4633">
        <v>22.37</v>
      </c>
      <c r="F4633">
        <v>62.31</v>
      </c>
      <c r="G4633">
        <v>23.452999999999999</v>
      </c>
      <c r="H4633">
        <v>-13.114000000000001</v>
      </c>
      <c r="I4633">
        <v>21.5</v>
      </c>
    </row>
    <row r="4634" spans="1:9" x14ac:dyDescent="0.25">
      <c r="A4634" s="5" t="s">
        <v>919</v>
      </c>
      <c r="C4634">
        <v>24</v>
      </c>
      <c r="D4634">
        <v>123</v>
      </c>
      <c r="E4634">
        <v>22.69</v>
      </c>
      <c r="F4634">
        <v>61.72</v>
      </c>
      <c r="G4634">
        <v>23.411999999999999</v>
      </c>
      <c r="H4634">
        <v>-12.750999999999999</v>
      </c>
      <c r="I4634">
        <v>21.5</v>
      </c>
    </row>
    <row r="4635" spans="1:9" x14ac:dyDescent="0.25">
      <c r="A4635" s="5" t="s">
        <v>920</v>
      </c>
      <c r="C4635">
        <v>24</v>
      </c>
      <c r="D4635">
        <v>122</v>
      </c>
      <c r="E4635">
        <v>23.01</v>
      </c>
      <c r="F4635">
        <v>61.13</v>
      </c>
      <c r="G4635">
        <v>23.370999999999999</v>
      </c>
      <c r="H4635">
        <v>-12.384</v>
      </c>
      <c r="I4635">
        <v>21.5</v>
      </c>
    </row>
    <row r="4636" spans="1:9" x14ac:dyDescent="0.25">
      <c r="A4636" s="5" t="s">
        <v>921</v>
      </c>
      <c r="C4636">
        <v>24</v>
      </c>
      <c r="D4636">
        <v>121</v>
      </c>
      <c r="E4636">
        <v>23.33</v>
      </c>
      <c r="F4636">
        <v>60.56</v>
      </c>
      <c r="G4636">
        <v>23.329000000000001</v>
      </c>
      <c r="H4636">
        <v>-12.015000000000001</v>
      </c>
      <c r="I4636">
        <v>21.5</v>
      </c>
    </row>
    <row r="4637" spans="1:9" x14ac:dyDescent="0.25">
      <c r="A4637" s="5" t="s">
        <v>922</v>
      </c>
      <c r="C4637">
        <v>24</v>
      </c>
      <c r="D4637">
        <v>120</v>
      </c>
      <c r="E4637">
        <v>23.64</v>
      </c>
      <c r="F4637">
        <v>60</v>
      </c>
      <c r="G4637">
        <v>23.286000000000001</v>
      </c>
      <c r="H4637">
        <v>-11.641999999999999</v>
      </c>
      <c r="I4637">
        <v>21.5</v>
      </c>
    </row>
    <row r="4638" spans="1:9" x14ac:dyDescent="0.25">
      <c r="A4638" s="5" t="s">
        <v>923</v>
      </c>
      <c r="C4638">
        <v>24</v>
      </c>
      <c r="D4638">
        <v>119</v>
      </c>
      <c r="E4638">
        <v>23.96</v>
      </c>
      <c r="F4638">
        <v>59.45</v>
      </c>
      <c r="G4638">
        <v>23.242000000000001</v>
      </c>
      <c r="H4638">
        <v>-11.266999999999999</v>
      </c>
      <c r="I4638">
        <v>21.5</v>
      </c>
    </row>
    <row r="4639" spans="1:9" x14ac:dyDescent="0.25">
      <c r="A4639" s="5" t="s">
        <v>924</v>
      </c>
      <c r="C4639">
        <v>24</v>
      </c>
      <c r="D4639">
        <v>118</v>
      </c>
      <c r="E4639">
        <v>24.26</v>
      </c>
      <c r="F4639">
        <v>58.9</v>
      </c>
      <c r="G4639">
        <v>23.196999999999999</v>
      </c>
      <c r="H4639">
        <v>-10.89</v>
      </c>
      <c r="I4639">
        <v>21.5</v>
      </c>
    </row>
    <row r="4640" spans="1:9" x14ac:dyDescent="0.25">
      <c r="A4640" s="5" t="s">
        <v>925</v>
      </c>
      <c r="C4640">
        <v>24</v>
      </c>
      <c r="D4640">
        <v>117</v>
      </c>
      <c r="E4640">
        <v>24.57</v>
      </c>
      <c r="F4640">
        <v>58.37</v>
      </c>
      <c r="G4640">
        <v>23.15</v>
      </c>
      <c r="H4640">
        <v>-10.51</v>
      </c>
      <c r="I4640">
        <v>21.5</v>
      </c>
    </row>
    <row r="4641" spans="1:9" x14ac:dyDescent="0.25">
      <c r="A4641" s="5" t="s">
        <v>926</v>
      </c>
      <c r="C4641">
        <v>24</v>
      </c>
      <c r="D4641">
        <v>116</v>
      </c>
      <c r="E4641">
        <v>24.88</v>
      </c>
      <c r="F4641">
        <v>57.84</v>
      </c>
      <c r="G4641">
        <v>23.103000000000002</v>
      </c>
      <c r="H4641">
        <v>-10.127000000000001</v>
      </c>
      <c r="I4641">
        <v>21.5</v>
      </c>
    </row>
    <row r="4642" spans="1:9" x14ac:dyDescent="0.25">
      <c r="A4642" s="5" t="s">
        <v>927</v>
      </c>
      <c r="C4642">
        <v>24</v>
      </c>
      <c r="D4642">
        <v>115</v>
      </c>
      <c r="E4642">
        <v>25.18</v>
      </c>
      <c r="F4642">
        <v>57.31</v>
      </c>
      <c r="G4642">
        <v>23.055</v>
      </c>
      <c r="H4642">
        <v>-9.7430000000000003</v>
      </c>
      <c r="I4642">
        <v>21.5</v>
      </c>
    </row>
    <row r="4643" spans="1:9" x14ac:dyDescent="0.25">
      <c r="A4643" s="5" t="s">
        <v>928</v>
      </c>
      <c r="C4643">
        <v>24</v>
      </c>
      <c r="D4643">
        <v>114</v>
      </c>
      <c r="E4643">
        <v>25.48</v>
      </c>
      <c r="F4643">
        <v>56.79</v>
      </c>
      <c r="G4643">
        <v>23.006</v>
      </c>
      <c r="H4643">
        <v>-9.3569999999999993</v>
      </c>
      <c r="I4643">
        <v>21.5</v>
      </c>
    </row>
    <row r="4644" spans="1:9" x14ac:dyDescent="0.25">
      <c r="A4644" s="5" t="s">
        <v>929</v>
      </c>
      <c r="C4644">
        <v>24</v>
      </c>
      <c r="D4644">
        <v>113</v>
      </c>
      <c r="E4644">
        <v>25.77</v>
      </c>
      <c r="F4644">
        <v>56.28</v>
      </c>
      <c r="G4644">
        <v>22.956</v>
      </c>
      <c r="H4644">
        <v>-8.9689999999999994</v>
      </c>
      <c r="I4644">
        <v>21.5</v>
      </c>
    </row>
    <row r="4645" spans="1:9" x14ac:dyDescent="0.25">
      <c r="A4645" s="5" t="s">
        <v>930</v>
      </c>
      <c r="C4645">
        <v>24</v>
      </c>
      <c r="D4645">
        <v>112</v>
      </c>
      <c r="E4645">
        <v>26.07</v>
      </c>
      <c r="F4645">
        <v>55.77</v>
      </c>
      <c r="G4645">
        <v>22.904</v>
      </c>
      <c r="H4645">
        <v>-8.58</v>
      </c>
      <c r="I4645">
        <v>21.5</v>
      </c>
    </row>
    <row r="4646" spans="1:9" x14ac:dyDescent="0.25">
      <c r="A4646" s="5" t="s">
        <v>931</v>
      </c>
      <c r="C4646">
        <v>24</v>
      </c>
      <c r="D4646">
        <v>111</v>
      </c>
      <c r="E4646">
        <v>26.36</v>
      </c>
      <c r="F4646">
        <v>55.27</v>
      </c>
      <c r="G4646">
        <v>22.852</v>
      </c>
      <c r="H4646">
        <v>-8.1890000000000001</v>
      </c>
      <c r="I4646">
        <v>21.6</v>
      </c>
    </row>
    <row r="4647" spans="1:9" x14ac:dyDescent="0.25">
      <c r="A4647" s="5" t="s">
        <v>932</v>
      </c>
      <c r="C4647">
        <v>24</v>
      </c>
      <c r="D4647">
        <v>110</v>
      </c>
      <c r="E4647">
        <v>26.65</v>
      </c>
      <c r="F4647">
        <v>54.77</v>
      </c>
      <c r="G4647">
        <v>22.797999999999998</v>
      </c>
      <c r="H4647">
        <v>-7.7969999999999997</v>
      </c>
      <c r="I4647">
        <v>21.6</v>
      </c>
    </row>
    <row r="4648" spans="1:9" x14ac:dyDescent="0.25">
      <c r="A4648" s="5" t="s">
        <v>933</v>
      </c>
      <c r="C4648">
        <v>24</v>
      </c>
      <c r="D4648">
        <v>109</v>
      </c>
      <c r="E4648">
        <v>26.93</v>
      </c>
      <c r="F4648">
        <v>54.28</v>
      </c>
      <c r="G4648">
        <v>22.742999999999999</v>
      </c>
      <c r="H4648">
        <v>-7.4039999999999999</v>
      </c>
      <c r="I4648">
        <v>21.6</v>
      </c>
    </row>
    <row r="4649" spans="1:9" x14ac:dyDescent="0.25">
      <c r="A4649" s="5" t="s">
        <v>934</v>
      </c>
      <c r="C4649">
        <v>24</v>
      </c>
      <c r="D4649">
        <v>108</v>
      </c>
      <c r="E4649">
        <v>27.21</v>
      </c>
      <c r="F4649">
        <v>53.79</v>
      </c>
      <c r="G4649">
        <v>22.686</v>
      </c>
      <c r="H4649">
        <v>-7.01</v>
      </c>
      <c r="I4649">
        <v>21.6</v>
      </c>
    </row>
    <row r="4650" spans="1:9" x14ac:dyDescent="0.25">
      <c r="A4650" s="5" t="s">
        <v>935</v>
      </c>
      <c r="C4650">
        <v>24</v>
      </c>
      <c r="D4650">
        <v>107</v>
      </c>
      <c r="E4650">
        <v>27.49</v>
      </c>
      <c r="F4650">
        <v>53.3</v>
      </c>
      <c r="G4650">
        <v>22.628</v>
      </c>
      <c r="H4650">
        <v>-6.6150000000000002</v>
      </c>
      <c r="I4650">
        <v>21.6</v>
      </c>
    </row>
    <row r="4651" spans="1:9" x14ac:dyDescent="0.25">
      <c r="A4651" s="5" t="s">
        <v>936</v>
      </c>
      <c r="C4651">
        <v>24</v>
      </c>
      <c r="D4651">
        <v>106</v>
      </c>
      <c r="E4651">
        <v>27.76</v>
      </c>
      <c r="F4651">
        <v>52.82</v>
      </c>
      <c r="G4651">
        <v>22.568999999999999</v>
      </c>
      <c r="H4651">
        <v>-6.22</v>
      </c>
      <c r="I4651">
        <v>21.6</v>
      </c>
    </row>
    <row r="4652" spans="1:9" x14ac:dyDescent="0.25">
      <c r="A4652" s="5" t="s">
        <v>937</v>
      </c>
      <c r="C4652">
        <v>24</v>
      </c>
      <c r="D4652">
        <v>105</v>
      </c>
      <c r="E4652">
        <v>28.04</v>
      </c>
      <c r="F4652">
        <v>52.34</v>
      </c>
      <c r="G4652">
        <v>22.507999999999999</v>
      </c>
      <c r="H4652">
        <v>-5.8250000000000002</v>
      </c>
      <c r="I4652">
        <v>21.6</v>
      </c>
    </row>
    <row r="4653" spans="1:9" x14ac:dyDescent="0.25">
      <c r="A4653" s="5" t="s">
        <v>938</v>
      </c>
      <c r="C4653">
        <v>24</v>
      </c>
      <c r="D4653">
        <v>104</v>
      </c>
      <c r="E4653">
        <v>28.3</v>
      </c>
      <c r="F4653">
        <v>51.87</v>
      </c>
      <c r="G4653">
        <v>22.445</v>
      </c>
      <c r="H4653">
        <v>-5.43</v>
      </c>
      <c r="I4653">
        <v>21.6</v>
      </c>
    </row>
    <row r="4654" spans="1:9" x14ac:dyDescent="0.25">
      <c r="A4654" s="5" t="s">
        <v>939</v>
      </c>
      <c r="C4654">
        <v>24</v>
      </c>
      <c r="D4654">
        <v>103</v>
      </c>
      <c r="E4654">
        <v>28.57</v>
      </c>
      <c r="F4654">
        <v>51.39</v>
      </c>
      <c r="G4654">
        <v>22.381</v>
      </c>
      <c r="H4654">
        <v>-5.0339999999999998</v>
      </c>
      <c r="I4654">
        <v>21.6</v>
      </c>
    </row>
    <row r="4655" spans="1:9" x14ac:dyDescent="0.25">
      <c r="A4655" s="5" t="s">
        <v>940</v>
      </c>
      <c r="C4655">
        <v>24</v>
      </c>
      <c r="D4655">
        <v>102</v>
      </c>
      <c r="E4655">
        <v>28.83</v>
      </c>
      <c r="F4655">
        <v>50.93</v>
      </c>
      <c r="G4655">
        <v>22.315000000000001</v>
      </c>
      <c r="H4655">
        <v>-4.6390000000000002</v>
      </c>
      <c r="I4655">
        <v>21.6</v>
      </c>
    </row>
    <row r="4656" spans="1:9" x14ac:dyDescent="0.25">
      <c r="A4656" s="5" t="s">
        <v>941</v>
      </c>
      <c r="C4656">
        <v>24</v>
      </c>
      <c r="D4656">
        <v>101</v>
      </c>
      <c r="E4656">
        <v>29.08</v>
      </c>
      <c r="F4656">
        <v>50.47</v>
      </c>
      <c r="G4656">
        <v>22.244</v>
      </c>
      <c r="H4656">
        <v>-4.2439999999999998</v>
      </c>
      <c r="I4656">
        <v>21.7</v>
      </c>
    </row>
    <row r="4657" spans="1:9" x14ac:dyDescent="0.25">
      <c r="A4657" s="5" t="s">
        <v>942</v>
      </c>
      <c r="C4657">
        <v>24</v>
      </c>
      <c r="D4657">
        <v>100</v>
      </c>
      <c r="E4657">
        <v>29.34</v>
      </c>
      <c r="F4657">
        <v>50.01</v>
      </c>
      <c r="G4657">
        <v>22.172999999999998</v>
      </c>
      <c r="H4657">
        <v>-3.85</v>
      </c>
      <c r="I4657">
        <v>21.7</v>
      </c>
    </row>
    <row r="4658" spans="1:9" x14ac:dyDescent="0.25">
      <c r="A4658" s="5" t="s">
        <v>943</v>
      </c>
      <c r="C4658">
        <v>24</v>
      </c>
      <c r="D4658">
        <v>99</v>
      </c>
      <c r="E4658">
        <v>29.59</v>
      </c>
      <c r="F4658">
        <v>49.54</v>
      </c>
      <c r="G4658">
        <v>22.108000000000001</v>
      </c>
      <c r="H4658">
        <v>-3.4580000000000002</v>
      </c>
      <c r="I4658">
        <v>21.7</v>
      </c>
    </row>
    <row r="4659" spans="1:9" x14ac:dyDescent="0.25">
      <c r="A4659" s="5" t="s">
        <v>944</v>
      </c>
      <c r="C4659">
        <v>24</v>
      </c>
      <c r="D4659">
        <v>98</v>
      </c>
      <c r="E4659">
        <v>29.83</v>
      </c>
      <c r="F4659">
        <v>49.1</v>
      </c>
      <c r="G4659">
        <v>22.023</v>
      </c>
      <c r="H4659">
        <v>-3.0649999999999999</v>
      </c>
      <c r="I4659">
        <v>21.7</v>
      </c>
    </row>
    <row r="4660" spans="1:9" x14ac:dyDescent="0.25">
      <c r="A4660" s="5" t="s">
        <v>945</v>
      </c>
      <c r="C4660">
        <v>24</v>
      </c>
      <c r="D4660">
        <v>97</v>
      </c>
      <c r="E4660">
        <v>30.07</v>
      </c>
      <c r="F4660">
        <v>48.65</v>
      </c>
      <c r="G4660">
        <v>21.945</v>
      </c>
      <c r="H4660">
        <v>-2.6739999999999999</v>
      </c>
      <c r="I4660">
        <v>21.7</v>
      </c>
    </row>
    <row r="4661" spans="1:9" x14ac:dyDescent="0.25">
      <c r="A4661" s="5" t="s">
        <v>946</v>
      </c>
      <c r="C4661">
        <v>24</v>
      </c>
      <c r="D4661">
        <v>96</v>
      </c>
      <c r="E4661">
        <v>30.3</v>
      </c>
      <c r="F4661">
        <v>48.2</v>
      </c>
      <c r="G4661">
        <v>21.864999999999998</v>
      </c>
      <c r="H4661">
        <v>-2.2850000000000001</v>
      </c>
      <c r="I4661">
        <v>21.7</v>
      </c>
    </row>
    <row r="4662" spans="1:9" x14ac:dyDescent="0.25">
      <c r="A4662" s="5" t="s">
        <v>947</v>
      </c>
      <c r="C4662">
        <v>24</v>
      </c>
      <c r="D4662">
        <v>95</v>
      </c>
      <c r="E4662">
        <v>30.54</v>
      </c>
      <c r="F4662">
        <v>47.73</v>
      </c>
      <c r="G4662">
        <v>21.798999999999999</v>
      </c>
      <c r="H4662">
        <v>-1.899</v>
      </c>
      <c r="I4662">
        <v>21.7</v>
      </c>
    </row>
    <row r="4663" spans="1:9" x14ac:dyDescent="0.25">
      <c r="A4663" s="5" t="s">
        <v>948</v>
      </c>
      <c r="C4663">
        <v>24</v>
      </c>
      <c r="D4663">
        <v>94</v>
      </c>
      <c r="E4663">
        <v>30.76</v>
      </c>
      <c r="F4663">
        <v>47.3</v>
      </c>
      <c r="G4663">
        <v>21.707000000000001</v>
      </c>
      <c r="H4663">
        <v>-1.514</v>
      </c>
      <c r="I4663">
        <v>21.7</v>
      </c>
    </row>
    <row r="4664" spans="1:9" x14ac:dyDescent="0.25">
      <c r="A4664" s="5" t="s">
        <v>949</v>
      </c>
      <c r="C4664">
        <v>24</v>
      </c>
      <c r="D4664">
        <v>93</v>
      </c>
      <c r="E4664">
        <v>30.98</v>
      </c>
      <c r="F4664">
        <v>46.88</v>
      </c>
      <c r="G4664">
        <v>21.611000000000001</v>
      </c>
      <c r="H4664">
        <v>-1.131</v>
      </c>
      <c r="I4664">
        <v>21.7</v>
      </c>
    </row>
    <row r="4665" spans="1:9" x14ac:dyDescent="0.25">
      <c r="A4665" s="5" t="s">
        <v>950</v>
      </c>
      <c r="C4665">
        <v>24</v>
      </c>
      <c r="D4665">
        <v>92</v>
      </c>
      <c r="E4665">
        <v>31.11</v>
      </c>
      <c r="F4665">
        <v>46.95</v>
      </c>
      <c r="G4665">
        <v>21.35</v>
      </c>
      <c r="H4665">
        <v>-0.745</v>
      </c>
      <c r="I4665">
        <v>20.3</v>
      </c>
    </row>
    <row r="4666" spans="1:9" x14ac:dyDescent="0.25">
      <c r="A4666" s="5" t="s">
        <v>951</v>
      </c>
      <c r="C4666">
        <v>24</v>
      </c>
      <c r="D4666">
        <v>91</v>
      </c>
      <c r="E4666">
        <v>31.3</v>
      </c>
      <c r="F4666">
        <v>46.55</v>
      </c>
      <c r="G4666">
        <v>21.238</v>
      </c>
      <c r="H4666">
        <v>-0.37</v>
      </c>
      <c r="I4666">
        <v>20.3</v>
      </c>
    </row>
    <row r="4667" spans="1:9" x14ac:dyDescent="0.25">
      <c r="A4667" s="5" t="s">
        <v>952</v>
      </c>
      <c r="C4667">
        <v>24</v>
      </c>
      <c r="D4667">
        <v>90</v>
      </c>
      <c r="E4667">
        <v>31.49</v>
      </c>
      <c r="F4667">
        <v>46.15</v>
      </c>
      <c r="G4667">
        <v>21.117000000000001</v>
      </c>
      <c r="H4667">
        <v>0</v>
      </c>
      <c r="I4667">
        <v>20.3</v>
      </c>
    </row>
    <row r="4668" spans="1:9" x14ac:dyDescent="0.25">
      <c r="A4668" s="5" t="s">
        <v>953</v>
      </c>
      <c r="C4668">
        <v>24</v>
      </c>
      <c r="D4668">
        <v>89</v>
      </c>
      <c r="E4668">
        <v>31.67</v>
      </c>
      <c r="F4668">
        <v>45.76</v>
      </c>
      <c r="G4668">
        <v>20.988</v>
      </c>
      <c r="H4668">
        <v>0.36599999999999999</v>
      </c>
      <c r="I4668">
        <v>20.3</v>
      </c>
    </row>
    <row r="4669" spans="1:9" x14ac:dyDescent="0.25">
      <c r="A4669" s="5" t="s">
        <v>954</v>
      </c>
      <c r="C4669">
        <v>24</v>
      </c>
      <c r="D4669">
        <v>88</v>
      </c>
      <c r="E4669">
        <v>31.84</v>
      </c>
      <c r="F4669">
        <v>45.39</v>
      </c>
      <c r="G4669">
        <v>20.847000000000001</v>
      </c>
      <c r="H4669">
        <v>0.72799999999999998</v>
      </c>
      <c r="I4669">
        <v>20.3</v>
      </c>
    </row>
    <row r="4670" spans="1:9" x14ac:dyDescent="0.25">
      <c r="A4670" s="5" t="s">
        <v>955</v>
      </c>
      <c r="C4670">
        <v>24</v>
      </c>
      <c r="D4670">
        <v>87</v>
      </c>
      <c r="E4670">
        <v>32</v>
      </c>
      <c r="F4670">
        <v>45.03</v>
      </c>
      <c r="G4670">
        <v>20.690999999999999</v>
      </c>
      <c r="H4670">
        <v>1.083</v>
      </c>
      <c r="I4670">
        <v>20.3</v>
      </c>
    </row>
    <row r="4671" spans="1:9" x14ac:dyDescent="0.25">
      <c r="A4671" s="5" t="s">
        <v>956</v>
      </c>
      <c r="C4671">
        <v>24</v>
      </c>
      <c r="D4671">
        <v>86</v>
      </c>
      <c r="E4671">
        <v>32.14</v>
      </c>
      <c r="F4671">
        <v>44.69</v>
      </c>
      <c r="G4671">
        <v>20.516999999999999</v>
      </c>
      <c r="H4671">
        <v>1.431</v>
      </c>
      <c r="I4671">
        <v>20.3</v>
      </c>
    </row>
    <row r="4672" spans="1:9" x14ac:dyDescent="0.25">
      <c r="A4672" s="5" t="s">
        <v>957</v>
      </c>
      <c r="C4672">
        <v>24</v>
      </c>
      <c r="D4672">
        <v>85</v>
      </c>
      <c r="E4672">
        <v>32.26</v>
      </c>
      <c r="F4672">
        <v>44.39</v>
      </c>
      <c r="G4672">
        <v>20.317</v>
      </c>
      <c r="H4672">
        <v>1.7709999999999999</v>
      </c>
      <c r="I4672">
        <v>20.2</v>
      </c>
    </row>
    <row r="4673" spans="1:9" x14ac:dyDescent="0.25">
      <c r="A4673" s="5" t="s">
        <v>958</v>
      </c>
      <c r="C4673">
        <v>24</v>
      </c>
      <c r="D4673">
        <v>84</v>
      </c>
      <c r="E4673">
        <v>32.35</v>
      </c>
      <c r="F4673">
        <v>44.13</v>
      </c>
      <c r="G4673">
        <v>20.077000000000002</v>
      </c>
      <c r="H4673">
        <v>2.0990000000000002</v>
      </c>
      <c r="I4673">
        <v>20.2</v>
      </c>
    </row>
    <row r="4674" spans="1:9" x14ac:dyDescent="0.25">
      <c r="A4674" s="5" t="s">
        <v>959</v>
      </c>
      <c r="C4674">
        <v>24</v>
      </c>
      <c r="D4674">
        <v>83</v>
      </c>
      <c r="E4674">
        <v>32.39</v>
      </c>
      <c r="F4674">
        <v>43.97</v>
      </c>
      <c r="G4674">
        <v>19.77</v>
      </c>
      <c r="H4674">
        <v>2.41</v>
      </c>
      <c r="I4674">
        <v>20.2</v>
      </c>
    </row>
    <row r="4675" spans="1:9" x14ac:dyDescent="0.25">
      <c r="A4675" s="5" t="s">
        <v>960</v>
      </c>
      <c r="C4675">
        <v>24</v>
      </c>
      <c r="D4675">
        <v>82</v>
      </c>
      <c r="E4675">
        <v>32.36</v>
      </c>
      <c r="F4675">
        <v>43.9</v>
      </c>
      <c r="G4675">
        <v>19.379000000000001</v>
      </c>
      <c r="H4675">
        <v>2.6970000000000001</v>
      </c>
      <c r="I4675">
        <v>20.100000000000001</v>
      </c>
    </row>
    <row r="4676" spans="1:9" x14ac:dyDescent="0.25">
      <c r="A4676" s="5" t="s">
        <v>961</v>
      </c>
      <c r="C4676">
        <v>24</v>
      </c>
      <c r="D4676">
        <v>81</v>
      </c>
      <c r="E4676">
        <v>32.31</v>
      </c>
      <c r="F4676">
        <v>43.89</v>
      </c>
      <c r="G4676">
        <v>18.95</v>
      </c>
      <c r="H4676">
        <v>2.9649999999999999</v>
      </c>
      <c r="I4676">
        <v>20</v>
      </c>
    </row>
    <row r="4677" spans="1:9" x14ac:dyDescent="0.25">
      <c r="A4677" s="5" t="s">
        <v>962</v>
      </c>
      <c r="C4677">
        <v>24</v>
      </c>
      <c r="D4677">
        <v>80</v>
      </c>
      <c r="E4677">
        <v>32.299999999999997</v>
      </c>
      <c r="F4677">
        <v>43.79</v>
      </c>
      <c r="G4677">
        <v>18.579999999999998</v>
      </c>
      <c r="H4677">
        <v>3.2269999999999999</v>
      </c>
      <c r="I4677">
        <v>19.899999999999999</v>
      </c>
    </row>
    <row r="4678" spans="1:9" x14ac:dyDescent="0.25">
      <c r="A4678" s="5" t="s">
        <v>963</v>
      </c>
      <c r="C4678">
        <v>24</v>
      </c>
      <c r="D4678">
        <v>79</v>
      </c>
      <c r="E4678">
        <v>32.32</v>
      </c>
      <c r="F4678">
        <v>43.6</v>
      </c>
      <c r="G4678">
        <v>18.271999999999998</v>
      </c>
      <c r="H4678">
        <v>3.4870000000000001</v>
      </c>
      <c r="I4678">
        <v>19.8</v>
      </c>
    </row>
    <row r="4679" spans="1:9" x14ac:dyDescent="0.25">
      <c r="A4679" s="5" t="s">
        <v>964</v>
      </c>
      <c r="C4679">
        <v>24</v>
      </c>
      <c r="D4679">
        <v>78</v>
      </c>
      <c r="E4679">
        <v>32.340000000000003</v>
      </c>
      <c r="F4679">
        <v>43.37</v>
      </c>
      <c r="G4679">
        <v>17.986999999999998</v>
      </c>
      <c r="H4679">
        <v>3.74</v>
      </c>
      <c r="I4679">
        <v>19.7</v>
      </c>
    </row>
    <row r="4680" spans="1:9" x14ac:dyDescent="0.25">
      <c r="A4680" s="5" t="s">
        <v>965</v>
      </c>
      <c r="C4680">
        <v>24</v>
      </c>
      <c r="D4680">
        <v>77</v>
      </c>
      <c r="E4680">
        <v>32.369999999999997</v>
      </c>
      <c r="F4680">
        <v>43.13</v>
      </c>
      <c r="G4680">
        <v>17.704999999999998</v>
      </c>
      <c r="H4680">
        <v>3.9830000000000001</v>
      </c>
      <c r="I4680">
        <v>19.600000000000001</v>
      </c>
    </row>
    <row r="4681" spans="1:9" x14ac:dyDescent="0.25">
      <c r="A4681" s="5" t="s">
        <v>966</v>
      </c>
      <c r="C4681">
        <v>24</v>
      </c>
      <c r="D4681">
        <v>76</v>
      </c>
      <c r="E4681">
        <v>32.39</v>
      </c>
      <c r="F4681">
        <v>42.91</v>
      </c>
      <c r="G4681">
        <v>17.41</v>
      </c>
      <c r="H4681">
        <v>4.2119999999999997</v>
      </c>
      <c r="I4681">
        <v>19.5</v>
      </c>
    </row>
    <row r="4682" spans="1:9" x14ac:dyDescent="0.25">
      <c r="A4682" s="5" t="s">
        <v>967</v>
      </c>
      <c r="C4682">
        <v>24</v>
      </c>
      <c r="D4682">
        <v>75</v>
      </c>
      <c r="E4682">
        <v>32.369999999999997</v>
      </c>
      <c r="F4682">
        <v>42.73</v>
      </c>
      <c r="G4682">
        <v>17.077999999999999</v>
      </c>
      <c r="H4682">
        <v>4.42</v>
      </c>
      <c r="I4682">
        <v>19.399999999999999</v>
      </c>
    </row>
    <row r="4683" spans="1:9" x14ac:dyDescent="0.25">
      <c r="A4683" s="5" t="s">
        <v>968</v>
      </c>
      <c r="C4683">
        <v>24</v>
      </c>
      <c r="D4683">
        <v>74</v>
      </c>
      <c r="E4683">
        <v>32.35</v>
      </c>
      <c r="F4683">
        <v>42.53</v>
      </c>
      <c r="G4683">
        <v>16.756</v>
      </c>
      <c r="H4683">
        <v>4.6189999999999998</v>
      </c>
      <c r="I4683">
        <v>19.3</v>
      </c>
    </row>
    <row r="4684" spans="1:9" x14ac:dyDescent="0.25">
      <c r="A4684" s="5" t="s">
        <v>969</v>
      </c>
      <c r="C4684">
        <v>24</v>
      </c>
      <c r="D4684">
        <v>73</v>
      </c>
      <c r="E4684">
        <v>32.39</v>
      </c>
      <c r="F4684">
        <v>42.21</v>
      </c>
      <c r="G4684">
        <v>16.513999999999999</v>
      </c>
      <c r="H4684">
        <v>4.8280000000000003</v>
      </c>
      <c r="I4684">
        <v>19.2</v>
      </c>
    </row>
    <row r="4685" spans="1:9" x14ac:dyDescent="0.25">
      <c r="A4685" s="5" t="s">
        <v>970</v>
      </c>
      <c r="C4685">
        <v>24</v>
      </c>
      <c r="D4685">
        <v>72</v>
      </c>
      <c r="E4685">
        <v>32.46</v>
      </c>
      <c r="F4685">
        <v>41.82</v>
      </c>
      <c r="G4685">
        <v>16.327000000000002</v>
      </c>
      <c r="H4685">
        <v>5.0449999999999999</v>
      </c>
      <c r="I4685">
        <v>19.2</v>
      </c>
    </row>
    <row r="4686" spans="1:9" x14ac:dyDescent="0.25">
      <c r="A4686" s="5" t="s">
        <v>971</v>
      </c>
      <c r="C4686">
        <v>24</v>
      </c>
      <c r="D4686">
        <v>71</v>
      </c>
      <c r="E4686">
        <v>32.54</v>
      </c>
      <c r="F4686">
        <v>41.4</v>
      </c>
      <c r="G4686">
        <v>16.163</v>
      </c>
      <c r="H4686">
        <v>5.2619999999999996</v>
      </c>
      <c r="I4686">
        <v>19.2</v>
      </c>
    </row>
    <row r="4687" spans="1:9" x14ac:dyDescent="0.25">
      <c r="A4687" s="5" t="s">
        <v>972</v>
      </c>
      <c r="C4687">
        <v>24</v>
      </c>
      <c r="D4687">
        <v>70</v>
      </c>
      <c r="E4687">
        <v>32.619999999999997</v>
      </c>
      <c r="F4687">
        <v>40.96</v>
      </c>
      <c r="G4687">
        <v>16.009</v>
      </c>
      <c r="H4687">
        <v>5.4749999999999996</v>
      </c>
      <c r="I4687">
        <v>19.100000000000001</v>
      </c>
    </row>
    <row r="4688" spans="1:9" x14ac:dyDescent="0.25">
      <c r="A4688" s="5" t="s">
        <v>973</v>
      </c>
      <c r="C4688">
        <v>24</v>
      </c>
      <c r="D4688">
        <v>69</v>
      </c>
      <c r="E4688">
        <v>32.71</v>
      </c>
      <c r="F4688">
        <v>40.51</v>
      </c>
      <c r="G4688">
        <v>15.858000000000001</v>
      </c>
      <c r="H4688">
        <v>5.6829999999999998</v>
      </c>
      <c r="I4688">
        <v>19.100000000000001</v>
      </c>
    </row>
    <row r="4689" spans="1:9" x14ac:dyDescent="0.25">
      <c r="A4689" s="5" t="s">
        <v>974</v>
      </c>
      <c r="C4689">
        <v>24</v>
      </c>
      <c r="D4689">
        <v>68</v>
      </c>
      <c r="E4689">
        <v>32.79</v>
      </c>
      <c r="F4689">
        <v>40.06</v>
      </c>
      <c r="G4689">
        <v>15.707000000000001</v>
      </c>
      <c r="H4689">
        <v>5.8840000000000003</v>
      </c>
      <c r="I4689">
        <v>19.100000000000001</v>
      </c>
    </row>
    <row r="4690" spans="1:9" x14ac:dyDescent="0.25">
      <c r="A4690" s="5" t="s">
        <v>975</v>
      </c>
      <c r="C4690">
        <v>24</v>
      </c>
      <c r="D4690">
        <v>67</v>
      </c>
      <c r="E4690">
        <v>32.86</v>
      </c>
      <c r="F4690">
        <v>39.61</v>
      </c>
      <c r="G4690">
        <v>15.552</v>
      </c>
      <c r="H4690">
        <v>6.077</v>
      </c>
      <c r="I4690">
        <v>19.100000000000001</v>
      </c>
    </row>
    <row r="4691" spans="1:9" x14ac:dyDescent="0.25">
      <c r="A4691" s="5" t="s">
        <v>976</v>
      </c>
      <c r="C4691">
        <v>24</v>
      </c>
      <c r="D4691">
        <v>66</v>
      </c>
      <c r="E4691">
        <v>32.93</v>
      </c>
      <c r="F4691">
        <v>39.17</v>
      </c>
      <c r="G4691">
        <v>15.391</v>
      </c>
      <c r="H4691">
        <v>6.26</v>
      </c>
      <c r="I4691">
        <v>19</v>
      </c>
    </row>
    <row r="4692" spans="1:9" x14ac:dyDescent="0.25">
      <c r="A4692" s="5" t="s">
        <v>977</v>
      </c>
      <c r="C4692">
        <v>24</v>
      </c>
      <c r="D4692">
        <v>65</v>
      </c>
      <c r="E4692">
        <v>32.99</v>
      </c>
      <c r="F4692">
        <v>38.729999999999997</v>
      </c>
      <c r="G4692">
        <v>15.222</v>
      </c>
      <c r="H4692">
        <v>6.4329999999999998</v>
      </c>
      <c r="I4692">
        <v>19</v>
      </c>
    </row>
    <row r="4693" spans="1:9" x14ac:dyDescent="0.25">
      <c r="A4693" s="5" t="s">
        <v>978</v>
      </c>
      <c r="C4693">
        <v>24</v>
      </c>
      <c r="D4693">
        <v>64</v>
      </c>
      <c r="E4693">
        <v>33.03</v>
      </c>
      <c r="F4693">
        <v>38.299999999999997</v>
      </c>
      <c r="G4693">
        <v>15.042999999999999</v>
      </c>
      <c r="H4693">
        <v>6.5949999999999998</v>
      </c>
      <c r="I4693">
        <v>19</v>
      </c>
    </row>
    <row r="4694" spans="1:9" x14ac:dyDescent="0.25">
      <c r="A4694" s="5" t="s">
        <v>979</v>
      </c>
      <c r="C4694">
        <v>24</v>
      </c>
      <c r="D4694">
        <v>63</v>
      </c>
      <c r="E4694">
        <v>33.07</v>
      </c>
      <c r="F4694">
        <v>37.880000000000003</v>
      </c>
      <c r="G4694">
        <v>14.853</v>
      </c>
      <c r="H4694">
        <v>6.7430000000000003</v>
      </c>
      <c r="I4694">
        <v>18.899999999999999</v>
      </c>
    </row>
    <row r="4695" spans="1:9" x14ac:dyDescent="0.25">
      <c r="A4695" s="5" t="s">
        <v>980</v>
      </c>
      <c r="C4695">
        <v>24</v>
      </c>
      <c r="D4695">
        <v>62</v>
      </c>
      <c r="E4695">
        <v>33.1</v>
      </c>
      <c r="F4695">
        <v>37.46</v>
      </c>
      <c r="G4695">
        <v>14.659000000000001</v>
      </c>
      <c r="H4695">
        <v>6.8819999999999997</v>
      </c>
      <c r="I4695">
        <v>18.899999999999999</v>
      </c>
    </row>
    <row r="4696" spans="1:9" x14ac:dyDescent="0.25">
      <c r="A4696" s="5" t="s">
        <v>981</v>
      </c>
      <c r="C4696">
        <v>24</v>
      </c>
      <c r="D4696">
        <v>61</v>
      </c>
      <c r="E4696">
        <v>33.130000000000003</v>
      </c>
      <c r="F4696">
        <v>37.03</v>
      </c>
      <c r="G4696">
        <v>14.472</v>
      </c>
      <c r="H4696">
        <v>7.016</v>
      </c>
      <c r="I4696">
        <v>18.899999999999999</v>
      </c>
    </row>
    <row r="4697" spans="1:9" x14ac:dyDescent="0.25">
      <c r="A4697" s="5" t="s">
        <v>982</v>
      </c>
      <c r="C4697">
        <v>24</v>
      </c>
      <c r="D4697">
        <v>60</v>
      </c>
      <c r="E4697">
        <v>33.17</v>
      </c>
      <c r="F4697">
        <v>36.58</v>
      </c>
      <c r="G4697">
        <v>14.298</v>
      </c>
      <c r="H4697">
        <v>7.149</v>
      </c>
      <c r="I4697">
        <v>18.8</v>
      </c>
    </row>
    <row r="4698" spans="1:9" x14ac:dyDescent="0.25">
      <c r="A4698" s="5" t="s">
        <v>983</v>
      </c>
      <c r="C4698">
        <v>24</v>
      </c>
      <c r="D4698">
        <v>148</v>
      </c>
      <c r="E4698">
        <v>13.6</v>
      </c>
      <c r="F4698">
        <v>77.599999999999994</v>
      </c>
      <c r="G4698">
        <v>24.14</v>
      </c>
      <c r="H4698">
        <v>-20.472000000000001</v>
      </c>
      <c r="I4698">
        <v>20.5</v>
      </c>
    </row>
    <row r="4699" spans="1:9" x14ac:dyDescent="0.25">
      <c r="A4699" s="5" t="s">
        <v>984</v>
      </c>
      <c r="C4699">
        <v>24</v>
      </c>
      <c r="D4699">
        <v>180</v>
      </c>
      <c r="E4699">
        <v>10.94</v>
      </c>
      <c r="F4699">
        <v>180</v>
      </c>
      <c r="G4699">
        <v>13.821999999999999</v>
      </c>
      <c r="H4699">
        <v>-13.821999999999999</v>
      </c>
      <c r="I4699">
        <v>0.5</v>
      </c>
    </row>
    <row r="4700" spans="1:9" x14ac:dyDescent="0.25">
      <c r="A4700" s="5" t="s">
        <v>985</v>
      </c>
      <c r="C4700">
        <v>24</v>
      </c>
      <c r="D4700">
        <v>179</v>
      </c>
      <c r="E4700">
        <v>10.87</v>
      </c>
      <c r="F4700">
        <v>177.72</v>
      </c>
      <c r="G4700">
        <v>13.898</v>
      </c>
      <c r="H4700">
        <v>-13.896000000000001</v>
      </c>
      <c r="I4700">
        <v>0.7</v>
      </c>
    </row>
    <row r="4701" spans="1:9" x14ac:dyDescent="0.25">
      <c r="A4701" s="5" t="s">
        <v>986</v>
      </c>
      <c r="C4701">
        <v>24</v>
      </c>
      <c r="D4701">
        <v>178</v>
      </c>
      <c r="E4701">
        <v>10.81</v>
      </c>
      <c r="F4701">
        <v>175.41</v>
      </c>
      <c r="G4701">
        <v>13.974</v>
      </c>
      <c r="H4701">
        <v>-13.965999999999999</v>
      </c>
      <c r="I4701">
        <v>0.8</v>
      </c>
    </row>
    <row r="4702" spans="1:9" x14ac:dyDescent="0.25">
      <c r="A4702" s="5" t="s">
        <v>987</v>
      </c>
      <c r="C4702">
        <v>24</v>
      </c>
      <c r="D4702">
        <v>177</v>
      </c>
      <c r="E4702">
        <v>10.76</v>
      </c>
      <c r="F4702">
        <v>173.08</v>
      </c>
      <c r="G4702">
        <v>14.052</v>
      </c>
      <c r="H4702">
        <v>-14.032</v>
      </c>
      <c r="I4702">
        <v>0.9</v>
      </c>
    </row>
    <row r="4703" spans="1:9" x14ac:dyDescent="0.25">
      <c r="A4703" s="5" t="s">
        <v>988</v>
      </c>
      <c r="C4703">
        <v>24</v>
      </c>
      <c r="D4703">
        <v>176</v>
      </c>
      <c r="E4703">
        <v>10.72</v>
      </c>
      <c r="F4703">
        <v>170.72</v>
      </c>
      <c r="G4703">
        <v>14.13</v>
      </c>
      <c r="H4703">
        <v>-14.095000000000001</v>
      </c>
      <c r="I4703">
        <v>1</v>
      </c>
    </row>
    <row r="4704" spans="1:9" x14ac:dyDescent="0.25">
      <c r="A4704" s="5" t="s">
        <v>989</v>
      </c>
      <c r="C4704">
        <v>24</v>
      </c>
      <c r="D4704">
        <v>175</v>
      </c>
      <c r="E4704">
        <v>10.68</v>
      </c>
      <c r="F4704">
        <v>168.34</v>
      </c>
      <c r="G4704">
        <v>14.209</v>
      </c>
      <c r="H4704">
        <v>-14.154999999999999</v>
      </c>
      <c r="I4704">
        <v>1.1000000000000001</v>
      </c>
    </row>
    <row r="4705" spans="1:9" x14ac:dyDescent="0.25">
      <c r="A4705" s="5" t="s">
        <v>990</v>
      </c>
      <c r="C4705">
        <v>24</v>
      </c>
      <c r="D4705">
        <v>174</v>
      </c>
      <c r="E4705">
        <v>10.66</v>
      </c>
      <c r="F4705">
        <v>165.95</v>
      </c>
      <c r="G4705">
        <v>14.289</v>
      </c>
      <c r="H4705">
        <v>-14.211</v>
      </c>
      <c r="I4705">
        <v>1.2</v>
      </c>
    </row>
    <row r="4706" spans="1:9" x14ac:dyDescent="0.25">
      <c r="A4706" s="5" t="s">
        <v>991</v>
      </c>
      <c r="C4706">
        <v>24</v>
      </c>
      <c r="D4706">
        <v>173</v>
      </c>
      <c r="E4706">
        <v>10.65</v>
      </c>
      <c r="F4706">
        <v>163.53</v>
      </c>
      <c r="G4706">
        <v>14.372</v>
      </c>
      <c r="H4706">
        <v>-14.265000000000001</v>
      </c>
      <c r="I4706">
        <v>1.3</v>
      </c>
    </row>
    <row r="4707" spans="1:9" x14ac:dyDescent="0.25">
      <c r="A4707" s="5" t="s">
        <v>992</v>
      </c>
      <c r="C4707">
        <v>24</v>
      </c>
      <c r="D4707">
        <v>172</v>
      </c>
      <c r="E4707">
        <v>10.64</v>
      </c>
      <c r="F4707">
        <v>161.11000000000001</v>
      </c>
      <c r="G4707">
        <v>14.456</v>
      </c>
      <c r="H4707">
        <v>-14.316000000000001</v>
      </c>
      <c r="I4707">
        <v>1.4</v>
      </c>
    </row>
    <row r="4708" spans="1:9" x14ac:dyDescent="0.25">
      <c r="A4708" s="5" t="s">
        <v>993</v>
      </c>
      <c r="C4708">
        <v>24</v>
      </c>
      <c r="D4708">
        <v>171</v>
      </c>
      <c r="E4708">
        <v>10.65</v>
      </c>
      <c r="F4708">
        <v>158.66999999999999</v>
      </c>
      <c r="G4708">
        <v>14.542999999999999</v>
      </c>
      <c r="H4708">
        <v>-14.364000000000001</v>
      </c>
      <c r="I4708">
        <v>1.5</v>
      </c>
    </row>
    <row r="4709" spans="1:9" x14ac:dyDescent="0.25">
      <c r="A4709" s="5" t="s">
        <v>994</v>
      </c>
      <c r="C4709">
        <v>24</v>
      </c>
      <c r="D4709">
        <v>170</v>
      </c>
      <c r="E4709">
        <v>10.66</v>
      </c>
      <c r="F4709">
        <v>156.22</v>
      </c>
      <c r="G4709">
        <v>14.632</v>
      </c>
      <c r="H4709">
        <v>-14.41</v>
      </c>
      <c r="I4709">
        <v>1.6</v>
      </c>
    </row>
    <row r="4710" spans="1:9" x14ac:dyDescent="0.25">
      <c r="A4710" s="5" t="s">
        <v>995</v>
      </c>
      <c r="C4710">
        <v>24</v>
      </c>
      <c r="D4710">
        <v>169</v>
      </c>
      <c r="E4710">
        <v>10.69</v>
      </c>
      <c r="F4710">
        <v>153.77000000000001</v>
      </c>
      <c r="G4710">
        <v>14.722</v>
      </c>
      <c r="H4710">
        <v>-14.451000000000001</v>
      </c>
      <c r="I4710">
        <v>1.7</v>
      </c>
    </row>
    <row r="4711" spans="1:9" x14ac:dyDescent="0.25">
      <c r="A4711" s="5" t="s">
        <v>996</v>
      </c>
      <c r="C4711">
        <v>24</v>
      </c>
      <c r="D4711">
        <v>168</v>
      </c>
      <c r="E4711">
        <v>10.73</v>
      </c>
      <c r="F4711">
        <v>151.33000000000001</v>
      </c>
      <c r="G4711">
        <v>14.813000000000001</v>
      </c>
      <c r="H4711">
        <v>-14.489000000000001</v>
      </c>
      <c r="I4711">
        <v>1.8</v>
      </c>
    </row>
    <row r="4712" spans="1:9" x14ac:dyDescent="0.25">
      <c r="A4712" s="5" t="s">
        <v>997</v>
      </c>
      <c r="C4712">
        <v>24</v>
      </c>
      <c r="D4712">
        <v>167</v>
      </c>
      <c r="E4712">
        <v>10.78</v>
      </c>
      <c r="F4712">
        <v>148.88999999999999</v>
      </c>
      <c r="G4712">
        <v>14.904999999999999</v>
      </c>
      <c r="H4712">
        <v>-14.523</v>
      </c>
      <c r="I4712">
        <v>1.9</v>
      </c>
    </row>
    <row r="4713" spans="1:9" x14ac:dyDescent="0.25">
      <c r="A4713" s="5" t="s">
        <v>998</v>
      </c>
      <c r="C4713">
        <v>24</v>
      </c>
      <c r="D4713">
        <v>166</v>
      </c>
      <c r="E4713">
        <v>10.84</v>
      </c>
      <c r="F4713">
        <v>146.46</v>
      </c>
      <c r="G4713">
        <v>14.997</v>
      </c>
      <c r="H4713">
        <v>-14.551</v>
      </c>
      <c r="I4713">
        <v>2</v>
      </c>
    </row>
    <row r="4714" spans="1:9" x14ac:dyDescent="0.25">
      <c r="A4714" s="5" t="s">
        <v>999</v>
      </c>
      <c r="C4714">
        <v>24</v>
      </c>
      <c r="D4714">
        <v>165</v>
      </c>
      <c r="E4714">
        <v>10.91</v>
      </c>
      <c r="F4714">
        <v>144.04</v>
      </c>
      <c r="G4714">
        <v>15.089</v>
      </c>
      <c r="H4714">
        <v>-14.574999999999999</v>
      </c>
      <c r="I4714">
        <v>2</v>
      </c>
    </row>
    <row r="4715" spans="1:9" x14ac:dyDescent="0.25">
      <c r="A4715" s="5" t="s">
        <v>1000</v>
      </c>
      <c r="C4715">
        <v>24</v>
      </c>
      <c r="D4715">
        <v>164</v>
      </c>
      <c r="E4715">
        <v>11</v>
      </c>
      <c r="F4715">
        <v>141.65</v>
      </c>
      <c r="G4715">
        <v>15.180999999999999</v>
      </c>
      <c r="H4715">
        <v>-14.593</v>
      </c>
      <c r="I4715">
        <v>2.1</v>
      </c>
    </row>
    <row r="4716" spans="1:9" x14ac:dyDescent="0.25">
      <c r="A4716" s="5" t="s">
        <v>1001</v>
      </c>
      <c r="C4716">
        <v>24</v>
      </c>
      <c r="D4716">
        <v>163</v>
      </c>
      <c r="E4716">
        <v>11.1</v>
      </c>
      <c r="F4716">
        <v>139.29</v>
      </c>
      <c r="G4716">
        <v>15.273999999999999</v>
      </c>
      <c r="H4716">
        <v>-14.606999999999999</v>
      </c>
      <c r="I4716">
        <v>2.2000000000000002</v>
      </c>
    </row>
    <row r="4717" spans="1:9" x14ac:dyDescent="0.25">
      <c r="A4717" s="5" t="s">
        <v>1002</v>
      </c>
      <c r="C4717">
        <v>24</v>
      </c>
      <c r="D4717">
        <v>162</v>
      </c>
      <c r="E4717">
        <v>11.2</v>
      </c>
      <c r="F4717">
        <v>136.94</v>
      </c>
      <c r="G4717">
        <v>15.368</v>
      </c>
      <c r="H4717">
        <v>-14.615</v>
      </c>
      <c r="I4717">
        <v>2.2999999999999998</v>
      </c>
    </row>
    <row r="4718" spans="1:9" x14ac:dyDescent="0.25">
      <c r="A4718" s="5" t="s">
        <v>1003</v>
      </c>
      <c r="C4718">
        <v>24</v>
      </c>
      <c r="D4718">
        <v>161</v>
      </c>
      <c r="E4718">
        <v>11.32</v>
      </c>
      <c r="F4718">
        <v>134.63</v>
      </c>
      <c r="G4718">
        <v>15.462999999999999</v>
      </c>
      <c r="H4718">
        <v>-14.621</v>
      </c>
      <c r="I4718">
        <v>2.4</v>
      </c>
    </row>
    <row r="4719" spans="1:9" x14ac:dyDescent="0.25">
      <c r="A4719" s="5" t="s">
        <v>1004</v>
      </c>
      <c r="C4719">
        <v>24</v>
      </c>
      <c r="D4719">
        <v>160</v>
      </c>
      <c r="E4719">
        <v>11.45</v>
      </c>
      <c r="F4719">
        <v>132.33000000000001</v>
      </c>
      <c r="G4719">
        <v>15.561999999999999</v>
      </c>
      <c r="H4719">
        <v>-14.622999999999999</v>
      </c>
      <c r="I4719">
        <v>2.5</v>
      </c>
    </row>
    <row r="4720" spans="1:9" x14ac:dyDescent="0.25">
      <c r="A4720" s="5" t="s">
        <v>1005</v>
      </c>
      <c r="C4720">
        <v>24</v>
      </c>
      <c r="D4720">
        <v>159</v>
      </c>
      <c r="E4720">
        <v>11.59</v>
      </c>
      <c r="F4720">
        <v>130.05000000000001</v>
      </c>
      <c r="G4720">
        <v>15.666</v>
      </c>
      <c r="H4720">
        <v>-14.625</v>
      </c>
      <c r="I4720">
        <v>2.6</v>
      </c>
    </row>
    <row r="4721" spans="1:9" x14ac:dyDescent="0.25">
      <c r="A4721" s="5" t="s">
        <v>1006</v>
      </c>
      <c r="C4721">
        <v>24</v>
      </c>
      <c r="D4721">
        <v>158</v>
      </c>
      <c r="E4721">
        <v>11.73</v>
      </c>
      <c r="F4721">
        <v>127.79</v>
      </c>
      <c r="G4721">
        <v>15.775</v>
      </c>
      <c r="H4721">
        <v>-14.627000000000001</v>
      </c>
      <c r="I4721">
        <v>2.7</v>
      </c>
    </row>
    <row r="4722" spans="1:9" x14ac:dyDescent="0.25">
      <c r="A4722" s="5" t="s">
        <v>1007</v>
      </c>
      <c r="C4722">
        <v>24</v>
      </c>
      <c r="D4722">
        <v>157</v>
      </c>
      <c r="E4722">
        <v>11.89</v>
      </c>
      <c r="F4722">
        <v>125.53</v>
      </c>
      <c r="G4722">
        <v>15.891999999999999</v>
      </c>
      <c r="H4722">
        <v>-14.628</v>
      </c>
      <c r="I4722">
        <v>2.8</v>
      </c>
    </row>
    <row r="4723" spans="1:9" x14ac:dyDescent="0.25">
      <c r="A4723" s="5" t="s">
        <v>1008</v>
      </c>
      <c r="C4723">
        <v>24</v>
      </c>
      <c r="D4723">
        <v>156</v>
      </c>
      <c r="E4723">
        <v>12.04</v>
      </c>
      <c r="F4723">
        <v>123.29</v>
      </c>
      <c r="G4723">
        <v>16.015999999999998</v>
      </c>
      <c r="H4723">
        <v>-14.631</v>
      </c>
      <c r="I4723">
        <v>2.9</v>
      </c>
    </row>
    <row r="4724" spans="1:9" x14ac:dyDescent="0.25">
      <c r="A4724" s="5" t="s">
        <v>1009</v>
      </c>
      <c r="C4724">
        <v>24</v>
      </c>
      <c r="D4724">
        <v>155</v>
      </c>
      <c r="E4724">
        <v>12.21</v>
      </c>
      <c r="F4724">
        <v>121.05</v>
      </c>
      <c r="G4724">
        <v>16.149999999999999</v>
      </c>
      <c r="H4724">
        <v>-14.637</v>
      </c>
      <c r="I4724">
        <v>3</v>
      </c>
    </row>
    <row r="4725" spans="1:9" x14ac:dyDescent="0.25">
      <c r="A4725" s="5" t="s">
        <v>1010</v>
      </c>
      <c r="C4725">
        <v>24</v>
      </c>
      <c r="D4725">
        <v>154</v>
      </c>
      <c r="E4725">
        <v>12.38</v>
      </c>
      <c r="F4725">
        <v>118.78</v>
      </c>
      <c r="G4725">
        <v>16.3</v>
      </c>
      <c r="H4725">
        <v>-14.65</v>
      </c>
      <c r="I4725">
        <v>3.1</v>
      </c>
    </row>
    <row r="4726" spans="1:9" x14ac:dyDescent="0.25">
      <c r="A4726" s="5" t="s">
        <v>1011</v>
      </c>
      <c r="C4726">
        <v>24</v>
      </c>
      <c r="D4726">
        <v>153</v>
      </c>
      <c r="E4726">
        <v>12.55</v>
      </c>
      <c r="F4726">
        <v>116.46</v>
      </c>
      <c r="G4726">
        <v>16.475000000000001</v>
      </c>
      <c r="H4726">
        <v>-14.679</v>
      </c>
      <c r="I4726">
        <v>3.2</v>
      </c>
    </row>
    <row r="4727" spans="1:9" x14ac:dyDescent="0.25">
      <c r="A4727" s="5" t="s">
        <v>1012</v>
      </c>
      <c r="C4727">
        <v>24</v>
      </c>
      <c r="D4727">
        <v>152</v>
      </c>
      <c r="E4727">
        <v>12.72</v>
      </c>
      <c r="F4727">
        <v>113.99</v>
      </c>
      <c r="G4727">
        <v>16.696000000000002</v>
      </c>
      <c r="H4727">
        <v>-14.742000000000001</v>
      </c>
      <c r="I4727">
        <v>3.3</v>
      </c>
    </row>
    <row r="4728" spans="1:9" x14ac:dyDescent="0.25">
      <c r="A4728" s="5" t="s">
        <v>1013</v>
      </c>
      <c r="C4728">
        <v>24</v>
      </c>
      <c r="D4728">
        <v>151</v>
      </c>
      <c r="E4728">
        <v>12.88</v>
      </c>
      <c r="F4728">
        <v>111.24</v>
      </c>
      <c r="G4728">
        <v>16.997</v>
      </c>
      <c r="H4728">
        <v>-14.866</v>
      </c>
      <c r="I4728">
        <v>3.4</v>
      </c>
    </row>
    <row r="4729" spans="1:9" x14ac:dyDescent="0.25">
      <c r="A4729" s="5" t="s">
        <v>1014</v>
      </c>
      <c r="C4729">
        <v>24</v>
      </c>
      <c r="D4729">
        <v>150</v>
      </c>
      <c r="E4729">
        <v>13.03</v>
      </c>
      <c r="F4729">
        <v>108.23</v>
      </c>
      <c r="G4729">
        <v>17.373999999999999</v>
      </c>
      <c r="H4729">
        <v>-15.045999999999999</v>
      </c>
      <c r="I4729">
        <v>3.5</v>
      </c>
    </row>
    <row r="4730" spans="1:9" x14ac:dyDescent="0.25">
      <c r="A4730" s="5" t="s">
        <v>1015</v>
      </c>
      <c r="C4730">
        <v>24</v>
      </c>
      <c r="D4730">
        <v>149</v>
      </c>
      <c r="E4730">
        <v>13.21</v>
      </c>
      <c r="F4730">
        <v>105.08</v>
      </c>
      <c r="G4730">
        <v>17.794</v>
      </c>
      <c r="H4730">
        <v>-15.253</v>
      </c>
      <c r="I4730">
        <v>3.6</v>
      </c>
    </row>
    <row r="4731" spans="1:9" x14ac:dyDescent="0.25">
      <c r="A4731" s="5" t="s">
        <v>1016</v>
      </c>
      <c r="C4731">
        <v>24</v>
      </c>
      <c r="D4731">
        <v>148</v>
      </c>
      <c r="E4731">
        <v>13.39</v>
      </c>
      <c r="F4731">
        <v>101.57</v>
      </c>
      <c r="G4731">
        <v>18.317</v>
      </c>
      <c r="H4731">
        <v>-15.532999999999999</v>
      </c>
      <c r="I4731">
        <v>3.8</v>
      </c>
    </row>
    <row r="4732" spans="1:9" x14ac:dyDescent="0.25">
      <c r="A4732" s="5" t="s">
        <v>1017</v>
      </c>
      <c r="C4732">
        <v>24</v>
      </c>
      <c r="D4732">
        <v>147</v>
      </c>
      <c r="E4732">
        <v>13.56</v>
      </c>
      <c r="F4732">
        <v>96.01</v>
      </c>
      <c r="G4732">
        <v>19.347000000000001</v>
      </c>
      <c r="H4732">
        <v>-16.225999999999999</v>
      </c>
      <c r="I4732">
        <v>4</v>
      </c>
    </row>
    <row r="4733" spans="1:9" x14ac:dyDescent="0.25">
      <c r="A4733" s="5" t="s">
        <v>1018</v>
      </c>
      <c r="C4733">
        <v>24</v>
      </c>
      <c r="D4733">
        <v>146</v>
      </c>
      <c r="E4733">
        <v>13.85</v>
      </c>
      <c r="F4733">
        <v>89.15</v>
      </c>
      <c r="G4733">
        <v>20.728000000000002</v>
      </c>
      <c r="H4733">
        <v>-17.184000000000001</v>
      </c>
      <c r="I4733">
        <v>4.4000000000000004</v>
      </c>
    </row>
    <row r="4734" spans="1:9" x14ac:dyDescent="0.25">
      <c r="A4734" s="5" t="s">
        <v>1019</v>
      </c>
      <c r="C4734">
        <v>24</v>
      </c>
      <c r="D4734">
        <v>145</v>
      </c>
      <c r="E4734">
        <v>14.27</v>
      </c>
      <c r="F4734">
        <v>84.03</v>
      </c>
      <c r="G4734">
        <v>21.754999999999999</v>
      </c>
      <c r="H4734">
        <v>-17.82</v>
      </c>
      <c r="I4734">
        <v>5.2</v>
      </c>
    </row>
    <row r="4735" spans="1:9" x14ac:dyDescent="0.25">
      <c r="A4735" s="5" t="s">
        <v>1020</v>
      </c>
      <c r="C4735">
        <v>24</v>
      </c>
      <c r="D4735">
        <v>144</v>
      </c>
      <c r="E4735">
        <v>14.72</v>
      </c>
      <c r="F4735">
        <v>80.900000000000006</v>
      </c>
      <c r="G4735">
        <v>22.324999999999999</v>
      </c>
      <c r="H4735">
        <v>-18.061</v>
      </c>
      <c r="I4735">
        <v>7.1</v>
      </c>
    </row>
    <row r="4736" spans="1:9" x14ac:dyDescent="0.25">
      <c r="A4736" s="5" t="s">
        <v>1021</v>
      </c>
      <c r="C4736">
        <v>24</v>
      </c>
      <c r="D4736">
        <v>143</v>
      </c>
      <c r="E4736">
        <v>15.2</v>
      </c>
      <c r="F4736">
        <v>77.61</v>
      </c>
      <c r="G4736">
        <v>22.93</v>
      </c>
      <c r="H4736">
        <v>-18.312000000000001</v>
      </c>
      <c r="I4736">
        <v>11.2</v>
      </c>
    </row>
    <row r="4737" spans="1:9" x14ac:dyDescent="0.25">
      <c r="A4737" s="5" t="s">
        <v>1022</v>
      </c>
      <c r="C4737">
        <v>24</v>
      </c>
      <c r="D4737">
        <v>142</v>
      </c>
      <c r="E4737">
        <v>15.68</v>
      </c>
      <c r="F4737">
        <v>73.78</v>
      </c>
      <c r="G4737">
        <v>23.57</v>
      </c>
      <c r="H4737">
        <v>-18.573</v>
      </c>
      <c r="I4737">
        <v>17.899999999999999</v>
      </c>
    </row>
    <row r="4738" spans="1:9" x14ac:dyDescent="0.25">
      <c r="A4738" s="5" t="s">
        <v>1023</v>
      </c>
      <c r="C4738">
        <v>24</v>
      </c>
      <c r="D4738">
        <v>141</v>
      </c>
      <c r="E4738">
        <v>15.93</v>
      </c>
      <c r="F4738">
        <v>72.34</v>
      </c>
      <c r="G4738">
        <v>23.468</v>
      </c>
      <c r="H4738">
        <v>-18.238</v>
      </c>
      <c r="I4738">
        <v>24.2</v>
      </c>
    </row>
    <row r="4739" spans="1:9" x14ac:dyDescent="0.25">
      <c r="A4739" s="5" t="s">
        <v>1024</v>
      </c>
      <c r="C4739">
        <v>24</v>
      </c>
      <c r="D4739">
        <v>140</v>
      </c>
      <c r="E4739">
        <v>16.36</v>
      </c>
      <c r="F4739">
        <v>72.62</v>
      </c>
      <c r="G4739">
        <v>23.376999999999999</v>
      </c>
      <c r="H4739">
        <v>-17.907</v>
      </c>
      <c r="I4739">
        <v>21.3</v>
      </c>
    </row>
    <row r="4740" spans="1:9" x14ac:dyDescent="0.25">
      <c r="A4740" s="5" t="s">
        <v>1025</v>
      </c>
      <c r="C4740">
        <v>24</v>
      </c>
      <c r="D4740">
        <v>139</v>
      </c>
      <c r="E4740">
        <v>16.78</v>
      </c>
      <c r="F4740">
        <v>71.58</v>
      </c>
      <c r="G4740">
        <v>23.491</v>
      </c>
      <c r="H4740">
        <v>-17.728000000000002</v>
      </c>
      <c r="I4740">
        <v>21.4</v>
      </c>
    </row>
    <row r="4741" spans="1:9" x14ac:dyDescent="0.25">
      <c r="A4741" s="5" t="s">
        <v>1026</v>
      </c>
      <c r="C4741">
        <v>24</v>
      </c>
      <c r="D4741">
        <v>138</v>
      </c>
      <c r="E4741">
        <v>17.170000000000002</v>
      </c>
      <c r="F4741">
        <v>70.94</v>
      </c>
      <c r="G4741">
        <v>23.497</v>
      </c>
      <c r="H4741">
        <v>-17.460999999999999</v>
      </c>
      <c r="I4741">
        <v>21.4</v>
      </c>
    </row>
    <row r="4742" spans="1:9" x14ac:dyDescent="0.25">
      <c r="A4742" s="5" t="s">
        <v>1027</v>
      </c>
      <c r="C4742">
        <v>24</v>
      </c>
      <c r="D4742">
        <v>137</v>
      </c>
      <c r="E4742">
        <v>17.559999999999999</v>
      </c>
      <c r="F4742">
        <v>70.3</v>
      </c>
      <c r="G4742">
        <v>23.501000000000001</v>
      </c>
      <c r="H4742">
        <v>-17.187000000000001</v>
      </c>
      <c r="I4742">
        <v>21.4</v>
      </c>
    </row>
    <row r="4743" spans="1:9" x14ac:dyDescent="0.25">
      <c r="A4743" s="5" t="s">
        <v>1028</v>
      </c>
      <c r="C4743">
        <v>24</v>
      </c>
      <c r="D4743">
        <v>136</v>
      </c>
      <c r="E4743">
        <v>17.95</v>
      </c>
      <c r="F4743">
        <v>69.7</v>
      </c>
      <c r="G4743">
        <v>23.5</v>
      </c>
      <c r="H4743">
        <v>-16.904</v>
      </c>
      <c r="I4743">
        <v>21.5</v>
      </c>
    </row>
    <row r="4744" spans="1:9" x14ac:dyDescent="0.25">
      <c r="A4744" s="5" t="s">
        <v>1029</v>
      </c>
      <c r="C4744">
        <v>24</v>
      </c>
      <c r="D4744">
        <v>135</v>
      </c>
      <c r="E4744">
        <v>18.329999999999998</v>
      </c>
      <c r="F4744">
        <v>69.11</v>
      </c>
      <c r="G4744">
        <v>23.492999999999999</v>
      </c>
      <c r="H4744">
        <v>-16.611999999999998</v>
      </c>
      <c r="I4744">
        <v>21.5</v>
      </c>
    </row>
    <row r="4745" spans="1:9" x14ac:dyDescent="0.25">
      <c r="A4745" s="5" t="s">
        <v>1030</v>
      </c>
      <c r="C4745">
        <v>24</v>
      </c>
      <c r="D4745">
        <v>134</v>
      </c>
      <c r="E4745">
        <v>18.71</v>
      </c>
      <c r="F4745">
        <v>68.53</v>
      </c>
      <c r="G4745">
        <v>23.481000000000002</v>
      </c>
      <c r="H4745">
        <v>-16.311</v>
      </c>
      <c r="I4745">
        <v>21.5</v>
      </c>
    </row>
    <row r="4746" spans="1:9" x14ac:dyDescent="0.25">
      <c r="A4746" s="5" t="s">
        <v>1031</v>
      </c>
      <c r="C4746">
        <v>24</v>
      </c>
      <c r="D4746">
        <v>133</v>
      </c>
      <c r="E4746">
        <v>19.09</v>
      </c>
      <c r="F4746">
        <v>67.97</v>
      </c>
      <c r="G4746">
        <v>23.466000000000001</v>
      </c>
      <c r="H4746">
        <v>-16.003</v>
      </c>
      <c r="I4746">
        <v>21.5</v>
      </c>
    </row>
    <row r="4747" spans="1:9" x14ac:dyDescent="0.25">
      <c r="A4747" s="5" t="s">
        <v>1032</v>
      </c>
      <c r="C4747">
        <v>24</v>
      </c>
      <c r="D4747">
        <v>132</v>
      </c>
      <c r="E4747">
        <v>19.46</v>
      </c>
      <c r="F4747">
        <v>67.430000000000007</v>
      </c>
      <c r="G4747">
        <v>23.446000000000002</v>
      </c>
      <c r="H4747">
        <v>-15.688000000000001</v>
      </c>
      <c r="I4747">
        <v>21.6</v>
      </c>
    </row>
    <row r="4748" spans="1:9" x14ac:dyDescent="0.25">
      <c r="A4748" s="5" t="s">
        <v>1033</v>
      </c>
      <c r="C4748">
        <v>24</v>
      </c>
      <c r="D4748">
        <v>131</v>
      </c>
      <c r="E4748">
        <v>19.829999999999998</v>
      </c>
      <c r="F4748">
        <v>66.900000000000006</v>
      </c>
      <c r="G4748">
        <v>23.422000000000001</v>
      </c>
      <c r="H4748">
        <v>-15.366</v>
      </c>
      <c r="I4748">
        <v>21.6</v>
      </c>
    </row>
    <row r="4749" spans="1:9" x14ac:dyDescent="0.25">
      <c r="A4749" s="5" t="s">
        <v>1034</v>
      </c>
      <c r="C4749">
        <v>24</v>
      </c>
      <c r="D4749">
        <v>130</v>
      </c>
      <c r="E4749">
        <v>20.2</v>
      </c>
      <c r="F4749">
        <v>66.37</v>
      </c>
      <c r="G4749">
        <v>23.395</v>
      </c>
      <c r="H4749">
        <v>-15.037000000000001</v>
      </c>
      <c r="I4749">
        <v>21.6</v>
      </c>
    </row>
    <row r="4750" spans="1:9" x14ac:dyDescent="0.25">
      <c r="A4750" s="5" t="s">
        <v>1035</v>
      </c>
      <c r="C4750">
        <v>24</v>
      </c>
      <c r="D4750">
        <v>129</v>
      </c>
      <c r="E4750">
        <v>20.53</v>
      </c>
      <c r="F4750">
        <v>65.680000000000007</v>
      </c>
      <c r="G4750">
        <v>23.364999999999998</v>
      </c>
      <c r="H4750">
        <v>-14.702999999999999</v>
      </c>
      <c r="I4750">
        <v>21.6</v>
      </c>
    </row>
    <row r="4751" spans="1:9" x14ac:dyDescent="0.25">
      <c r="A4751" s="5" t="s">
        <v>1036</v>
      </c>
      <c r="C4751">
        <v>24</v>
      </c>
      <c r="D4751">
        <v>128</v>
      </c>
      <c r="E4751">
        <v>20.86</v>
      </c>
      <c r="F4751">
        <v>64.97</v>
      </c>
      <c r="G4751">
        <v>23.335000000000001</v>
      </c>
      <c r="H4751">
        <v>-14.366</v>
      </c>
      <c r="I4751">
        <v>21.6</v>
      </c>
    </row>
    <row r="4752" spans="1:9" x14ac:dyDescent="0.25">
      <c r="A4752" s="5" t="s">
        <v>1037</v>
      </c>
      <c r="C4752">
        <v>24</v>
      </c>
      <c r="D4752">
        <v>127</v>
      </c>
      <c r="E4752">
        <v>21.18</v>
      </c>
      <c r="F4752">
        <v>64.28</v>
      </c>
      <c r="G4752">
        <v>23.303999999999998</v>
      </c>
      <c r="H4752">
        <v>-14.023999999999999</v>
      </c>
      <c r="I4752">
        <v>21.6</v>
      </c>
    </row>
    <row r="4753" spans="1:9" x14ac:dyDescent="0.25">
      <c r="A4753" s="5" t="s">
        <v>1038</v>
      </c>
      <c r="C4753">
        <v>24</v>
      </c>
      <c r="D4753">
        <v>126</v>
      </c>
      <c r="E4753">
        <v>21.51</v>
      </c>
      <c r="F4753">
        <v>63.61</v>
      </c>
      <c r="G4753">
        <v>23.273</v>
      </c>
      <c r="H4753">
        <v>-13.679</v>
      </c>
      <c r="I4753">
        <v>21.6</v>
      </c>
    </row>
    <row r="4754" spans="1:9" x14ac:dyDescent="0.25">
      <c r="A4754" s="5" t="s">
        <v>1039</v>
      </c>
      <c r="C4754">
        <v>24</v>
      </c>
      <c r="D4754">
        <v>125</v>
      </c>
      <c r="E4754">
        <v>21.83</v>
      </c>
      <c r="F4754">
        <v>62.96</v>
      </c>
      <c r="G4754">
        <v>23.241</v>
      </c>
      <c r="H4754">
        <v>-13.33</v>
      </c>
      <c r="I4754">
        <v>21.6</v>
      </c>
    </row>
    <row r="4755" spans="1:9" x14ac:dyDescent="0.25">
      <c r="A4755" s="5" t="s">
        <v>1040</v>
      </c>
      <c r="C4755">
        <v>24</v>
      </c>
      <c r="D4755">
        <v>124</v>
      </c>
      <c r="E4755">
        <v>22.15</v>
      </c>
      <c r="F4755">
        <v>62.32</v>
      </c>
      <c r="G4755">
        <v>23.209</v>
      </c>
      <c r="H4755">
        <v>-12.978</v>
      </c>
      <c r="I4755">
        <v>21.6</v>
      </c>
    </row>
    <row r="4756" spans="1:9" x14ac:dyDescent="0.25">
      <c r="A4756" s="5" t="s">
        <v>1041</v>
      </c>
      <c r="C4756">
        <v>24</v>
      </c>
      <c r="D4756">
        <v>123</v>
      </c>
      <c r="E4756">
        <v>22.46</v>
      </c>
      <c r="F4756">
        <v>61.69</v>
      </c>
      <c r="G4756">
        <v>23.175999999999998</v>
      </c>
      <c r="H4756">
        <v>-12.622</v>
      </c>
      <c r="I4756">
        <v>21.6</v>
      </c>
    </row>
    <row r="4757" spans="1:9" x14ac:dyDescent="0.25">
      <c r="A4757" s="5" t="s">
        <v>1042</v>
      </c>
      <c r="C4757">
        <v>24</v>
      </c>
      <c r="D4757">
        <v>122</v>
      </c>
      <c r="E4757">
        <v>22.78</v>
      </c>
      <c r="F4757">
        <v>61.08</v>
      </c>
      <c r="G4757">
        <v>23.141999999999999</v>
      </c>
      <c r="H4757">
        <v>-12.263</v>
      </c>
      <c r="I4757">
        <v>21.6</v>
      </c>
    </row>
    <row r="4758" spans="1:9" x14ac:dyDescent="0.25">
      <c r="A4758" s="5" t="s">
        <v>1043</v>
      </c>
      <c r="C4758">
        <v>24</v>
      </c>
      <c r="D4758">
        <v>121</v>
      </c>
      <c r="E4758">
        <v>23.09</v>
      </c>
      <c r="F4758">
        <v>60.47</v>
      </c>
      <c r="G4758">
        <v>23.106999999999999</v>
      </c>
      <c r="H4758">
        <v>-11.901</v>
      </c>
      <c r="I4758">
        <v>21.6</v>
      </c>
    </row>
    <row r="4759" spans="1:9" x14ac:dyDescent="0.25">
      <c r="A4759" s="5" t="s">
        <v>1044</v>
      </c>
      <c r="C4759">
        <v>24</v>
      </c>
      <c r="D4759">
        <v>120</v>
      </c>
      <c r="E4759">
        <v>23.4</v>
      </c>
      <c r="F4759">
        <v>59.88</v>
      </c>
      <c r="G4759">
        <v>23.071999999999999</v>
      </c>
      <c r="H4759">
        <v>-11.535</v>
      </c>
      <c r="I4759">
        <v>21.7</v>
      </c>
    </row>
    <row r="4760" spans="1:9" x14ac:dyDescent="0.25">
      <c r="A4760" s="5" t="s">
        <v>1045</v>
      </c>
      <c r="C4760">
        <v>24</v>
      </c>
      <c r="D4760">
        <v>119</v>
      </c>
      <c r="E4760">
        <v>23.71</v>
      </c>
      <c r="F4760">
        <v>59.3</v>
      </c>
      <c r="G4760">
        <v>23.035</v>
      </c>
      <c r="H4760">
        <v>-11.167</v>
      </c>
      <c r="I4760">
        <v>21.7</v>
      </c>
    </row>
    <row r="4761" spans="1:9" x14ac:dyDescent="0.25">
      <c r="A4761" s="5" t="s">
        <v>1046</v>
      </c>
      <c r="C4761">
        <v>24</v>
      </c>
      <c r="D4761">
        <v>118</v>
      </c>
      <c r="E4761">
        <v>24.02</v>
      </c>
      <c r="F4761">
        <v>58.73</v>
      </c>
      <c r="G4761">
        <v>22.998000000000001</v>
      </c>
      <c r="H4761">
        <v>-10.797000000000001</v>
      </c>
      <c r="I4761">
        <v>21.7</v>
      </c>
    </row>
    <row r="4762" spans="1:9" x14ac:dyDescent="0.25">
      <c r="A4762" s="5" t="s">
        <v>1047</v>
      </c>
      <c r="C4762">
        <v>24</v>
      </c>
      <c r="D4762">
        <v>117</v>
      </c>
      <c r="E4762">
        <v>24.32</v>
      </c>
      <c r="F4762">
        <v>58.16</v>
      </c>
      <c r="G4762">
        <v>22.96</v>
      </c>
      <c r="H4762">
        <v>-10.423</v>
      </c>
      <c r="I4762">
        <v>21.7</v>
      </c>
    </row>
    <row r="4763" spans="1:9" x14ac:dyDescent="0.25">
      <c r="A4763" s="5" t="s">
        <v>1048</v>
      </c>
      <c r="C4763">
        <v>24</v>
      </c>
      <c r="D4763">
        <v>116</v>
      </c>
      <c r="E4763">
        <v>24.62</v>
      </c>
      <c r="F4763">
        <v>57.61</v>
      </c>
      <c r="G4763">
        <v>22.920999999999999</v>
      </c>
      <c r="H4763">
        <v>-10.047000000000001</v>
      </c>
      <c r="I4763">
        <v>21.7</v>
      </c>
    </row>
    <row r="4764" spans="1:9" x14ac:dyDescent="0.25">
      <c r="A4764" s="5" t="s">
        <v>1049</v>
      </c>
      <c r="C4764">
        <v>24</v>
      </c>
      <c r="D4764">
        <v>115</v>
      </c>
      <c r="E4764">
        <v>24.92</v>
      </c>
      <c r="F4764">
        <v>57.06</v>
      </c>
      <c r="G4764">
        <v>22.881</v>
      </c>
      <c r="H4764">
        <v>-9.6690000000000005</v>
      </c>
      <c r="I4764">
        <v>21.7</v>
      </c>
    </row>
    <row r="4765" spans="1:9" x14ac:dyDescent="0.25">
      <c r="A4765" s="5" t="s">
        <v>1050</v>
      </c>
      <c r="C4765">
        <v>24</v>
      </c>
      <c r="D4765">
        <v>114</v>
      </c>
      <c r="E4765">
        <v>25.22</v>
      </c>
      <c r="F4765">
        <v>56.52</v>
      </c>
      <c r="G4765">
        <v>22.84</v>
      </c>
      <c r="H4765">
        <v>-9.2889999999999997</v>
      </c>
      <c r="I4765">
        <v>21.7</v>
      </c>
    </row>
    <row r="4766" spans="1:9" x14ac:dyDescent="0.25">
      <c r="A4766" s="5" t="s">
        <v>1051</v>
      </c>
      <c r="C4766">
        <v>24</v>
      </c>
      <c r="D4766">
        <v>113</v>
      </c>
      <c r="E4766">
        <v>25.51</v>
      </c>
      <c r="F4766">
        <v>55.98</v>
      </c>
      <c r="G4766">
        <v>22.797999999999998</v>
      </c>
      <c r="H4766">
        <v>-8.907</v>
      </c>
      <c r="I4766">
        <v>21.7</v>
      </c>
    </row>
    <row r="4767" spans="1:9" x14ac:dyDescent="0.25">
      <c r="A4767" s="5" t="s">
        <v>1052</v>
      </c>
      <c r="C4767">
        <v>24</v>
      </c>
      <c r="D4767">
        <v>112</v>
      </c>
      <c r="E4767">
        <v>25.8</v>
      </c>
      <c r="F4767">
        <v>55.45</v>
      </c>
      <c r="G4767">
        <v>22.754000000000001</v>
      </c>
      <c r="H4767">
        <v>-8.5239999999999991</v>
      </c>
      <c r="I4767">
        <v>21.7</v>
      </c>
    </row>
    <row r="4768" spans="1:9" x14ac:dyDescent="0.25">
      <c r="A4768" s="5" t="s">
        <v>1053</v>
      </c>
      <c r="C4768">
        <v>24</v>
      </c>
      <c r="D4768">
        <v>111</v>
      </c>
      <c r="E4768">
        <v>26.09</v>
      </c>
      <c r="F4768">
        <v>54.93</v>
      </c>
      <c r="G4768">
        <v>22.71</v>
      </c>
      <c r="H4768">
        <v>-8.1379999999999999</v>
      </c>
      <c r="I4768">
        <v>21.7</v>
      </c>
    </row>
    <row r="4769" spans="1:9" x14ac:dyDescent="0.25">
      <c r="A4769" s="5" t="s">
        <v>1054</v>
      </c>
      <c r="C4769">
        <v>24</v>
      </c>
      <c r="D4769">
        <v>110</v>
      </c>
      <c r="E4769">
        <v>26.38</v>
      </c>
      <c r="F4769">
        <v>54.41</v>
      </c>
      <c r="G4769">
        <v>22.664999999999999</v>
      </c>
      <c r="H4769">
        <v>-7.7510000000000003</v>
      </c>
      <c r="I4769">
        <v>21.7</v>
      </c>
    </row>
    <row r="4770" spans="1:9" x14ac:dyDescent="0.25">
      <c r="A4770" s="5" t="s">
        <v>1055</v>
      </c>
      <c r="C4770">
        <v>24</v>
      </c>
      <c r="D4770">
        <v>109</v>
      </c>
      <c r="E4770">
        <v>26.66</v>
      </c>
      <c r="F4770">
        <v>53.9</v>
      </c>
      <c r="G4770">
        <v>22.617999999999999</v>
      </c>
      <c r="H4770">
        <v>-7.3630000000000004</v>
      </c>
      <c r="I4770">
        <v>21.7</v>
      </c>
    </row>
    <row r="4771" spans="1:9" x14ac:dyDescent="0.25">
      <c r="A4771" s="5" t="s">
        <v>1056</v>
      </c>
      <c r="C4771">
        <v>24</v>
      </c>
      <c r="D4771">
        <v>108</v>
      </c>
      <c r="E4771">
        <v>26.94</v>
      </c>
      <c r="F4771">
        <v>53.39</v>
      </c>
      <c r="G4771">
        <v>22.571000000000002</v>
      </c>
      <c r="H4771">
        <v>-6.9740000000000002</v>
      </c>
      <c r="I4771">
        <v>21.7</v>
      </c>
    </row>
    <row r="4772" spans="1:9" x14ac:dyDescent="0.25">
      <c r="A4772" s="5" t="s">
        <v>1057</v>
      </c>
      <c r="C4772">
        <v>24</v>
      </c>
      <c r="D4772">
        <v>107</v>
      </c>
      <c r="E4772">
        <v>27.22</v>
      </c>
      <c r="F4772">
        <v>52.88</v>
      </c>
      <c r="G4772">
        <v>22.521999999999998</v>
      </c>
      <c r="H4772">
        <v>-6.5839999999999996</v>
      </c>
      <c r="I4772">
        <v>21.7</v>
      </c>
    </row>
    <row r="4773" spans="1:9" x14ac:dyDescent="0.25">
      <c r="A4773" s="5" t="s">
        <v>1058</v>
      </c>
      <c r="C4773">
        <v>24</v>
      </c>
      <c r="D4773">
        <v>106</v>
      </c>
      <c r="E4773">
        <v>27.49</v>
      </c>
      <c r="F4773">
        <v>52.38</v>
      </c>
      <c r="G4773">
        <v>22.472000000000001</v>
      </c>
      <c r="H4773">
        <v>-6.194</v>
      </c>
      <c r="I4773">
        <v>21.7</v>
      </c>
    </row>
    <row r="4774" spans="1:9" x14ac:dyDescent="0.25">
      <c r="A4774" s="5" t="s">
        <v>1059</v>
      </c>
      <c r="C4774">
        <v>24</v>
      </c>
      <c r="D4774">
        <v>105</v>
      </c>
      <c r="E4774">
        <v>27.76</v>
      </c>
      <c r="F4774">
        <v>51.89</v>
      </c>
      <c r="G4774">
        <v>22.420999999999999</v>
      </c>
      <c r="H4774">
        <v>-5.8029999999999999</v>
      </c>
      <c r="I4774">
        <v>21.7</v>
      </c>
    </row>
    <row r="4775" spans="1:9" x14ac:dyDescent="0.25">
      <c r="A4775" s="5" t="s">
        <v>1060</v>
      </c>
      <c r="C4775">
        <v>24</v>
      </c>
      <c r="D4775">
        <v>104</v>
      </c>
      <c r="E4775">
        <v>28.03</v>
      </c>
      <c r="F4775">
        <v>51.4</v>
      </c>
      <c r="G4775">
        <v>22.369</v>
      </c>
      <c r="H4775">
        <v>-5.4109999999999996</v>
      </c>
      <c r="I4775">
        <v>21.7</v>
      </c>
    </row>
    <row r="4776" spans="1:9" x14ac:dyDescent="0.25">
      <c r="A4776" s="5" t="s">
        <v>1061</v>
      </c>
      <c r="C4776">
        <v>24</v>
      </c>
      <c r="D4776">
        <v>103</v>
      </c>
      <c r="E4776">
        <v>28.29</v>
      </c>
      <c r="F4776">
        <v>50.91</v>
      </c>
      <c r="G4776">
        <v>22.315000000000001</v>
      </c>
      <c r="H4776">
        <v>-5.0190000000000001</v>
      </c>
      <c r="I4776">
        <v>21.8</v>
      </c>
    </row>
    <row r="4777" spans="1:9" x14ac:dyDescent="0.25">
      <c r="A4777" s="5" t="s">
        <v>1062</v>
      </c>
      <c r="C4777">
        <v>24</v>
      </c>
      <c r="D4777">
        <v>102</v>
      </c>
      <c r="E4777">
        <v>28.55</v>
      </c>
      <c r="F4777">
        <v>50.42</v>
      </c>
      <c r="G4777">
        <v>22.260999999999999</v>
      </c>
      <c r="H4777">
        <v>-4.6280000000000001</v>
      </c>
      <c r="I4777">
        <v>21.8</v>
      </c>
    </row>
    <row r="4778" spans="1:9" x14ac:dyDescent="0.25">
      <c r="A4778" s="5" t="s">
        <v>1063</v>
      </c>
      <c r="C4778">
        <v>24</v>
      </c>
      <c r="D4778">
        <v>101</v>
      </c>
      <c r="E4778">
        <v>28.81</v>
      </c>
      <c r="F4778">
        <v>49.94</v>
      </c>
      <c r="G4778">
        <v>22.204000000000001</v>
      </c>
      <c r="H4778">
        <v>-4.2359999999999998</v>
      </c>
      <c r="I4778">
        <v>21.8</v>
      </c>
    </row>
    <row r="4779" spans="1:9" x14ac:dyDescent="0.25">
      <c r="A4779" s="5" t="s">
        <v>1064</v>
      </c>
      <c r="C4779">
        <v>24</v>
      </c>
      <c r="D4779">
        <v>100</v>
      </c>
      <c r="E4779">
        <v>29.06</v>
      </c>
      <c r="F4779">
        <v>49.46</v>
      </c>
      <c r="G4779">
        <v>22.146000000000001</v>
      </c>
      <c r="H4779">
        <v>-3.8450000000000002</v>
      </c>
      <c r="I4779">
        <v>21.8</v>
      </c>
    </row>
    <row r="4780" spans="1:9" x14ac:dyDescent="0.25">
      <c r="A4780" s="5" t="s">
        <v>1065</v>
      </c>
      <c r="C4780">
        <v>24</v>
      </c>
      <c r="D4780">
        <v>99</v>
      </c>
      <c r="E4780">
        <v>29.31</v>
      </c>
      <c r="F4780">
        <v>48.99</v>
      </c>
      <c r="G4780">
        <v>22.085999999999999</v>
      </c>
      <c r="H4780">
        <v>-3.4550000000000001</v>
      </c>
      <c r="I4780">
        <v>21.8</v>
      </c>
    </row>
    <row r="4781" spans="1:9" x14ac:dyDescent="0.25">
      <c r="A4781" s="5" t="s">
        <v>1066</v>
      </c>
      <c r="C4781">
        <v>24</v>
      </c>
      <c r="D4781">
        <v>98</v>
      </c>
      <c r="E4781">
        <v>29.56</v>
      </c>
      <c r="F4781">
        <v>48.51</v>
      </c>
      <c r="G4781">
        <v>22.024000000000001</v>
      </c>
      <c r="H4781">
        <v>-3.0649999999999999</v>
      </c>
      <c r="I4781">
        <v>21.8</v>
      </c>
    </row>
    <row r="4782" spans="1:9" x14ac:dyDescent="0.25">
      <c r="A4782" s="5" t="s">
        <v>1067</v>
      </c>
      <c r="C4782">
        <v>24</v>
      </c>
      <c r="D4782">
        <v>97</v>
      </c>
      <c r="E4782">
        <v>29.8</v>
      </c>
      <c r="F4782">
        <v>48.05</v>
      </c>
      <c r="G4782">
        <v>21.960999999999999</v>
      </c>
      <c r="H4782">
        <v>-2.6760000000000002</v>
      </c>
      <c r="I4782">
        <v>21.8</v>
      </c>
    </row>
    <row r="4783" spans="1:9" x14ac:dyDescent="0.25">
      <c r="A4783" s="5" t="s">
        <v>1068</v>
      </c>
      <c r="C4783">
        <v>24</v>
      </c>
      <c r="D4783">
        <v>96</v>
      </c>
      <c r="E4783">
        <v>30.04</v>
      </c>
      <c r="F4783">
        <v>47.58</v>
      </c>
      <c r="G4783">
        <v>21.898</v>
      </c>
      <c r="H4783">
        <v>-2.2890000000000001</v>
      </c>
      <c r="I4783">
        <v>21.8</v>
      </c>
    </row>
    <row r="4784" spans="1:9" x14ac:dyDescent="0.25">
      <c r="A4784" s="5" t="s">
        <v>1069</v>
      </c>
      <c r="C4784">
        <v>24</v>
      </c>
      <c r="D4784">
        <v>95</v>
      </c>
      <c r="E4784">
        <v>30.29</v>
      </c>
      <c r="F4784">
        <v>47.09</v>
      </c>
      <c r="G4784">
        <v>21.852</v>
      </c>
      <c r="H4784">
        <v>-1.9039999999999999</v>
      </c>
      <c r="I4784">
        <v>21.8</v>
      </c>
    </row>
    <row r="4785" spans="1:9" x14ac:dyDescent="0.25">
      <c r="A4785" s="5" t="s">
        <v>1070</v>
      </c>
      <c r="C4785">
        <v>24</v>
      </c>
      <c r="D4785">
        <v>94</v>
      </c>
      <c r="E4785">
        <v>30.52</v>
      </c>
      <c r="F4785">
        <v>46.63</v>
      </c>
      <c r="G4785">
        <v>21.782</v>
      </c>
      <c r="H4785">
        <v>-1.5189999999999999</v>
      </c>
      <c r="I4785">
        <v>21.8</v>
      </c>
    </row>
    <row r="4786" spans="1:9" x14ac:dyDescent="0.25">
      <c r="A4786" s="5" t="s">
        <v>1071</v>
      </c>
      <c r="C4786">
        <v>24</v>
      </c>
      <c r="D4786">
        <v>93</v>
      </c>
      <c r="E4786">
        <v>30.75</v>
      </c>
      <c r="F4786">
        <v>46.15</v>
      </c>
      <c r="G4786">
        <v>21.725000000000001</v>
      </c>
      <c r="H4786">
        <v>-1.137</v>
      </c>
      <c r="I4786">
        <v>21.8</v>
      </c>
    </row>
    <row r="4787" spans="1:9" x14ac:dyDescent="0.25">
      <c r="A4787" s="5" t="s">
        <v>1072</v>
      </c>
      <c r="C4787">
        <v>24</v>
      </c>
      <c r="D4787">
        <v>92</v>
      </c>
      <c r="E4787">
        <v>30.97</v>
      </c>
      <c r="F4787">
        <v>45.72</v>
      </c>
      <c r="G4787">
        <v>21.635000000000002</v>
      </c>
      <c r="H4787">
        <v>-0.755</v>
      </c>
      <c r="I4787">
        <v>21.8</v>
      </c>
    </row>
    <row r="4788" spans="1:9" x14ac:dyDescent="0.25">
      <c r="A4788" s="5" t="s">
        <v>1073</v>
      </c>
      <c r="C4788">
        <v>24</v>
      </c>
      <c r="D4788">
        <v>91</v>
      </c>
      <c r="E4788">
        <v>31.1</v>
      </c>
      <c r="F4788">
        <v>45.77</v>
      </c>
      <c r="G4788">
        <v>21.402000000000001</v>
      </c>
      <c r="H4788">
        <v>-0.373</v>
      </c>
      <c r="I4788">
        <v>20.399999999999999</v>
      </c>
    </row>
    <row r="4789" spans="1:9" x14ac:dyDescent="0.25">
      <c r="A4789" s="5" t="s">
        <v>1074</v>
      </c>
      <c r="C4789">
        <v>24</v>
      </c>
      <c r="D4789">
        <v>90</v>
      </c>
      <c r="E4789">
        <v>31.31</v>
      </c>
      <c r="F4789">
        <v>45.32</v>
      </c>
      <c r="G4789">
        <v>21.318000000000001</v>
      </c>
      <c r="H4789">
        <v>0</v>
      </c>
      <c r="I4789">
        <v>20.399999999999999</v>
      </c>
    </row>
    <row r="4790" spans="1:9" x14ac:dyDescent="0.25">
      <c r="A4790" s="5" t="s">
        <v>1075</v>
      </c>
      <c r="C4790">
        <v>24</v>
      </c>
      <c r="D4790">
        <v>89</v>
      </c>
      <c r="E4790">
        <v>31.51</v>
      </c>
      <c r="F4790">
        <v>44.89</v>
      </c>
      <c r="G4790">
        <v>21.231000000000002</v>
      </c>
      <c r="H4790">
        <v>0.371</v>
      </c>
      <c r="I4790">
        <v>20.399999999999999</v>
      </c>
    </row>
    <row r="4791" spans="1:9" x14ac:dyDescent="0.25">
      <c r="A4791" s="5" t="s">
        <v>1076</v>
      </c>
      <c r="C4791">
        <v>24</v>
      </c>
      <c r="D4791">
        <v>88</v>
      </c>
      <c r="E4791">
        <v>31.71</v>
      </c>
      <c r="F4791">
        <v>44.45</v>
      </c>
      <c r="G4791">
        <v>21.138000000000002</v>
      </c>
      <c r="H4791">
        <v>0.73799999999999999</v>
      </c>
      <c r="I4791">
        <v>20.399999999999999</v>
      </c>
    </row>
    <row r="4792" spans="1:9" x14ac:dyDescent="0.25">
      <c r="A4792" s="5" t="s">
        <v>1077</v>
      </c>
      <c r="C4792">
        <v>24</v>
      </c>
      <c r="D4792">
        <v>87</v>
      </c>
      <c r="E4792">
        <v>31.9</v>
      </c>
      <c r="F4792">
        <v>44.03</v>
      </c>
      <c r="G4792">
        <v>21.041</v>
      </c>
      <c r="H4792">
        <v>1.101</v>
      </c>
      <c r="I4792">
        <v>20.399999999999999</v>
      </c>
    </row>
    <row r="4793" spans="1:9" x14ac:dyDescent="0.25">
      <c r="A4793" s="5" t="s">
        <v>1078</v>
      </c>
      <c r="C4793">
        <v>24</v>
      </c>
      <c r="D4793">
        <v>86</v>
      </c>
      <c r="E4793">
        <v>32.08</v>
      </c>
      <c r="F4793">
        <v>43.61</v>
      </c>
      <c r="G4793">
        <v>20.937999999999999</v>
      </c>
      <c r="H4793">
        <v>1.4610000000000001</v>
      </c>
      <c r="I4793">
        <v>20.399999999999999</v>
      </c>
    </row>
    <row r="4794" spans="1:9" x14ac:dyDescent="0.25">
      <c r="A4794" s="5" t="s">
        <v>1079</v>
      </c>
      <c r="C4794">
        <v>24</v>
      </c>
      <c r="D4794">
        <v>85</v>
      </c>
      <c r="E4794">
        <v>32.26</v>
      </c>
      <c r="F4794">
        <v>43.2</v>
      </c>
      <c r="G4794">
        <v>20.827000000000002</v>
      </c>
      <c r="H4794">
        <v>1.8149999999999999</v>
      </c>
      <c r="I4794">
        <v>20.399999999999999</v>
      </c>
    </row>
    <row r="4795" spans="1:9" x14ac:dyDescent="0.25">
      <c r="A4795" s="5" t="s">
        <v>1080</v>
      </c>
      <c r="C4795">
        <v>24</v>
      </c>
      <c r="D4795">
        <v>84</v>
      </c>
      <c r="E4795">
        <v>32.43</v>
      </c>
      <c r="F4795">
        <v>42.79</v>
      </c>
      <c r="G4795">
        <v>20.707999999999998</v>
      </c>
      <c r="H4795">
        <v>2.165</v>
      </c>
      <c r="I4795">
        <v>20.399999999999999</v>
      </c>
    </row>
    <row r="4796" spans="1:9" x14ac:dyDescent="0.25">
      <c r="A4796" s="5" t="s">
        <v>1081</v>
      </c>
      <c r="C4796">
        <v>24</v>
      </c>
      <c r="D4796">
        <v>83</v>
      </c>
      <c r="E4796">
        <v>32.58</v>
      </c>
      <c r="F4796">
        <v>42.4</v>
      </c>
      <c r="G4796">
        <v>20.577000000000002</v>
      </c>
      <c r="H4796">
        <v>2.508</v>
      </c>
      <c r="I4796">
        <v>20.399999999999999</v>
      </c>
    </row>
    <row r="4797" spans="1:9" x14ac:dyDescent="0.25">
      <c r="A4797" s="5" t="s">
        <v>1082</v>
      </c>
      <c r="C4797">
        <v>24</v>
      </c>
      <c r="D4797">
        <v>82</v>
      </c>
      <c r="E4797">
        <v>32.72</v>
      </c>
      <c r="F4797">
        <v>42.03</v>
      </c>
      <c r="G4797">
        <v>20.431000000000001</v>
      </c>
      <c r="H4797">
        <v>2.8439999999999999</v>
      </c>
      <c r="I4797">
        <v>20.399999999999999</v>
      </c>
    </row>
    <row r="4798" spans="1:9" x14ac:dyDescent="0.25">
      <c r="A4798" s="5" t="s">
        <v>1083</v>
      </c>
      <c r="C4798">
        <v>24</v>
      </c>
      <c r="D4798">
        <v>81</v>
      </c>
      <c r="E4798">
        <v>32.840000000000003</v>
      </c>
      <c r="F4798">
        <v>41.69</v>
      </c>
      <c r="G4798">
        <v>20.262</v>
      </c>
      <c r="H4798">
        <v>3.17</v>
      </c>
      <c r="I4798">
        <v>20.3</v>
      </c>
    </row>
    <row r="4799" spans="1:9" x14ac:dyDescent="0.25">
      <c r="A4799" s="5" t="s">
        <v>1084</v>
      </c>
      <c r="C4799">
        <v>24</v>
      </c>
      <c r="D4799">
        <v>80</v>
      </c>
      <c r="E4799">
        <v>32.94</v>
      </c>
      <c r="F4799">
        <v>41.38</v>
      </c>
      <c r="G4799">
        <v>20.058</v>
      </c>
      <c r="H4799">
        <v>3.4830000000000001</v>
      </c>
      <c r="I4799">
        <v>20.3</v>
      </c>
    </row>
    <row r="4800" spans="1:9" x14ac:dyDescent="0.25">
      <c r="A4800" s="5" t="s">
        <v>1085</v>
      </c>
      <c r="C4800">
        <v>24</v>
      </c>
      <c r="D4800">
        <v>79</v>
      </c>
      <c r="E4800">
        <v>32.979999999999997</v>
      </c>
      <c r="F4800">
        <v>41.16</v>
      </c>
      <c r="G4800">
        <v>19.79</v>
      </c>
      <c r="H4800">
        <v>3.7759999999999998</v>
      </c>
      <c r="I4800">
        <v>20.2</v>
      </c>
    </row>
    <row r="4801" spans="1:9" x14ac:dyDescent="0.25">
      <c r="A4801" s="5" t="s">
        <v>1086</v>
      </c>
      <c r="C4801">
        <v>24</v>
      </c>
      <c r="D4801">
        <v>78</v>
      </c>
      <c r="E4801">
        <v>32.950000000000003</v>
      </c>
      <c r="F4801">
        <v>41.05</v>
      </c>
      <c r="G4801">
        <v>19.422000000000001</v>
      </c>
      <c r="H4801">
        <v>4.0380000000000003</v>
      </c>
      <c r="I4801">
        <v>20.2</v>
      </c>
    </row>
    <row r="4802" spans="1:9" x14ac:dyDescent="0.25">
      <c r="A4802" s="5" t="s">
        <v>1087</v>
      </c>
      <c r="C4802">
        <v>24</v>
      </c>
      <c r="D4802">
        <v>77</v>
      </c>
      <c r="E4802">
        <v>32.880000000000003</v>
      </c>
      <c r="F4802">
        <v>41.02</v>
      </c>
      <c r="G4802">
        <v>18.989999999999998</v>
      </c>
      <c r="H4802">
        <v>4.2720000000000002</v>
      </c>
      <c r="I4802">
        <v>20.100000000000001</v>
      </c>
    </row>
    <row r="4803" spans="1:9" x14ac:dyDescent="0.25">
      <c r="A4803" s="5" t="s">
        <v>1088</v>
      </c>
      <c r="C4803">
        <v>24</v>
      </c>
      <c r="D4803">
        <v>76</v>
      </c>
      <c r="E4803">
        <v>32.85</v>
      </c>
      <c r="F4803">
        <v>40.880000000000003</v>
      </c>
      <c r="G4803">
        <v>18.635000000000002</v>
      </c>
      <c r="H4803">
        <v>4.508</v>
      </c>
      <c r="I4803">
        <v>20</v>
      </c>
    </row>
    <row r="4804" spans="1:9" x14ac:dyDescent="0.25">
      <c r="A4804" s="5" t="s">
        <v>1089</v>
      </c>
      <c r="C4804">
        <v>24</v>
      </c>
      <c r="D4804">
        <v>75</v>
      </c>
      <c r="E4804">
        <v>32.869999999999997</v>
      </c>
      <c r="F4804">
        <v>40.64</v>
      </c>
      <c r="G4804">
        <v>18.36</v>
      </c>
      <c r="H4804">
        <v>4.7519999999999998</v>
      </c>
      <c r="I4804">
        <v>19.899999999999999</v>
      </c>
    </row>
    <row r="4805" spans="1:9" x14ac:dyDescent="0.25">
      <c r="A4805" s="5" t="s">
        <v>1090</v>
      </c>
      <c r="C4805">
        <v>24</v>
      </c>
      <c r="D4805">
        <v>74</v>
      </c>
      <c r="E4805">
        <v>32.909999999999997</v>
      </c>
      <c r="F4805">
        <v>40.36</v>
      </c>
      <c r="G4805">
        <v>18.116</v>
      </c>
      <c r="H4805">
        <v>4.9939999999999998</v>
      </c>
      <c r="I4805">
        <v>19.899999999999999</v>
      </c>
    </row>
    <row r="4806" spans="1:9" x14ac:dyDescent="0.25">
      <c r="A4806" s="5" t="s">
        <v>1091</v>
      </c>
      <c r="C4806">
        <v>24</v>
      </c>
      <c r="D4806">
        <v>73</v>
      </c>
      <c r="E4806">
        <v>32.950000000000003</v>
      </c>
      <c r="F4806">
        <v>40.049999999999997</v>
      </c>
      <c r="G4806">
        <v>17.882999999999999</v>
      </c>
      <c r="H4806">
        <v>5.2290000000000001</v>
      </c>
      <c r="I4806">
        <v>19.8</v>
      </c>
    </row>
    <row r="4807" spans="1:9" x14ac:dyDescent="0.25">
      <c r="A4807" s="5" t="s">
        <v>1092</v>
      </c>
      <c r="C4807">
        <v>24</v>
      </c>
      <c r="D4807">
        <v>72</v>
      </c>
      <c r="E4807">
        <v>32.99</v>
      </c>
      <c r="F4807">
        <v>39.75</v>
      </c>
      <c r="G4807">
        <v>17.649000000000001</v>
      </c>
      <c r="H4807">
        <v>5.4539999999999997</v>
      </c>
      <c r="I4807">
        <v>19.7</v>
      </c>
    </row>
    <row r="4808" spans="1:9" x14ac:dyDescent="0.25">
      <c r="A4808" s="5" t="s">
        <v>1093</v>
      </c>
      <c r="C4808">
        <v>24</v>
      </c>
      <c r="D4808">
        <v>71</v>
      </c>
      <c r="E4808">
        <v>33.01</v>
      </c>
      <c r="F4808">
        <v>39.450000000000003</v>
      </c>
      <c r="G4808">
        <v>17.399000000000001</v>
      </c>
      <c r="H4808">
        <v>5.665</v>
      </c>
      <c r="I4808">
        <v>19.600000000000001</v>
      </c>
    </row>
    <row r="4809" spans="1:9" x14ac:dyDescent="0.25">
      <c r="A4809" s="5" t="s">
        <v>1094</v>
      </c>
      <c r="C4809">
        <v>24</v>
      </c>
      <c r="D4809">
        <v>70</v>
      </c>
      <c r="E4809">
        <v>33</v>
      </c>
      <c r="F4809">
        <v>39.200000000000003</v>
      </c>
      <c r="G4809">
        <v>17.113</v>
      </c>
      <c r="H4809">
        <v>5.8529999999999998</v>
      </c>
      <c r="I4809">
        <v>19.5</v>
      </c>
    </row>
    <row r="4810" spans="1:9" x14ac:dyDescent="0.25">
      <c r="A4810" s="5" t="s">
        <v>1095</v>
      </c>
      <c r="C4810">
        <v>24</v>
      </c>
      <c r="D4810">
        <v>69</v>
      </c>
      <c r="E4810">
        <v>32.979999999999997</v>
      </c>
      <c r="F4810">
        <v>38.950000000000003</v>
      </c>
      <c r="G4810">
        <v>16.824000000000002</v>
      </c>
      <c r="H4810">
        <v>6.0289999999999999</v>
      </c>
      <c r="I4810">
        <v>19.399999999999999</v>
      </c>
    </row>
    <row r="4811" spans="1:9" x14ac:dyDescent="0.25">
      <c r="A4811" s="5" t="s">
        <v>1096</v>
      </c>
      <c r="C4811">
        <v>24</v>
      </c>
      <c r="D4811">
        <v>68</v>
      </c>
      <c r="E4811">
        <v>33.020000000000003</v>
      </c>
      <c r="F4811">
        <v>38.6</v>
      </c>
      <c r="G4811">
        <v>16.609000000000002</v>
      </c>
      <c r="H4811">
        <v>6.2220000000000004</v>
      </c>
      <c r="I4811">
        <v>19.3</v>
      </c>
    </row>
    <row r="4812" spans="1:9" x14ac:dyDescent="0.25">
      <c r="A4812" s="5" t="s">
        <v>1097</v>
      </c>
      <c r="C4812">
        <v>24</v>
      </c>
      <c r="D4812">
        <v>67</v>
      </c>
      <c r="E4812">
        <v>33.08</v>
      </c>
      <c r="F4812">
        <v>38.18</v>
      </c>
      <c r="G4812">
        <v>16.448</v>
      </c>
      <c r="H4812">
        <v>6.4269999999999996</v>
      </c>
      <c r="I4812">
        <v>19.3</v>
      </c>
    </row>
    <row r="4813" spans="1:9" x14ac:dyDescent="0.25">
      <c r="A4813" s="5" t="s">
        <v>1098</v>
      </c>
      <c r="C4813">
        <v>24</v>
      </c>
      <c r="D4813">
        <v>66</v>
      </c>
      <c r="E4813">
        <v>33.17</v>
      </c>
      <c r="F4813">
        <v>37.72</v>
      </c>
      <c r="G4813">
        <v>16.315999999999999</v>
      </c>
      <c r="H4813">
        <v>6.6360000000000001</v>
      </c>
      <c r="I4813">
        <v>19.2</v>
      </c>
    </row>
    <row r="4814" spans="1:9" x14ac:dyDescent="0.25">
      <c r="A4814" s="5" t="s">
        <v>1099</v>
      </c>
      <c r="C4814">
        <v>24</v>
      </c>
      <c r="D4814">
        <v>65</v>
      </c>
      <c r="E4814">
        <v>33.26</v>
      </c>
      <c r="F4814">
        <v>37.25</v>
      </c>
      <c r="G4814">
        <v>16.196000000000002</v>
      </c>
      <c r="H4814">
        <v>6.8449999999999998</v>
      </c>
      <c r="I4814">
        <v>19.2</v>
      </c>
    </row>
    <row r="4815" spans="1:9" x14ac:dyDescent="0.25">
      <c r="A4815" s="5" t="s">
        <v>1100</v>
      </c>
      <c r="C4815">
        <v>24</v>
      </c>
      <c r="D4815">
        <v>64</v>
      </c>
      <c r="E4815">
        <v>33.35</v>
      </c>
      <c r="F4815">
        <v>36.76</v>
      </c>
      <c r="G4815">
        <v>16.084</v>
      </c>
      <c r="H4815">
        <v>7.0510000000000002</v>
      </c>
      <c r="I4815">
        <v>19.2</v>
      </c>
    </row>
    <row r="4816" spans="1:9" x14ac:dyDescent="0.25">
      <c r="A4816" s="5" t="s">
        <v>1101</v>
      </c>
      <c r="C4816">
        <v>24</v>
      </c>
      <c r="D4816">
        <v>63</v>
      </c>
      <c r="E4816">
        <v>33.44</v>
      </c>
      <c r="F4816">
        <v>36.270000000000003</v>
      </c>
      <c r="G4816">
        <v>15.975</v>
      </c>
      <c r="H4816">
        <v>7.2530000000000001</v>
      </c>
      <c r="I4816">
        <v>19.100000000000001</v>
      </c>
    </row>
    <row r="4817" spans="1:9" x14ac:dyDescent="0.25">
      <c r="A4817" s="5" t="s">
        <v>1102</v>
      </c>
      <c r="C4817">
        <v>24</v>
      </c>
      <c r="D4817">
        <v>62</v>
      </c>
      <c r="E4817">
        <v>33.53</v>
      </c>
      <c r="F4817">
        <v>35.770000000000003</v>
      </c>
      <c r="G4817">
        <v>15.868</v>
      </c>
      <c r="H4817">
        <v>7.45</v>
      </c>
      <c r="I4817">
        <v>19.100000000000001</v>
      </c>
    </row>
    <row r="4818" spans="1:9" x14ac:dyDescent="0.25">
      <c r="A4818" s="5" t="s">
        <v>1103</v>
      </c>
      <c r="C4818">
        <v>24</v>
      </c>
      <c r="D4818">
        <v>61</v>
      </c>
      <c r="E4818">
        <v>33.619999999999997</v>
      </c>
      <c r="F4818">
        <v>35.28</v>
      </c>
      <c r="G4818">
        <v>15.759</v>
      </c>
      <c r="H4818">
        <v>7.64</v>
      </c>
      <c r="I4818">
        <v>19.100000000000001</v>
      </c>
    </row>
    <row r="4819" spans="1:9" x14ac:dyDescent="0.25">
      <c r="A4819" s="5" t="s">
        <v>1104</v>
      </c>
      <c r="C4819">
        <v>24</v>
      </c>
      <c r="D4819">
        <v>60</v>
      </c>
      <c r="E4819">
        <v>33.700000000000003</v>
      </c>
      <c r="F4819">
        <v>34.78</v>
      </c>
      <c r="G4819">
        <v>15.648</v>
      </c>
      <c r="H4819">
        <v>7.8239999999999998</v>
      </c>
      <c r="I4819">
        <v>19.100000000000001</v>
      </c>
    </row>
    <row r="4820" spans="1:9" x14ac:dyDescent="0.25">
      <c r="A4820" s="5" t="s">
        <v>1105</v>
      </c>
      <c r="C4820">
        <v>24</v>
      </c>
      <c r="D4820">
        <v>59</v>
      </c>
      <c r="E4820">
        <v>33.78</v>
      </c>
      <c r="F4820">
        <v>34.29</v>
      </c>
      <c r="G4820">
        <v>15.532999999999999</v>
      </c>
      <c r="H4820">
        <v>8</v>
      </c>
      <c r="I4820">
        <v>19</v>
      </c>
    </row>
    <row r="4821" spans="1:9" x14ac:dyDescent="0.25">
      <c r="A4821" s="5" t="s">
        <v>1106</v>
      </c>
      <c r="C4821">
        <v>24</v>
      </c>
      <c r="D4821">
        <v>58</v>
      </c>
      <c r="E4821">
        <v>33.85</v>
      </c>
      <c r="F4821">
        <v>33.799999999999997</v>
      </c>
      <c r="G4821">
        <v>15.414</v>
      </c>
      <c r="H4821">
        <v>8.1679999999999993</v>
      </c>
      <c r="I4821">
        <v>19</v>
      </c>
    </row>
    <row r="4822" spans="1:9" x14ac:dyDescent="0.25">
      <c r="A4822" s="5" t="s">
        <v>1107</v>
      </c>
      <c r="C4822">
        <v>24</v>
      </c>
      <c r="D4822">
        <v>57</v>
      </c>
      <c r="E4822">
        <v>33.909999999999997</v>
      </c>
      <c r="F4822">
        <v>33.32</v>
      </c>
      <c r="G4822">
        <v>15.289</v>
      </c>
      <c r="H4822">
        <v>8.327</v>
      </c>
      <c r="I4822">
        <v>19</v>
      </c>
    </row>
    <row r="4823" spans="1:9" x14ac:dyDescent="0.25">
      <c r="A4823" s="5" t="s">
        <v>1108</v>
      </c>
      <c r="C4823">
        <v>24</v>
      </c>
      <c r="D4823">
        <v>56</v>
      </c>
      <c r="E4823">
        <v>33.96</v>
      </c>
      <c r="F4823">
        <v>32.840000000000003</v>
      </c>
      <c r="G4823">
        <v>15.157</v>
      </c>
      <c r="H4823">
        <v>8.4760000000000009</v>
      </c>
      <c r="I4823">
        <v>18.899999999999999</v>
      </c>
    </row>
    <row r="4824" spans="1:9" x14ac:dyDescent="0.25">
      <c r="A4824" s="5" t="s">
        <v>1109</v>
      </c>
      <c r="C4824">
        <v>24</v>
      </c>
      <c r="D4824">
        <v>55</v>
      </c>
      <c r="E4824">
        <v>34.01</v>
      </c>
      <c r="F4824">
        <v>32.36</v>
      </c>
      <c r="G4824">
        <v>15.016</v>
      </c>
      <c r="H4824">
        <v>8.6129999999999995</v>
      </c>
      <c r="I4824">
        <v>18.899999999999999</v>
      </c>
    </row>
    <row r="4825" spans="1:9" x14ac:dyDescent="0.25">
      <c r="A4825" s="5" t="s">
        <v>1110</v>
      </c>
      <c r="C4825">
        <v>24</v>
      </c>
      <c r="D4825">
        <v>54</v>
      </c>
      <c r="E4825">
        <v>34.04</v>
      </c>
      <c r="F4825">
        <v>31.9</v>
      </c>
      <c r="G4825">
        <v>14.865</v>
      </c>
      <c r="H4825">
        <v>8.7370000000000001</v>
      </c>
      <c r="I4825">
        <v>18.8</v>
      </c>
    </row>
    <row r="4826" spans="1:9" x14ac:dyDescent="0.25">
      <c r="A4826" s="5" t="s">
        <v>1111</v>
      </c>
      <c r="C4826">
        <v>24</v>
      </c>
      <c r="D4826">
        <v>53</v>
      </c>
      <c r="E4826">
        <v>34.07</v>
      </c>
      <c r="F4826">
        <v>31.43</v>
      </c>
      <c r="G4826">
        <v>14.708</v>
      </c>
      <c r="H4826">
        <v>8.8520000000000003</v>
      </c>
      <c r="I4826">
        <v>18.8</v>
      </c>
    </row>
    <row r="4827" spans="1:9" x14ac:dyDescent="0.25">
      <c r="A4827" s="5" t="s">
        <v>1112</v>
      </c>
      <c r="C4827">
        <v>24</v>
      </c>
      <c r="D4827">
        <v>52</v>
      </c>
      <c r="E4827">
        <v>34.090000000000003</v>
      </c>
      <c r="F4827">
        <v>30.96</v>
      </c>
      <c r="G4827">
        <v>14.553000000000001</v>
      </c>
      <c r="H4827">
        <v>8.9600000000000009</v>
      </c>
      <c r="I4827">
        <v>18.8</v>
      </c>
    </row>
    <row r="4828" spans="1:9" x14ac:dyDescent="0.25">
      <c r="A4828" s="5" t="s">
        <v>1113</v>
      </c>
      <c r="C4828">
        <v>24</v>
      </c>
      <c r="D4828">
        <v>51</v>
      </c>
      <c r="E4828">
        <v>34.119999999999997</v>
      </c>
      <c r="F4828">
        <v>30.48</v>
      </c>
      <c r="G4828">
        <v>14.404</v>
      </c>
      <c r="H4828">
        <v>9.0649999999999995</v>
      </c>
      <c r="I4828">
        <v>18.7</v>
      </c>
    </row>
    <row r="4829" spans="1:9" x14ac:dyDescent="0.25">
      <c r="A4829" s="5" t="s">
        <v>1114</v>
      </c>
      <c r="C4829">
        <v>24</v>
      </c>
      <c r="D4829">
        <v>50</v>
      </c>
      <c r="E4829">
        <v>34.15</v>
      </c>
      <c r="F4829">
        <v>29.99</v>
      </c>
      <c r="G4829">
        <v>14.262</v>
      </c>
      <c r="H4829">
        <v>9.1679999999999993</v>
      </c>
      <c r="I4829">
        <v>18.7</v>
      </c>
    </row>
    <row r="4830" spans="1:9" x14ac:dyDescent="0.25">
      <c r="A4830" s="5" t="s">
        <v>1115</v>
      </c>
      <c r="C4830">
        <v>24</v>
      </c>
      <c r="D4830">
        <v>49</v>
      </c>
      <c r="E4830">
        <v>34.18</v>
      </c>
      <c r="F4830">
        <v>29.49</v>
      </c>
      <c r="G4830">
        <v>14.124000000000001</v>
      </c>
      <c r="H4830">
        <v>9.266</v>
      </c>
      <c r="I4830">
        <v>18.7</v>
      </c>
    </row>
    <row r="4831" spans="1:9" x14ac:dyDescent="0.25">
      <c r="A4831" s="5" t="s">
        <v>1116</v>
      </c>
      <c r="C4831">
        <v>24</v>
      </c>
      <c r="D4831">
        <v>48</v>
      </c>
      <c r="E4831">
        <v>34.200000000000003</v>
      </c>
      <c r="F4831">
        <v>29</v>
      </c>
      <c r="G4831">
        <v>13.984999999999999</v>
      </c>
      <c r="H4831">
        <v>9.3580000000000005</v>
      </c>
      <c r="I4831">
        <v>18.600000000000001</v>
      </c>
    </row>
    <row r="4832" spans="1:9" x14ac:dyDescent="0.25">
      <c r="A4832" s="5" t="s">
        <v>1117</v>
      </c>
      <c r="C4832">
        <v>24</v>
      </c>
      <c r="D4832">
        <v>47</v>
      </c>
      <c r="E4832">
        <v>34.22</v>
      </c>
      <c r="F4832">
        <v>28.5</v>
      </c>
      <c r="G4832">
        <v>13.837999999999999</v>
      </c>
      <c r="H4832">
        <v>9.4369999999999994</v>
      </c>
      <c r="I4832">
        <v>18.600000000000001</v>
      </c>
    </row>
    <row r="4833" spans="1:9" x14ac:dyDescent="0.25">
      <c r="A4833" s="5" t="s">
        <v>1118</v>
      </c>
      <c r="C4833">
        <v>24</v>
      </c>
      <c r="D4833">
        <v>46</v>
      </c>
      <c r="E4833">
        <v>34.229999999999997</v>
      </c>
      <c r="F4833">
        <v>28.02</v>
      </c>
      <c r="G4833">
        <v>13.675000000000001</v>
      </c>
      <c r="H4833">
        <v>9.4990000000000006</v>
      </c>
      <c r="I4833">
        <v>18.600000000000001</v>
      </c>
    </row>
    <row r="4834" spans="1:9" x14ac:dyDescent="0.25">
      <c r="A4834" s="5" t="s">
        <v>1119</v>
      </c>
      <c r="C4834">
        <v>24</v>
      </c>
      <c r="D4834">
        <v>45</v>
      </c>
      <c r="E4834">
        <v>34.200000000000003</v>
      </c>
      <c r="F4834">
        <v>27.55</v>
      </c>
      <c r="G4834">
        <v>13.481999999999999</v>
      </c>
      <c r="H4834">
        <v>9.5329999999999995</v>
      </c>
      <c r="I4834">
        <v>18.5</v>
      </c>
    </row>
    <row r="4835" spans="1:9" x14ac:dyDescent="0.25">
      <c r="A4835" s="5" t="s">
        <v>1120</v>
      </c>
      <c r="C4835">
        <v>24</v>
      </c>
      <c r="D4835">
        <v>44</v>
      </c>
      <c r="E4835">
        <v>34.159999999999997</v>
      </c>
      <c r="F4835">
        <v>27.11</v>
      </c>
      <c r="G4835">
        <v>13.265000000000001</v>
      </c>
      <c r="H4835">
        <v>9.5419999999999998</v>
      </c>
      <c r="I4835">
        <v>18.5</v>
      </c>
    </row>
    <row r="4836" spans="1:9" x14ac:dyDescent="0.25">
      <c r="A4836" s="5" t="s">
        <v>1121</v>
      </c>
      <c r="C4836">
        <v>24</v>
      </c>
      <c r="D4836">
        <v>43</v>
      </c>
      <c r="E4836">
        <v>34.11</v>
      </c>
      <c r="F4836">
        <v>26.65</v>
      </c>
      <c r="G4836">
        <v>13.051</v>
      </c>
      <c r="H4836">
        <v>9.5449999999999999</v>
      </c>
      <c r="I4836">
        <v>18.399999999999999</v>
      </c>
    </row>
    <row r="4837" spans="1:9" x14ac:dyDescent="0.25">
      <c r="A4837" s="5" t="s">
        <v>1122</v>
      </c>
      <c r="C4837">
        <v>24</v>
      </c>
      <c r="D4837">
        <v>42</v>
      </c>
      <c r="E4837">
        <v>34.090000000000003</v>
      </c>
      <c r="F4837">
        <v>26.17</v>
      </c>
      <c r="G4837">
        <v>12.863</v>
      </c>
      <c r="H4837">
        <v>9.5589999999999993</v>
      </c>
      <c r="I4837">
        <v>18.399999999999999</v>
      </c>
    </row>
    <row r="4838" spans="1:9" x14ac:dyDescent="0.25">
      <c r="A4838" s="5" t="s">
        <v>1123</v>
      </c>
      <c r="C4838">
        <v>24</v>
      </c>
      <c r="D4838">
        <v>41</v>
      </c>
      <c r="E4838">
        <v>34.08</v>
      </c>
      <c r="F4838">
        <v>25.67</v>
      </c>
      <c r="G4838">
        <v>12.696999999999999</v>
      </c>
      <c r="H4838">
        <v>9.5830000000000002</v>
      </c>
      <c r="I4838">
        <v>18.399999999999999</v>
      </c>
    </row>
    <row r="4839" spans="1:9" x14ac:dyDescent="0.25">
      <c r="A4839" s="5" t="s">
        <v>1124</v>
      </c>
      <c r="C4839">
        <v>24</v>
      </c>
      <c r="D4839">
        <v>40</v>
      </c>
      <c r="E4839">
        <v>34.07</v>
      </c>
      <c r="F4839">
        <v>25.15</v>
      </c>
      <c r="G4839">
        <v>12.539</v>
      </c>
      <c r="H4839">
        <v>9.6050000000000004</v>
      </c>
      <c r="I4839">
        <v>18.399999999999999</v>
      </c>
    </row>
    <row r="4840" spans="1:9" x14ac:dyDescent="0.25">
      <c r="A4840" s="5" t="s">
        <v>1125</v>
      </c>
      <c r="C4840">
        <v>24</v>
      </c>
      <c r="D4840">
        <v>39</v>
      </c>
      <c r="E4840">
        <v>34.07</v>
      </c>
      <c r="F4840">
        <v>24.63</v>
      </c>
      <c r="G4840">
        <v>12.381</v>
      </c>
      <c r="H4840">
        <v>9.6219999999999999</v>
      </c>
      <c r="I4840">
        <v>18.399999999999999</v>
      </c>
    </row>
    <row r="4841" spans="1:9" x14ac:dyDescent="0.25">
      <c r="A4841" s="5" t="s">
        <v>1126</v>
      </c>
      <c r="C4841">
        <v>24</v>
      </c>
      <c r="D4841">
        <v>38</v>
      </c>
      <c r="E4841">
        <v>34.049999999999997</v>
      </c>
      <c r="F4841">
        <v>24.11</v>
      </c>
      <c r="G4841">
        <v>12.215999999999999</v>
      </c>
      <c r="H4841">
        <v>9.6259999999999994</v>
      </c>
      <c r="I4841">
        <v>18.399999999999999</v>
      </c>
    </row>
    <row r="4842" spans="1:9" x14ac:dyDescent="0.25">
      <c r="A4842" s="5" t="s">
        <v>1127</v>
      </c>
      <c r="C4842">
        <v>24</v>
      </c>
      <c r="D4842">
        <v>37</v>
      </c>
      <c r="E4842">
        <v>34.03</v>
      </c>
      <c r="F4842">
        <v>23.59</v>
      </c>
      <c r="G4842">
        <v>12.036</v>
      </c>
      <c r="H4842">
        <v>9.6120000000000001</v>
      </c>
      <c r="I4842">
        <v>18.399999999999999</v>
      </c>
    </row>
    <row r="4843" spans="1:9" x14ac:dyDescent="0.25">
      <c r="A4843" s="5" t="s">
        <v>1128</v>
      </c>
      <c r="C4843">
        <v>24</v>
      </c>
      <c r="D4843">
        <v>36</v>
      </c>
      <c r="E4843">
        <v>33.99</v>
      </c>
      <c r="F4843">
        <v>23.08</v>
      </c>
      <c r="G4843">
        <v>11.840999999999999</v>
      </c>
      <c r="H4843">
        <v>9.5790000000000006</v>
      </c>
      <c r="I4843">
        <v>18.399999999999999</v>
      </c>
    </row>
    <row r="4844" spans="1:9" x14ac:dyDescent="0.25">
      <c r="A4844" s="5" t="s">
        <v>1129</v>
      </c>
      <c r="C4844">
        <v>24</v>
      </c>
      <c r="D4844">
        <v>35</v>
      </c>
      <c r="E4844">
        <v>33.93</v>
      </c>
      <c r="F4844">
        <v>22.58</v>
      </c>
      <c r="G4844">
        <v>11.634</v>
      </c>
      <c r="H4844">
        <v>9.5299999999999994</v>
      </c>
      <c r="I4844">
        <v>18.399999999999999</v>
      </c>
    </row>
    <row r="4845" spans="1:9" x14ac:dyDescent="0.25">
      <c r="A4845" s="5" t="s">
        <v>1130</v>
      </c>
      <c r="C4845">
        <v>24</v>
      </c>
      <c r="D4845">
        <v>34</v>
      </c>
      <c r="E4845">
        <v>33.880000000000003</v>
      </c>
      <c r="F4845">
        <v>22.07</v>
      </c>
      <c r="G4845">
        <v>11.423999999999999</v>
      </c>
      <c r="H4845">
        <v>9.4710000000000001</v>
      </c>
      <c r="I4845">
        <v>18.399999999999999</v>
      </c>
    </row>
    <row r="4846" spans="1:9" x14ac:dyDescent="0.25">
      <c r="A4846" s="5" t="s">
        <v>1131</v>
      </c>
      <c r="C4846">
        <v>24</v>
      </c>
      <c r="D4846">
        <v>33</v>
      </c>
      <c r="E4846">
        <v>33.82</v>
      </c>
      <c r="F4846">
        <v>21.56</v>
      </c>
      <c r="G4846">
        <v>11.212999999999999</v>
      </c>
      <c r="H4846">
        <v>9.4039999999999999</v>
      </c>
      <c r="I4846">
        <v>18.3</v>
      </c>
    </row>
    <row r="4847" spans="1:9" x14ac:dyDescent="0.25">
      <c r="A4847" s="5" t="s">
        <v>1132</v>
      </c>
      <c r="C4847">
        <v>24</v>
      </c>
      <c r="D4847">
        <v>32</v>
      </c>
      <c r="E4847">
        <v>33.76</v>
      </c>
      <c r="F4847">
        <v>21.04</v>
      </c>
      <c r="G4847">
        <v>11</v>
      </c>
      <c r="H4847">
        <v>9.3290000000000006</v>
      </c>
      <c r="I4847">
        <v>18.3</v>
      </c>
    </row>
    <row r="4848" spans="1:9" x14ac:dyDescent="0.25">
      <c r="A4848" s="5" t="s">
        <v>1133</v>
      </c>
      <c r="C4848">
        <v>24</v>
      </c>
      <c r="D4848">
        <v>31</v>
      </c>
      <c r="E4848">
        <v>33.700000000000003</v>
      </c>
      <c r="F4848">
        <v>20.52</v>
      </c>
      <c r="G4848">
        <v>10.782</v>
      </c>
      <c r="H4848">
        <v>9.2420000000000009</v>
      </c>
      <c r="I4848">
        <v>18.3</v>
      </c>
    </row>
    <row r="4849" spans="1:9" x14ac:dyDescent="0.25">
      <c r="A4849" s="5" t="s">
        <v>1134</v>
      </c>
      <c r="C4849">
        <v>24</v>
      </c>
      <c r="D4849">
        <v>30</v>
      </c>
      <c r="E4849">
        <v>33.630000000000003</v>
      </c>
      <c r="F4849">
        <v>20</v>
      </c>
      <c r="G4849">
        <v>10.555</v>
      </c>
      <c r="H4849">
        <v>9.141</v>
      </c>
      <c r="I4849">
        <v>18.3</v>
      </c>
    </row>
    <row r="4850" spans="1:9" x14ac:dyDescent="0.25">
      <c r="A4850" s="5" t="s">
        <v>1135</v>
      </c>
      <c r="C4850">
        <v>24</v>
      </c>
      <c r="D4850">
        <v>29</v>
      </c>
      <c r="E4850">
        <v>33.549999999999997</v>
      </c>
      <c r="F4850">
        <v>19.48</v>
      </c>
      <c r="G4850">
        <v>10.316000000000001</v>
      </c>
      <c r="H4850">
        <v>9.0229999999999997</v>
      </c>
      <c r="I4850">
        <v>18.3</v>
      </c>
    </row>
    <row r="4851" spans="1:9" x14ac:dyDescent="0.25">
      <c r="A4851" s="5" t="s">
        <v>1136</v>
      </c>
      <c r="C4851">
        <v>24</v>
      </c>
      <c r="D4851">
        <v>28</v>
      </c>
      <c r="E4851">
        <v>33.46</v>
      </c>
      <c r="F4851">
        <v>18.96</v>
      </c>
      <c r="G4851">
        <v>10.064</v>
      </c>
      <c r="H4851">
        <v>8.8859999999999992</v>
      </c>
      <c r="I4851">
        <v>18.2</v>
      </c>
    </row>
    <row r="4852" spans="1:9" x14ac:dyDescent="0.25">
      <c r="A4852" s="5" t="s">
        <v>1137</v>
      </c>
      <c r="C4852">
        <v>24</v>
      </c>
      <c r="D4852">
        <v>27</v>
      </c>
      <c r="E4852">
        <v>33.36</v>
      </c>
      <c r="F4852">
        <v>18.45</v>
      </c>
      <c r="G4852">
        <v>9.7949999999999999</v>
      </c>
      <c r="H4852">
        <v>8.7270000000000003</v>
      </c>
      <c r="I4852">
        <v>18.100000000000001</v>
      </c>
    </row>
    <row r="4853" spans="1:9" x14ac:dyDescent="0.25">
      <c r="A4853" s="5" t="s">
        <v>1138</v>
      </c>
      <c r="C4853">
        <v>24</v>
      </c>
      <c r="D4853">
        <v>26</v>
      </c>
      <c r="E4853">
        <v>33.25</v>
      </c>
      <c r="F4853">
        <v>17.93</v>
      </c>
      <c r="G4853">
        <v>9.5120000000000005</v>
      </c>
      <c r="H4853">
        <v>8.5489999999999995</v>
      </c>
      <c r="I4853">
        <v>18.100000000000001</v>
      </c>
    </row>
    <row r="4854" spans="1:9" x14ac:dyDescent="0.25">
      <c r="A4854" s="5" t="s">
        <v>1139</v>
      </c>
      <c r="C4854">
        <v>24</v>
      </c>
      <c r="D4854">
        <v>25</v>
      </c>
      <c r="E4854">
        <v>33.14</v>
      </c>
      <c r="F4854">
        <v>17.41</v>
      </c>
      <c r="G4854">
        <v>9.2200000000000006</v>
      </c>
      <c r="H4854">
        <v>8.3559999999999999</v>
      </c>
      <c r="I4854">
        <v>18</v>
      </c>
    </row>
    <row r="4855" spans="1:9" x14ac:dyDescent="0.25">
      <c r="A4855" s="5" t="s">
        <v>1140</v>
      </c>
      <c r="C4855">
        <v>24</v>
      </c>
      <c r="D4855">
        <v>24</v>
      </c>
      <c r="E4855">
        <v>32.94</v>
      </c>
      <c r="F4855">
        <v>16.89</v>
      </c>
      <c r="G4855">
        <v>8.9160000000000004</v>
      </c>
      <c r="H4855">
        <v>8.1449999999999996</v>
      </c>
      <c r="I4855">
        <v>17.7</v>
      </c>
    </row>
    <row r="4856" spans="1:9" x14ac:dyDescent="0.25">
      <c r="A4856" s="5" t="s">
        <v>1141</v>
      </c>
      <c r="C4856">
        <v>24</v>
      </c>
      <c r="D4856">
        <v>23</v>
      </c>
      <c r="E4856">
        <v>32.65</v>
      </c>
      <c r="F4856">
        <v>16.39</v>
      </c>
      <c r="G4856">
        <v>8.5619999999999994</v>
      </c>
      <c r="H4856">
        <v>7.8810000000000002</v>
      </c>
      <c r="I4856">
        <v>17.2</v>
      </c>
    </row>
    <row r="4857" spans="1:9" x14ac:dyDescent="0.25">
      <c r="A4857" s="5" t="s">
        <v>1142</v>
      </c>
      <c r="C4857">
        <v>24</v>
      </c>
      <c r="D4857">
        <v>22</v>
      </c>
      <c r="E4857">
        <v>32.26</v>
      </c>
      <c r="F4857">
        <v>15.97</v>
      </c>
      <c r="G4857">
        <v>8.0850000000000009</v>
      </c>
      <c r="H4857">
        <v>7.4969999999999999</v>
      </c>
      <c r="I4857">
        <v>16.399999999999999</v>
      </c>
    </row>
    <row r="4858" spans="1:9" x14ac:dyDescent="0.25">
      <c r="A4858" s="5" t="s">
        <v>1143</v>
      </c>
      <c r="C4858">
        <v>24</v>
      </c>
      <c r="D4858">
        <v>21</v>
      </c>
      <c r="E4858">
        <v>31.65</v>
      </c>
      <c r="F4858">
        <v>15.7</v>
      </c>
      <c r="G4858">
        <v>7.3819999999999997</v>
      </c>
      <c r="H4858">
        <v>6.8920000000000003</v>
      </c>
      <c r="I4858">
        <v>14.7</v>
      </c>
    </row>
    <row r="4859" spans="1:9" x14ac:dyDescent="0.25">
      <c r="A4859" s="5" t="s">
        <v>1144</v>
      </c>
      <c r="C4859">
        <v>24</v>
      </c>
      <c r="D4859">
        <v>141.9</v>
      </c>
      <c r="E4859">
        <v>15.75</v>
      </c>
      <c r="F4859">
        <v>72.62</v>
      </c>
      <c r="G4859">
        <v>23.751000000000001</v>
      </c>
      <c r="H4859">
        <v>-18.68</v>
      </c>
      <c r="I4859">
        <v>20.399999999999999</v>
      </c>
    </row>
    <row r="4860" spans="1:9" x14ac:dyDescent="0.25">
      <c r="A4860" s="5" t="s">
        <v>1145</v>
      </c>
      <c r="C4860">
        <v>24</v>
      </c>
      <c r="D4860">
        <v>180</v>
      </c>
      <c r="E4860">
        <v>10.01</v>
      </c>
      <c r="F4860">
        <v>180</v>
      </c>
      <c r="G4860">
        <v>14.813000000000001</v>
      </c>
      <c r="H4860">
        <v>-14.813000000000001</v>
      </c>
      <c r="I4860">
        <v>-0.5</v>
      </c>
    </row>
    <row r="4861" spans="1:9" x14ac:dyDescent="0.25">
      <c r="A4861" s="5" t="s">
        <v>1146</v>
      </c>
      <c r="C4861">
        <v>24</v>
      </c>
      <c r="D4861">
        <v>179</v>
      </c>
      <c r="E4861">
        <v>9.93</v>
      </c>
      <c r="F4861">
        <v>177.5</v>
      </c>
      <c r="G4861">
        <v>14.897</v>
      </c>
      <c r="H4861">
        <v>-14.895</v>
      </c>
      <c r="I4861">
        <v>-0.6</v>
      </c>
    </row>
    <row r="4862" spans="1:9" x14ac:dyDescent="0.25">
      <c r="A4862" s="5" t="s">
        <v>1147</v>
      </c>
      <c r="C4862">
        <v>24</v>
      </c>
      <c r="D4862">
        <v>178</v>
      </c>
      <c r="E4862">
        <v>9.85</v>
      </c>
      <c r="F4862">
        <v>174.95</v>
      </c>
      <c r="G4862">
        <v>14.994999999999999</v>
      </c>
      <c r="H4862">
        <v>-14.986000000000001</v>
      </c>
      <c r="I4862">
        <v>-0.6</v>
      </c>
    </row>
    <row r="4863" spans="1:9" x14ac:dyDescent="0.25">
      <c r="A4863" s="5" t="s">
        <v>1148</v>
      </c>
      <c r="C4863">
        <v>24</v>
      </c>
      <c r="D4863">
        <v>177</v>
      </c>
      <c r="E4863">
        <v>9.7799999999999994</v>
      </c>
      <c r="F4863">
        <v>172.36</v>
      </c>
      <c r="G4863">
        <v>15.098000000000001</v>
      </c>
      <c r="H4863">
        <v>-15.077</v>
      </c>
      <c r="I4863">
        <v>-0.6</v>
      </c>
    </row>
    <row r="4864" spans="1:9" x14ac:dyDescent="0.25">
      <c r="A4864" s="5" t="s">
        <v>1149</v>
      </c>
      <c r="C4864">
        <v>24</v>
      </c>
      <c r="D4864">
        <v>176</v>
      </c>
      <c r="E4864">
        <v>9.7200000000000006</v>
      </c>
      <c r="F4864">
        <v>169.74</v>
      </c>
      <c r="G4864">
        <v>15.198</v>
      </c>
      <c r="H4864">
        <v>-15.161</v>
      </c>
      <c r="I4864">
        <v>-0.6</v>
      </c>
    </row>
    <row r="4865" spans="1:9" x14ac:dyDescent="0.25">
      <c r="A4865" s="5" t="s">
        <v>1150</v>
      </c>
      <c r="C4865">
        <v>24</v>
      </c>
      <c r="D4865">
        <v>175</v>
      </c>
      <c r="E4865">
        <v>9.68</v>
      </c>
      <c r="F4865">
        <v>167.09</v>
      </c>
      <c r="G4865">
        <v>15.288</v>
      </c>
      <c r="H4865">
        <v>-15.23</v>
      </c>
      <c r="I4865">
        <v>-0.6</v>
      </c>
    </row>
    <row r="4866" spans="1:9" x14ac:dyDescent="0.25">
      <c r="A4866" s="5" t="s">
        <v>1151</v>
      </c>
      <c r="C4866">
        <v>24</v>
      </c>
      <c r="D4866">
        <v>174</v>
      </c>
      <c r="E4866">
        <v>9.68</v>
      </c>
      <c r="F4866">
        <v>164.45</v>
      </c>
      <c r="G4866">
        <v>15.362</v>
      </c>
      <c r="H4866">
        <v>-15.278</v>
      </c>
      <c r="I4866">
        <v>-0.6</v>
      </c>
    </row>
    <row r="4867" spans="1:9" x14ac:dyDescent="0.25">
      <c r="A4867" s="5" t="s">
        <v>1152</v>
      </c>
      <c r="C4867">
        <v>24</v>
      </c>
      <c r="D4867">
        <v>173</v>
      </c>
      <c r="E4867">
        <v>9.7100000000000009</v>
      </c>
      <c r="F4867">
        <v>161.84</v>
      </c>
      <c r="G4867">
        <v>15.413</v>
      </c>
      <c r="H4867">
        <v>-15.298</v>
      </c>
      <c r="I4867">
        <v>-0.5</v>
      </c>
    </row>
    <row r="4868" spans="1:9" x14ac:dyDescent="0.25">
      <c r="A4868" s="5" t="s">
        <v>1153</v>
      </c>
      <c r="C4868">
        <v>24</v>
      </c>
      <c r="D4868">
        <v>172</v>
      </c>
      <c r="E4868">
        <v>9.7799999999999994</v>
      </c>
      <c r="F4868">
        <v>159.31</v>
      </c>
      <c r="G4868">
        <v>15.435</v>
      </c>
      <c r="H4868">
        <v>-15.285</v>
      </c>
      <c r="I4868">
        <v>-0.5</v>
      </c>
    </row>
    <row r="4869" spans="1:9" x14ac:dyDescent="0.25">
      <c r="A4869" s="5" t="s">
        <v>1154</v>
      </c>
      <c r="C4869">
        <v>24</v>
      </c>
      <c r="D4869">
        <v>171</v>
      </c>
      <c r="E4869">
        <v>9.8800000000000008</v>
      </c>
      <c r="F4869">
        <v>156.86000000000001</v>
      </c>
      <c r="G4869">
        <v>15.432</v>
      </c>
      <c r="H4869">
        <v>-15.242000000000001</v>
      </c>
      <c r="I4869">
        <v>-0.5</v>
      </c>
    </row>
    <row r="4870" spans="1:9" x14ac:dyDescent="0.25">
      <c r="A4870" s="5" t="s">
        <v>1155</v>
      </c>
      <c r="C4870">
        <v>24</v>
      </c>
      <c r="D4870">
        <v>170</v>
      </c>
      <c r="E4870">
        <v>10</v>
      </c>
      <c r="F4870">
        <v>154.47</v>
      </c>
      <c r="G4870">
        <v>15.419</v>
      </c>
      <c r="H4870">
        <v>-15.185</v>
      </c>
      <c r="I4870">
        <v>-0.5</v>
      </c>
    </row>
    <row r="4871" spans="1:9" x14ac:dyDescent="0.25">
      <c r="A4871" s="5" t="s">
        <v>1156</v>
      </c>
      <c r="C4871">
        <v>24</v>
      </c>
      <c r="D4871">
        <v>169</v>
      </c>
      <c r="E4871">
        <v>10.130000000000001</v>
      </c>
      <c r="F4871">
        <v>152.13</v>
      </c>
      <c r="G4871">
        <v>15.411</v>
      </c>
      <c r="H4871">
        <v>-15.128</v>
      </c>
      <c r="I4871">
        <v>-0.5</v>
      </c>
    </row>
    <row r="4872" spans="1:9" x14ac:dyDescent="0.25">
      <c r="A4872" s="5" t="s">
        <v>1157</v>
      </c>
      <c r="C4872">
        <v>24</v>
      </c>
      <c r="D4872">
        <v>168</v>
      </c>
      <c r="E4872">
        <v>10.26</v>
      </c>
      <c r="F4872">
        <v>149.79</v>
      </c>
      <c r="G4872">
        <v>15.416</v>
      </c>
      <c r="H4872">
        <v>-15.079000000000001</v>
      </c>
      <c r="I4872">
        <v>-0.5</v>
      </c>
    </row>
    <row r="4873" spans="1:9" x14ac:dyDescent="0.25">
      <c r="A4873" s="5" t="s">
        <v>1158</v>
      </c>
      <c r="C4873">
        <v>24</v>
      </c>
      <c r="D4873">
        <v>167</v>
      </c>
      <c r="E4873">
        <v>10.38</v>
      </c>
      <c r="F4873">
        <v>147.44999999999999</v>
      </c>
      <c r="G4873">
        <v>15.438000000000001</v>
      </c>
      <c r="H4873">
        <v>-15.042999999999999</v>
      </c>
      <c r="I4873">
        <v>-0.4</v>
      </c>
    </row>
    <row r="4874" spans="1:9" x14ac:dyDescent="0.25">
      <c r="A4874" s="5" t="s">
        <v>1159</v>
      </c>
      <c r="C4874">
        <v>24</v>
      </c>
      <c r="D4874">
        <v>166</v>
      </c>
      <c r="E4874">
        <v>10.5</v>
      </c>
      <c r="F4874">
        <v>145.1</v>
      </c>
      <c r="G4874">
        <v>15.476000000000001</v>
      </c>
      <c r="H4874">
        <v>-15.016</v>
      </c>
      <c r="I4874">
        <v>-0.2</v>
      </c>
    </row>
    <row r="4875" spans="1:9" x14ac:dyDescent="0.25">
      <c r="A4875" s="5" t="s">
        <v>1160</v>
      </c>
      <c r="C4875">
        <v>24</v>
      </c>
      <c r="D4875">
        <v>165</v>
      </c>
      <c r="E4875">
        <v>10.63</v>
      </c>
      <c r="F4875">
        <v>142.82</v>
      </c>
      <c r="G4875">
        <v>15.505000000000001</v>
      </c>
      <c r="H4875">
        <v>-14.976000000000001</v>
      </c>
      <c r="I4875">
        <v>0.1</v>
      </c>
    </row>
    <row r="4876" spans="1:9" x14ac:dyDescent="0.25">
      <c r="A4876" s="5" t="s">
        <v>1161</v>
      </c>
      <c r="C4876">
        <v>24</v>
      </c>
      <c r="D4876">
        <v>164</v>
      </c>
      <c r="E4876">
        <v>10.8</v>
      </c>
      <c r="F4876">
        <v>140.69</v>
      </c>
      <c r="G4876">
        <v>15.505000000000001</v>
      </c>
      <c r="H4876">
        <v>-14.904</v>
      </c>
      <c r="I4876">
        <v>0.4</v>
      </c>
    </row>
    <row r="4877" spans="1:9" x14ac:dyDescent="0.25">
      <c r="A4877" s="5" t="s">
        <v>1162</v>
      </c>
      <c r="C4877">
        <v>24</v>
      </c>
      <c r="D4877">
        <v>163</v>
      </c>
      <c r="E4877">
        <v>11</v>
      </c>
      <c r="F4877">
        <v>138.71</v>
      </c>
      <c r="G4877">
        <v>15.475</v>
      </c>
      <c r="H4877">
        <v>-14.798999999999999</v>
      </c>
      <c r="I4877">
        <v>0.7</v>
      </c>
    </row>
    <row r="4878" spans="1:9" x14ac:dyDescent="0.25">
      <c r="A4878" s="5" t="s">
        <v>1163</v>
      </c>
      <c r="C4878">
        <v>24</v>
      </c>
      <c r="D4878">
        <v>162</v>
      </c>
      <c r="E4878">
        <v>11.22</v>
      </c>
      <c r="F4878">
        <v>136.87</v>
      </c>
      <c r="G4878">
        <v>15.420999999999999</v>
      </c>
      <c r="H4878">
        <v>-14.666</v>
      </c>
      <c r="I4878">
        <v>0.9</v>
      </c>
    </row>
    <row r="4879" spans="1:9" x14ac:dyDescent="0.25">
      <c r="A4879" s="5" t="s">
        <v>1164</v>
      </c>
      <c r="C4879">
        <v>24</v>
      </c>
      <c r="D4879">
        <v>161</v>
      </c>
      <c r="E4879">
        <v>11.46</v>
      </c>
      <c r="F4879">
        <v>135.15</v>
      </c>
      <c r="G4879">
        <v>15.348000000000001</v>
      </c>
      <c r="H4879">
        <v>-14.512</v>
      </c>
      <c r="I4879">
        <v>1.1000000000000001</v>
      </c>
    </row>
    <row r="4880" spans="1:9" x14ac:dyDescent="0.25">
      <c r="A4880" s="5" t="s">
        <v>1165</v>
      </c>
      <c r="C4880">
        <v>24</v>
      </c>
      <c r="D4880">
        <v>160</v>
      </c>
      <c r="E4880">
        <v>11.71</v>
      </c>
      <c r="F4880">
        <v>133.53</v>
      </c>
      <c r="G4880">
        <v>15.263</v>
      </c>
      <c r="H4880">
        <v>-14.343</v>
      </c>
      <c r="I4880">
        <v>1.4</v>
      </c>
    </row>
    <row r="4881" spans="1:9" x14ac:dyDescent="0.25">
      <c r="A4881" s="5" t="s">
        <v>1166</v>
      </c>
      <c r="C4881">
        <v>24</v>
      </c>
      <c r="D4881">
        <v>159</v>
      </c>
      <c r="E4881">
        <v>11.96</v>
      </c>
      <c r="F4881">
        <v>131.97999999999999</v>
      </c>
      <c r="G4881">
        <v>15.172000000000001</v>
      </c>
      <c r="H4881">
        <v>-14.164</v>
      </c>
      <c r="I4881">
        <v>1.5</v>
      </c>
    </row>
    <row r="4882" spans="1:9" x14ac:dyDescent="0.25">
      <c r="A4882" s="5" t="s">
        <v>1167</v>
      </c>
      <c r="C4882">
        <v>24</v>
      </c>
      <c r="D4882">
        <v>158</v>
      </c>
      <c r="E4882">
        <v>12.22</v>
      </c>
      <c r="F4882">
        <v>130.47999999999999</v>
      </c>
      <c r="G4882">
        <v>15.082000000000001</v>
      </c>
      <c r="H4882">
        <v>-13.984</v>
      </c>
      <c r="I4882">
        <v>1.7</v>
      </c>
    </row>
    <row r="4883" spans="1:9" x14ac:dyDescent="0.25">
      <c r="A4883" s="5" t="s">
        <v>1168</v>
      </c>
      <c r="C4883">
        <v>24</v>
      </c>
      <c r="D4883">
        <v>157</v>
      </c>
      <c r="E4883">
        <v>12.48</v>
      </c>
      <c r="F4883">
        <v>128.99</v>
      </c>
      <c r="G4883">
        <v>15</v>
      </c>
      <c r="H4883">
        <v>-13.808</v>
      </c>
      <c r="I4883">
        <v>1.9</v>
      </c>
    </row>
    <row r="4884" spans="1:9" x14ac:dyDescent="0.25">
      <c r="A4884" s="5" t="s">
        <v>1169</v>
      </c>
      <c r="C4884">
        <v>24</v>
      </c>
      <c r="D4884">
        <v>156</v>
      </c>
      <c r="E4884">
        <v>12.72</v>
      </c>
      <c r="F4884">
        <v>127.5</v>
      </c>
      <c r="G4884">
        <v>14.932</v>
      </c>
      <c r="H4884">
        <v>-13.641</v>
      </c>
      <c r="I4884">
        <v>2.1</v>
      </c>
    </row>
    <row r="4885" spans="1:9" x14ac:dyDescent="0.25">
      <c r="A4885" s="5" t="s">
        <v>1170</v>
      </c>
      <c r="C4885">
        <v>24</v>
      </c>
      <c r="D4885">
        <v>155</v>
      </c>
      <c r="E4885">
        <v>12.96</v>
      </c>
      <c r="F4885">
        <v>126</v>
      </c>
      <c r="G4885">
        <v>14.88</v>
      </c>
      <c r="H4885">
        <v>-13.486000000000001</v>
      </c>
      <c r="I4885">
        <v>2.2000000000000002</v>
      </c>
    </row>
    <row r="4886" spans="1:9" x14ac:dyDescent="0.25">
      <c r="A4886" s="5" t="s">
        <v>1171</v>
      </c>
      <c r="C4886">
        <v>24</v>
      </c>
      <c r="D4886">
        <v>154</v>
      </c>
      <c r="E4886">
        <v>13.19</v>
      </c>
      <c r="F4886">
        <v>124.47</v>
      </c>
      <c r="G4886">
        <v>14.846</v>
      </c>
      <c r="H4886">
        <v>-13.343</v>
      </c>
      <c r="I4886">
        <v>2.4</v>
      </c>
    </row>
    <row r="4887" spans="1:9" x14ac:dyDescent="0.25">
      <c r="A4887" s="5" t="s">
        <v>1172</v>
      </c>
      <c r="C4887">
        <v>24</v>
      </c>
      <c r="D4887">
        <v>153</v>
      </c>
      <c r="E4887">
        <v>13.42</v>
      </c>
      <c r="F4887">
        <v>122.89</v>
      </c>
      <c r="G4887">
        <v>14.834</v>
      </c>
      <c r="H4887">
        <v>-13.217000000000001</v>
      </c>
      <c r="I4887">
        <v>2.5</v>
      </c>
    </row>
    <row r="4888" spans="1:9" x14ac:dyDescent="0.25">
      <c r="A4888" s="5" t="s">
        <v>1173</v>
      </c>
      <c r="C4888">
        <v>24</v>
      </c>
      <c r="D4888">
        <v>152</v>
      </c>
      <c r="E4888">
        <v>13.63</v>
      </c>
      <c r="F4888">
        <v>121.26</v>
      </c>
      <c r="G4888">
        <v>14.848000000000001</v>
      </c>
      <c r="H4888">
        <v>-13.11</v>
      </c>
      <c r="I4888">
        <v>2.6</v>
      </c>
    </row>
    <row r="4889" spans="1:9" x14ac:dyDescent="0.25">
      <c r="A4889" s="5" t="s">
        <v>1174</v>
      </c>
      <c r="C4889">
        <v>24</v>
      </c>
      <c r="D4889">
        <v>151</v>
      </c>
      <c r="E4889">
        <v>13.83</v>
      </c>
      <c r="F4889">
        <v>119.56</v>
      </c>
      <c r="G4889">
        <v>14.89</v>
      </c>
      <c r="H4889">
        <v>-13.023</v>
      </c>
      <c r="I4889">
        <v>2.7</v>
      </c>
    </row>
    <row r="4890" spans="1:9" x14ac:dyDescent="0.25">
      <c r="A4890" s="5" t="s">
        <v>1175</v>
      </c>
      <c r="C4890">
        <v>24</v>
      </c>
      <c r="D4890">
        <v>150</v>
      </c>
      <c r="E4890">
        <v>14.02</v>
      </c>
      <c r="F4890">
        <v>117.78</v>
      </c>
      <c r="G4890">
        <v>14.964</v>
      </c>
      <c r="H4890">
        <v>-12.959</v>
      </c>
      <c r="I4890">
        <v>2.8</v>
      </c>
    </row>
    <row r="4891" spans="1:9" x14ac:dyDescent="0.25">
      <c r="A4891" s="5" t="s">
        <v>1176</v>
      </c>
      <c r="C4891">
        <v>24</v>
      </c>
      <c r="D4891">
        <v>149</v>
      </c>
      <c r="E4891">
        <v>14.21</v>
      </c>
      <c r="F4891">
        <v>115.93</v>
      </c>
      <c r="G4891">
        <v>15.067</v>
      </c>
      <c r="H4891">
        <v>-12.914999999999999</v>
      </c>
      <c r="I4891">
        <v>2.9</v>
      </c>
    </row>
    <row r="4892" spans="1:9" x14ac:dyDescent="0.25">
      <c r="A4892" s="5" t="s">
        <v>1177</v>
      </c>
      <c r="C4892">
        <v>24</v>
      </c>
      <c r="D4892">
        <v>148</v>
      </c>
      <c r="E4892">
        <v>14.4</v>
      </c>
      <c r="F4892">
        <v>114.01</v>
      </c>
      <c r="G4892">
        <v>15.195</v>
      </c>
      <c r="H4892">
        <v>-12.885999999999999</v>
      </c>
      <c r="I4892">
        <v>2.9</v>
      </c>
    </row>
    <row r="4893" spans="1:9" x14ac:dyDescent="0.25">
      <c r="A4893" s="5" t="s">
        <v>1178</v>
      </c>
      <c r="C4893">
        <v>24</v>
      </c>
      <c r="D4893">
        <v>147</v>
      </c>
      <c r="E4893">
        <v>14.58</v>
      </c>
      <c r="F4893">
        <v>112.08</v>
      </c>
      <c r="G4893">
        <v>15.337999999999999</v>
      </c>
      <c r="H4893">
        <v>-12.864000000000001</v>
      </c>
      <c r="I4893">
        <v>3</v>
      </c>
    </row>
    <row r="4894" spans="1:9" x14ac:dyDescent="0.25">
      <c r="A4894" s="5" t="s">
        <v>1179</v>
      </c>
      <c r="C4894">
        <v>24</v>
      </c>
      <c r="D4894">
        <v>146</v>
      </c>
      <c r="E4894">
        <v>14.78</v>
      </c>
      <c r="F4894">
        <v>110.16</v>
      </c>
      <c r="G4894">
        <v>15.487</v>
      </c>
      <c r="H4894">
        <v>-12.839</v>
      </c>
      <c r="I4894">
        <v>3.1</v>
      </c>
    </row>
    <row r="4895" spans="1:9" x14ac:dyDescent="0.25">
      <c r="A4895" s="5" t="s">
        <v>1180</v>
      </c>
      <c r="C4895">
        <v>24</v>
      </c>
      <c r="D4895">
        <v>145</v>
      </c>
      <c r="E4895">
        <v>14.99</v>
      </c>
      <c r="F4895">
        <v>108.27</v>
      </c>
      <c r="G4895">
        <v>15.637</v>
      </c>
      <c r="H4895">
        <v>-12.808999999999999</v>
      </c>
      <c r="I4895">
        <v>3.1</v>
      </c>
    </row>
    <row r="4896" spans="1:9" x14ac:dyDescent="0.25">
      <c r="A4896" s="5" t="s">
        <v>1181</v>
      </c>
      <c r="C4896">
        <v>24</v>
      </c>
      <c r="D4896">
        <v>144</v>
      </c>
      <c r="E4896">
        <v>15.21</v>
      </c>
      <c r="F4896">
        <v>106.42</v>
      </c>
      <c r="G4896">
        <v>15.786</v>
      </c>
      <c r="H4896">
        <v>-12.771000000000001</v>
      </c>
      <c r="I4896">
        <v>3.2</v>
      </c>
    </row>
    <row r="4897" spans="1:9" x14ac:dyDescent="0.25">
      <c r="A4897" s="5" t="s">
        <v>1182</v>
      </c>
      <c r="C4897">
        <v>24</v>
      </c>
      <c r="D4897">
        <v>143</v>
      </c>
      <c r="E4897">
        <v>15.43</v>
      </c>
      <c r="F4897">
        <v>104.61</v>
      </c>
      <c r="G4897">
        <v>15.932</v>
      </c>
      <c r="H4897">
        <v>-12.724</v>
      </c>
      <c r="I4897">
        <v>3.3</v>
      </c>
    </row>
    <row r="4898" spans="1:9" x14ac:dyDescent="0.25">
      <c r="A4898" s="5" t="s">
        <v>1183</v>
      </c>
      <c r="C4898">
        <v>24</v>
      </c>
      <c r="D4898">
        <v>142</v>
      </c>
      <c r="E4898">
        <v>15.67</v>
      </c>
      <c r="F4898">
        <v>102.84</v>
      </c>
      <c r="G4898">
        <v>16.077999999999999</v>
      </c>
      <c r="H4898">
        <v>-12.67</v>
      </c>
      <c r="I4898">
        <v>3.4</v>
      </c>
    </row>
    <row r="4899" spans="1:9" x14ac:dyDescent="0.25">
      <c r="A4899" s="5" t="s">
        <v>1184</v>
      </c>
      <c r="C4899">
        <v>24</v>
      </c>
      <c r="D4899">
        <v>141</v>
      </c>
      <c r="E4899">
        <v>15.91</v>
      </c>
      <c r="F4899">
        <v>101.09</v>
      </c>
      <c r="G4899">
        <v>16.23</v>
      </c>
      <c r="H4899">
        <v>-12.613</v>
      </c>
      <c r="I4899">
        <v>3.5</v>
      </c>
    </row>
    <row r="4900" spans="1:9" x14ac:dyDescent="0.25">
      <c r="A4900" s="5" t="s">
        <v>1185</v>
      </c>
      <c r="C4900">
        <v>24</v>
      </c>
      <c r="D4900">
        <v>140</v>
      </c>
      <c r="E4900">
        <v>16.16</v>
      </c>
      <c r="F4900">
        <v>99.33</v>
      </c>
      <c r="G4900">
        <v>16.395</v>
      </c>
      <c r="H4900">
        <v>-12.558999999999999</v>
      </c>
      <c r="I4900">
        <v>3.7</v>
      </c>
    </row>
    <row r="4901" spans="1:9" x14ac:dyDescent="0.25">
      <c r="A4901" s="5" t="s">
        <v>1186</v>
      </c>
      <c r="C4901">
        <v>24</v>
      </c>
      <c r="D4901">
        <v>139</v>
      </c>
      <c r="E4901">
        <v>16.420000000000002</v>
      </c>
      <c r="F4901">
        <v>97.5</v>
      </c>
      <c r="G4901">
        <v>16.59</v>
      </c>
      <c r="H4901">
        <v>-12.521000000000001</v>
      </c>
      <c r="I4901">
        <v>3.8</v>
      </c>
    </row>
    <row r="4902" spans="1:9" x14ac:dyDescent="0.25">
      <c r="A4902" s="5" t="s">
        <v>1187</v>
      </c>
      <c r="C4902">
        <v>24</v>
      </c>
      <c r="D4902">
        <v>138</v>
      </c>
      <c r="E4902">
        <v>16.68</v>
      </c>
      <c r="F4902">
        <v>95.5</v>
      </c>
      <c r="G4902">
        <v>16.844000000000001</v>
      </c>
      <c r="H4902">
        <v>-12.518000000000001</v>
      </c>
      <c r="I4902">
        <v>4</v>
      </c>
    </row>
    <row r="4903" spans="1:9" x14ac:dyDescent="0.25">
      <c r="A4903" s="5" t="s">
        <v>1188</v>
      </c>
      <c r="C4903">
        <v>24</v>
      </c>
      <c r="D4903">
        <v>137</v>
      </c>
      <c r="E4903">
        <v>16.95</v>
      </c>
      <c r="F4903">
        <v>93.34</v>
      </c>
      <c r="G4903">
        <v>17.164000000000001</v>
      </c>
      <c r="H4903">
        <v>-12.553000000000001</v>
      </c>
      <c r="I4903">
        <v>4.2</v>
      </c>
    </row>
    <row r="4904" spans="1:9" x14ac:dyDescent="0.25">
      <c r="A4904" s="5" t="s">
        <v>1189</v>
      </c>
      <c r="C4904">
        <v>24</v>
      </c>
      <c r="D4904">
        <v>136</v>
      </c>
      <c r="E4904">
        <v>17.239999999999998</v>
      </c>
      <c r="F4904">
        <v>91.21</v>
      </c>
      <c r="G4904">
        <v>17.484000000000002</v>
      </c>
      <c r="H4904">
        <v>-12.577</v>
      </c>
      <c r="I4904">
        <v>4.4000000000000004</v>
      </c>
    </row>
    <row r="4905" spans="1:9" x14ac:dyDescent="0.25">
      <c r="A4905" s="5" t="s">
        <v>1190</v>
      </c>
      <c r="C4905">
        <v>24</v>
      </c>
      <c r="D4905">
        <v>135</v>
      </c>
      <c r="E4905">
        <v>17.55</v>
      </c>
      <c r="F4905">
        <v>89.2</v>
      </c>
      <c r="G4905">
        <v>17.789000000000001</v>
      </c>
      <c r="H4905">
        <v>-12.577999999999999</v>
      </c>
      <c r="I4905">
        <v>4.7</v>
      </c>
    </row>
    <row r="4906" spans="1:9" x14ac:dyDescent="0.25">
      <c r="A4906" s="5" t="s">
        <v>1191</v>
      </c>
      <c r="C4906">
        <v>24</v>
      </c>
      <c r="D4906">
        <v>170</v>
      </c>
      <c r="E4906">
        <v>10</v>
      </c>
      <c r="F4906">
        <v>154.47</v>
      </c>
      <c r="G4906">
        <v>15.419</v>
      </c>
      <c r="H4906">
        <v>-15.185</v>
      </c>
      <c r="I4906">
        <v>-0.5</v>
      </c>
    </row>
    <row r="4907" spans="1:9" x14ac:dyDescent="0.25">
      <c r="A4907" s="5" t="s">
        <v>1192</v>
      </c>
      <c r="C4907">
        <v>24</v>
      </c>
      <c r="D4907">
        <v>38.200000000000003</v>
      </c>
      <c r="E4907">
        <v>34.06</v>
      </c>
      <c r="F4907">
        <v>24.21</v>
      </c>
      <c r="G4907">
        <v>12.250999999999999</v>
      </c>
      <c r="H4907">
        <v>9.6270000000000007</v>
      </c>
      <c r="I4907">
        <v>18.399999999999999</v>
      </c>
    </row>
  </sheetData>
  <phoneticPr fontId="1"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A418"/>
  <sheetViews>
    <sheetView workbookViewId="0">
      <selection activeCell="A316" sqref="A316"/>
    </sheetView>
    <sheetView tabSelected="1" workbookViewId="1">
      <selection activeCell="A9" sqref="A9"/>
    </sheetView>
    <sheetView workbookViewId="2">
      <selection activeCell="A190" sqref="A190"/>
    </sheetView>
  </sheetViews>
  <sheetFormatPr defaultRowHeight="13.5" x14ac:dyDescent="0.25"/>
  <cols>
    <col min="1" max="1" width="104.7109375" style="39" customWidth="1"/>
  </cols>
  <sheetData>
    <row r="1" spans="1:1" ht="16.5" x14ac:dyDescent="0.3">
      <c r="A1" s="42" t="s">
        <v>221</v>
      </c>
    </row>
    <row r="3" spans="1:1" x14ac:dyDescent="0.25">
      <c r="A3" s="39" t="str">
        <f>MID(Polars!A5,1,30)&amp;MID(Polars!A6,1,30)</f>
        <v xml:space="preserve"> CERT. NO: 42449               YACHT:    SHUANG HSI         </v>
      </c>
    </row>
    <row r="4" spans="1:1" x14ac:dyDescent="0.25">
      <c r="A4" s="39" t="str">
        <f>MID(Polars!A7,1,30)&amp;MID(Polars!A8,1,30)</f>
        <v xml:space="preserve"> SAIL NO:  USA-176             CLASS:    TASHIBA 40         </v>
      </c>
    </row>
    <row r="6" spans="1:1" x14ac:dyDescent="0.25">
      <c r="A6" s="44" t="s">
        <v>122</v>
      </c>
    </row>
    <row r="7" spans="1:1" x14ac:dyDescent="0.25">
      <c r="A7" s="40" t="s">
        <v>121</v>
      </c>
    </row>
    <row r="8" spans="1:1" x14ac:dyDescent="0.25">
      <c r="A8" s="44" t="s">
        <v>122</v>
      </c>
    </row>
    <row r="10" spans="1:1" x14ac:dyDescent="0.25">
      <c r="A10" s="39" t="s">
        <v>3553</v>
      </c>
    </row>
    <row r="12" spans="1:1" x14ac:dyDescent="0.25">
      <c r="A12" s="39" t="s">
        <v>3557</v>
      </c>
    </row>
    <row r="13" spans="1:1" x14ac:dyDescent="0.25">
      <c r="A13" s="39" t="s">
        <v>3559</v>
      </c>
    </row>
    <row r="14" spans="1:1" x14ac:dyDescent="0.25">
      <c r="A14" s="39" t="s">
        <v>3561</v>
      </c>
    </row>
    <row r="15" spans="1:1" x14ac:dyDescent="0.25">
      <c r="A15" s="39" t="s">
        <v>3563</v>
      </c>
    </row>
    <row r="16" spans="1:1" x14ac:dyDescent="0.25">
      <c r="A16" s="39" t="s">
        <v>3565</v>
      </c>
    </row>
    <row r="17" spans="1:1" x14ac:dyDescent="0.25">
      <c r="A17" s="39" t="s">
        <v>3567</v>
      </c>
    </row>
    <row r="18" spans="1:1" x14ac:dyDescent="0.25">
      <c r="A18" s="39" t="s">
        <v>3569</v>
      </c>
    </row>
    <row r="19" spans="1:1" x14ac:dyDescent="0.25">
      <c r="A19" s="39" t="s">
        <v>3571</v>
      </c>
    </row>
    <row r="20" spans="1:1" x14ac:dyDescent="0.25">
      <c r="A20" s="39" t="s">
        <v>3573</v>
      </c>
    </row>
    <row r="21" spans="1:1" x14ac:dyDescent="0.25">
      <c r="A21" s="39" t="s">
        <v>3575</v>
      </c>
    </row>
    <row r="22" spans="1:1" x14ac:dyDescent="0.25">
      <c r="A22" s="39" t="s">
        <v>3577</v>
      </c>
    </row>
    <row r="23" spans="1:1" x14ac:dyDescent="0.25">
      <c r="A23" s="39" t="s">
        <v>3579</v>
      </c>
    </row>
    <row r="24" spans="1:1" x14ac:dyDescent="0.25">
      <c r="A24" s="39" t="s">
        <v>3581</v>
      </c>
    </row>
    <row r="25" spans="1:1" x14ac:dyDescent="0.25">
      <c r="A25" s="39" t="s">
        <v>3583</v>
      </c>
    </row>
    <row r="26" spans="1:1" x14ac:dyDescent="0.25">
      <c r="A26" s="39" t="s">
        <v>3585</v>
      </c>
    </row>
    <row r="27" spans="1:1" x14ac:dyDescent="0.25">
      <c r="A27" s="39" t="s">
        <v>3587</v>
      </c>
    </row>
    <row r="28" spans="1:1" x14ac:dyDescent="0.25">
      <c r="A28" s="39" t="s">
        <v>3589</v>
      </c>
    </row>
    <row r="29" spans="1:1" x14ac:dyDescent="0.25">
      <c r="A29" s="39" t="s">
        <v>3591</v>
      </c>
    </row>
    <row r="30" spans="1:1" x14ac:dyDescent="0.25">
      <c r="A30" s="39" t="s">
        <v>3593</v>
      </c>
    </row>
    <row r="31" spans="1:1" x14ac:dyDescent="0.25">
      <c r="A31" s="39" t="s">
        <v>3595</v>
      </c>
    </row>
    <row r="32" spans="1:1" x14ac:dyDescent="0.25">
      <c r="A32" s="39" t="s">
        <v>3597</v>
      </c>
    </row>
    <row r="33" spans="1:1" x14ac:dyDescent="0.25">
      <c r="A33" s="39" t="s">
        <v>3599</v>
      </c>
    </row>
    <row r="34" spans="1:1" x14ac:dyDescent="0.25">
      <c r="A34" s="39" t="s">
        <v>3601</v>
      </c>
    </row>
    <row r="35" spans="1:1" x14ac:dyDescent="0.25">
      <c r="A35" s="39" t="s">
        <v>3603</v>
      </c>
    </row>
    <row r="36" spans="1:1" x14ac:dyDescent="0.25">
      <c r="A36" s="39" t="s">
        <v>3605</v>
      </c>
    </row>
    <row r="37" spans="1:1" x14ac:dyDescent="0.25">
      <c r="A37" s="39" t="s">
        <v>3607</v>
      </c>
    </row>
    <row r="38" spans="1:1" x14ac:dyDescent="0.25">
      <c r="A38" s="39" t="s">
        <v>3609</v>
      </c>
    </row>
    <row r="39" spans="1:1" x14ac:dyDescent="0.25">
      <c r="A39" s="39" t="s">
        <v>3611</v>
      </c>
    </row>
    <row r="40" spans="1:1" x14ac:dyDescent="0.25">
      <c r="A40" s="39" t="s">
        <v>3613</v>
      </c>
    </row>
    <row r="42" spans="1:1" x14ac:dyDescent="0.25">
      <c r="A42" s="39" t="s">
        <v>3555</v>
      </c>
    </row>
    <row r="44" spans="1:1" x14ac:dyDescent="0.25">
      <c r="A44" s="39" t="s">
        <v>222</v>
      </c>
    </row>
    <row r="45" spans="1:1" x14ac:dyDescent="0.25">
      <c r="A45" s="39" t="s">
        <v>224</v>
      </c>
    </row>
    <row r="46" spans="1:1" x14ac:dyDescent="0.25">
      <c r="A46" s="39" t="s">
        <v>223</v>
      </c>
    </row>
    <row r="47" spans="1:1" x14ac:dyDescent="0.25">
      <c r="A47" s="39" t="s">
        <v>226</v>
      </c>
    </row>
    <row r="48" spans="1:1" x14ac:dyDescent="0.25">
      <c r="A48" s="39" t="s">
        <v>225</v>
      </c>
    </row>
    <row r="49" spans="1:1" x14ac:dyDescent="0.25">
      <c r="A49" s="39" t="s">
        <v>227</v>
      </c>
    </row>
    <row r="50" spans="1:1" x14ac:dyDescent="0.25">
      <c r="A50" s="39" t="s">
        <v>228</v>
      </c>
    </row>
    <row r="51" spans="1:1" x14ac:dyDescent="0.25">
      <c r="A51" s="39" t="s">
        <v>229</v>
      </c>
    </row>
    <row r="52" spans="1:1" x14ac:dyDescent="0.25">
      <c r="A52" s="39" t="s">
        <v>230</v>
      </c>
    </row>
    <row r="53" spans="1:1" x14ac:dyDescent="0.25">
      <c r="A53" s="39" t="s">
        <v>231</v>
      </c>
    </row>
    <row r="56" spans="1:1" x14ac:dyDescent="0.25">
      <c r="A56" s="43" t="s">
        <v>232</v>
      </c>
    </row>
    <row r="57" spans="1:1" x14ac:dyDescent="0.25">
      <c r="A57" s="43" t="s">
        <v>233</v>
      </c>
    </row>
    <row r="58" spans="1:1" x14ac:dyDescent="0.25">
      <c r="A58" s="43" t="s">
        <v>234</v>
      </c>
    </row>
    <row r="59" spans="1:1" x14ac:dyDescent="0.25">
      <c r="A59" s="43" t="s">
        <v>235</v>
      </c>
    </row>
    <row r="61" spans="1:1" x14ac:dyDescent="0.25">
      <c r="A61" s="41" t="str">
        <f>A1</f>
        <v>POLAR SUMMARY TABLES</v>
      </c>
    </row>
    <row r="63" spans="1:1" x14ac:dyDescent="0.25">
      <c r="A63" s="39" t="str">
        <f>A3</f>
        <v xml:space="preserve"> CERT. NO: 42449               YACHT:    SHUANG HSI         </v>
      </c>
    </row>
    <row r="64" spans="1:1" x14ac:dyDescent="0.25">
      <c r="A64" s="39" t="str">
        <f>A4</f>
        <v xml:space="preserve"> SAIL NO:  USA-176             CLASS:    TASHIBA 40         </v>
      </c>
    </row>
    <row r="66" spans="1:1" x14ac:dyDescent="0.25">
      <c r="A66" s="44" t="s">
        <v>122</v>
      </c>
    </row>
    <row r="67" spans="1:1" x14ac:dyDescent="0.25">
      <c r="A67" s="40" t="s">
        <v>121</v>
      </c>
    </row>
    <row r="68" spans="1:1" x14ac:dyDescent="0.25">
      <c r="A68" s="44" t="s">
        <v>122</v>
      </c>
    </row>
    <row r="70" spans="1:1" x14ac:dyDescent="0.25">
      <c r="A70" s="39" t="s">
        <v>3615</v>
      </c>
    </row>
    <row r="72" spans="1:1" x14ac:dyDescent="0.25">
      <c r="A72" s="39" t="s">
        <v>3619</v>
      </c>
    </row>
    <row r="73" spans="1:1" x14ac:dyDescent="0.25">
      <c r="A73" s="39" t="s">
        <v>3621</v>
      </c>
    </row>
    <row r="74" spans="1:1" x14ac:dyDescent="0.25">
      <c r="A74" s="39" t="s">
        <v>3623</v>
      </c>
    </row>
    <row r="75" spans="1:1" x14ac:dyDescent="0.25">
      <c r="A75" s="39" t="s">
        <v>3625</v>
      </c>
    </row>
    <row r="76" spans="1:1" x14ac:dyDescent="0.25">
      <c r="A76" s="39" t="s">
        <v>3627</v>
      </c>
    </row>
    <row r="77" spans="1:1" x14ac:dyDescent="0.25">
      <c r="A77" s="39" t="s">
        <v>3629</v>
      </c>
    </row>
    <row r="78" spans="1:1" x14ac:dyDescent="0.25">
      <c r="A78" s="39" t="s">
        <v>3631</v>
      </c>
    </row>
    <row r="79" spans="1:1" x14ac:dyDescent="0.25">
      <c r="A79" s="39" t="s">
        <v>3633</v>
      </c>
    </row>
    <row r="80" spans="1:1" x14ac:dyDescent="0.25">
      <c r="A80" s="39" t="s">
        <v>3635</v>
      </c>
    </row>
    <row r="81" spans="1:1" x14ac:dyDescent="0.25">
      <c r="A81" s="39" t="s">
        <v>3637</v>
      </c>
    </row>
    <row r="82" spans="1:1" x14ac:dyDescent="0.25">
      <c r="A82" s="39" t="s">
        <v>3639</v>
      </c>
    </row>
    <row r="83" spans="1:1" x14ac:dyDescent="0.25">
      <c r="A83" s="39" t="s">
        <v>3641</v>
      </c>
    </row>
    <row r="84" spans="1:1" x14ac:dyDescent="0.25">
      <c r="A84" s="39" t="s">
        <v>3643</v>
      </c>
    </row>
    <row r="85" spans="1:1" x14ac:dyDescent="0.25">
      <c r="A85" s="39" t="s">
        <v>3645</v>
      </c>
    </row>
    <row r="86" spans="1:1" x14ac:dyDescent="0.25">
      <c r="A86" s="39" t="s">
        <v>3647</v>
      </c>
    </row>
    <row r="87" spans="1:1" x14ac:dyDescent="0.25">
      <c r="A87" s="39" t="s">
        <v>3649</v>
      </c>
    </row>
    <row r="88" spans="1:1" x14ac:dyDescent="0.25">
      <c r="A88" s="39" t="s">
        <v>3651</v>
      </c>
    </row>
    <row r="89" spans="1:1" x14ac:dyDescent="0.25">
      <c r="A89" s="39" t="s">
        <v>3653</v>
      </c>
    </row>
    <row r="90" spans="1:1" x14ac:dyDescent="0.25">
      <c r="A90" s="39" t="s">
        <v>3655</v>
      </c>
    </row>
    <row r="91" spans="1:1" x14ac:dyDescent="0.25">
      <c r="A91" s="39" t="s">
        <v>3657</v>
      </c>
    </row>
    <row r="92" spans="1:1" x14ac:dyDescent="0.25">
      <c r="A92" s="39" t="s">
        <v>3659</v>
      </c>
    </row>
    <row r="93" spans="1:1" x14ac:dyDescent="0.25">
      <c r="A93" s="39" t="s">
        <v>3661</v>
      </c>
    </row>
    <row r="94" spans="1:1" x14ac:dyDescent="0.25">
      <c r="A94" s="39" t="s">
        <v>3663</v>
      </c>
    </row>
    <row r="95" spans="1:1" x14ac:dyDescent="0.25">
      <c r="A95" s="39" t="s">
        <v>3665</v>
      </c>
    </row>
    <row r="96" spans="1:1" x14ac:dyDescent="0.25">
      <c r="A96" s="39" t="s">
        <v>3667</v>
      </c>
    </row>
    <row r="97" spans="1:1" x14ac:dyDescent="0.25">
      <c r="A97" s="39" t="s">
        <v>3669</v>
      </c>
    </row>
    <row r="98" spans="1:1" x14ac:dyDescent="0.25">
      <c r="A98" s="39" t="s">
        <v>3671</v>
      </c>
    </row>
    <row r="99" spans="1:1" x14ac:dyDescent="0.25">
      <c r="A99" s="39" t="s">
        <v>3673</v>
      </c>
    </row>
    <row r="100" spans="1:1" x14ac:dyDescent="0.25">
      <c r="A100" s="39" t="s">
        <v>3675</v>
      </c>
    </row>
    <row r="102" spans="1:1" x14ac:dyDescent="0.25">
      <c r="A102" s="39" t="s">
        <v>3617</v>
      </c>
    </row>
    <row r="104" spans="1:1" x14ac:dyDescent="0.25">
      <c r="A104" s="39" t="s">
        <v>222</v>
      </c>
    </row>
    <row r="105" spans="1:1" x14ac:dyDescent="0.25">
      <c r="A105" s="39" t="s">
        <v>224</v>
      </c>
    </row>
    <row r="106" spans="1:1" x14ac:dyDescent="0.25">
      <c r="A106" s="39" t="s">
        <v>223</v>
      </c>
    </row>
    <row r="107" spans="1:1" x14ac:dyDescent="0.25">
      <c r="A107" s="39" t="s">
        <v>226</v>
      </c>
    </row>
    <row r="108" spans="1:1" x14ac:dyDescent="0.25">
      <c r="A108" s="39" t="s">
        <v>225</v>
      </c>
    </row>
    <row r="109" spans="1:1" x14ac:dyDescent="0.25">
      <c r="A109" s="39" t="s">
        <v>227</v>
      </c>
    </row>
    <row r="110" spans="1:1" x14ac:dyDescent="0.25">
      <c r="A110" s="39" t="s">
        <v>228</v>
      </c>
    </row>
    <row r="111" spans="1:1" x14ac:dyDescent="0.25">
      <c r="A111" s="39" t="s">
        <v>229</v>
      </c>
    </row>
    <row r="112" spans="1:1" x14ac:dyDescent="0.25">
      <c r="A112" s="39" t="s">
        <v>230</v>
      </c>
    </row>
    <row r="113" spans="1:1" x14ac:dyDescent="0.25">
      <c r="A113" s="39" t="s">
        <v>231</v>
      </c>
    </row>
    <row r="115" spans="1:1" x14ac:dyDescent="0.25">
      <c r="A115" s="43" t="s">
        <v>232</v>
      </c>
    </row>
    <row r="116" spans="1:1" x14ac:dyDescent="0.25">
      <c r="A116" s="43" t="s">
        <v>233</v>
      </c>
    </row>
    <row r="117" spans="1:1" x14ac:dyDescent="0.25">
      <c r="A117" s="43" t="s">
        <v>234</v>
      </c>
    </row>
    <row r="118" spans="1:1" x14ac:dyDescent="0.25">
      <c r="A118" s="43" t="s">
        <v>235</v>
      </c>
    </row>
    <row r="121" spans="1:1" x14ac:dyDescent="0.25">
      <c r="A121" s="41" t="str">
        <f>A61</f>
        <v>POLAR SUMMARY TABLES</v>
      </c>
    </row>
    <row r="123" spans="1:1" x14ac:dyDescent="0.25">
      <c r="A123" s="39" t="str">
        <f>A63</f>
        <v xml:space="preserve"> CERT. NO: 42449               YACHT:    SHUANG HSI         </v>
      </c>
    </row>
    <row r="124" spans="1:1" x14ac:dyDescent="0.25">
      <c r="A124" s="39" t="str">
        <f>A64</f>
        <v xml:space="preserve"> SAIL NO:  USA-176             CLASS:    TASHIBA 40         </v>
      </c>
    </row>
    <row r="126" spans="1:1" x14ac:dyDescent="0.25">
      <c r="A126" s="44" t="s">
        <v>122</v>
      </c>
    </row>
    <row r="127" spans="1:1" x14ac:dyDescent="0.25">
      <c r="A127" s="40" t="s">
        <v>121</v>
      </c>
    </row>
    <row r="128" spans="1:1" x14ac:dyDescent="0.25">
      <c r="A128" s="44" t="s">
        <v>122</v>
      </c>
    </row>
    <row r="130" spans="1:1" x14ac:dyDescent="0.25">
      <c r="A130" s="39" t="s">
        <v>3677</v>
      </c>
    </row>
    <row r="132" spans="1:1" x14ac:dyDescent="0.25">
      <c r="A132" s="39" t="s">
        <v>3681</v>
      </c>
    </row>
    <row r="133" spans="1:1" x14ac:dyDescent="0.25">
      <c r="A133" s="39" t="s">
        <v>3683</v>
      </c>
    </row>
    <row r="134" spans="1:1" x14ac:dyDescent="0.25">
      <c r="A134" s="39" t="s">
        <v>3685</v>
      </c>
    </row>
    <row r="135" spans="1:1" x14ac:dyDescent="0.25">
      <c r="A135" s="39" t="s">
        <v>3687</v>
      </c>
    </row>
    <row r="136" spans="1:1" x14ac:dyDescent="0.25">
      <c r="A136" s="39" t="s">
        <v>3689</v>
      </c>
    </row>
    <row r="137" spans="1:1" x14ac:dyDescent="0.25">
      <c r="A137" s="39" t="s">
        <v>3691</v>
      </c>
    </row>
    <row r="138" spans="1:1" x14ac:dyDescent="0.25">
      <c r="A138" s="39" t="s">
        <v>3693</v>
      </c>
    </row>
    <row r="139" spans="1:1" x14ac:dyDescent="0.25">
      <c r="A139" s="39" t="s">
        <v>3695</v>
      </c>
    </row>
    <row r="140" spans="1:1" x14ac:dyDescent="0.25">
      <c r="A140" s="39" t="s">
        <v>3697</v>
      </c>
    </row>
    <row r="141" spans="1:1" x14ac:dyDescent="0.25">
      <c r="A141" s="39" t="s">
        <v>3699</v>
      </c>
    </row>
    <row r="142" spans="1:1" x14ac:dyDescent="0.25">
      <c r="A142" s="39" t="s">
        <v>3701</v>
      </c>
    </row>
    <row r="143" spans="1:1" x14ac:dyDescent="0.25">
      <c r="A143" s="39" t="s">
        <v>3703</v>
      </c>
    </row>
    <row r="144" spans="1:1" x14ac:dyDescent="0.25">
      <c r="A144" s="39" t="s">
        <v>3705</v>
      </c>
    </row>
    <row r="145" spans="1:1" x14ac:dyDescent="0.25">
      <c r="A145" s="39" t="s">
        <v>3707</v>
      </c>
    </row>
    <row r="146" spans="1:1" x14ac:dyDescent="0.25">
      <c r="A146" s="39" t="s">
        <v>3709</v>
      </c>
    </row>
    <row r="147" spans="1:1" x14ac:dyDescent="0.25">
      <c r="A147" s="39" t="s">
        <v>3711</v>
      </c>
    </row>
    <row r="148" spans="1:1" x14ac:dyDescent="0.25">
      <c r="A148" s="39" t="s">
        <v>3713</v>
      </c>
    </row>
    <row r="149" spans="1:1" x14ac:dyDescent="0.25">
      <c r="A149" s="39" t="s">
        <v>3715</v>
      </c>
    </row>
    <row r="150" spans="1:1" x14ac:dyDescent="0.25">
      <c r="A150" s="39" t="s">
        <v>3717</v>
      </c>
    </row>
    <row r="151" spans="1:1" x14ac:dyDescent="0.25">
      <c r="A151" s="39" t="s">
        <v>3719</v>
      </c>
    </row>
    <row r="152" spans="1:1" x14ac:dyDescent="0.25">
      <c r="A152" s="39" t="s">
        <v>3721</v>
      </c>
    </row>
    <row r="153" spans="1:1" x14ac:dyDescent="0.25">
      <c r="A153" s="39" t="s">
        <v>3723</v>
      </c>
    </row>
    <row r="154" spans="1:1" x14ac:dyDescent="0.25">
      <c r="A154" s="39" t="s">
        <v>3725</v>
      </c>
    </row>
    <row r="155" spans="1:1" x14ac:dyDescent="0.25">
      <c r="A155" s="39" t="s">
        <v>3727</v>
      </c>
    </row>
    <row r="156" spans="1:1" x14ac:dyDescent="0.25">
      <c r="A156" s="39" t="s">
        <v>3729</v>
      </c>
    </row>
    <row r="157" spans="1:1" x14ac:dyDescent="0.25">
      <c r="A157" s="39" t="s">
        <v>3731</v>
      </c>
    </row>
    <row r="158" spans="1:1" x14ac:dyDescent="0.25">
      <c r="A158" s="39" t="s">
        <v>3733</v>
      </c>
    </row>
    <row r="159" spans="1:1" x14ac:dyDescent="0.25">
      <c r="A159" s="39" t="s">
        <v>3735</v>
      </c>
    </row>
    <row r="160" spans="1:1" x14ac:dyDescent="0.25">
      <c r="A160" s="39" t="s">
        <v>3737</v>
      </c>
    </row>
    <row r="162" spans="1:1" x14ac:dyDescent="0.25">
      <c r="A162" s="39" t="s">
        <v>3679</v>
      </c>
    </row>
    <row r="164" spans="1:1" x14ac:dyDescent="0.25">
      <c r="A164" s="39" t="s">
        <v>222</v>
      </c>
    </row>
    <row r="165" spans="1:1" x14ac:dyDescent="0.25">
      <c r="A165" s="39" t="s">
        <v>224</v>
      </c>
    </row>
    <row r="166" spans="1:1" x14ac:dyDescent="0.25">
      <c r="A166" s="39" t="s">
        <v>223</v>
      </c>
    </row>
    <row r="167" spans="1:1" x14ac:dyDescent="0.25">
      <c r="A167" s="39" t="s">
        <v>226</v>
      </c>
    </row>
    <row r="168" spans="1:1" x14ac:dyDescent="0.25">
      <c r="A168" s="39" t="s">
        <v>225</v>
      </c>
    </row>
    <row r="169" spans="1:1" x14ac:dyDescent="0.25">
      <c r="A169" s="39" t="s">
        <v>227</v>
      </c>
    </row>
    <row r="170" spans="1:1" x14ac:dyDescent="0.25">
      <c r="A170" s="39" t="s">
        <v>228</v>
      </c>
    </row>
    <row r="171" spans="1:1" x14ac:dyDescent="0.25">
      <c r="A171" s="39" t="s">
        <v>229</v>
      </c>
    </row>
    <row r="172" spans="1:1" x14ac:dyDescent="0.25">
      <c r="A172" s="39" t="s">
        <v>230</v>
      </c>
    </row>
    <row r="173" spans="1:1" x14ac:dyDescent="0.25">
      <c r="A173" s="39" t="s">
        <v>231</v>
      </c>
    </row>
    <row r="175" spans="1:1" x14ac:dyDescent="0.25">
      <c r="A175" s="43" t="s">
        <v>232</v>
      </c>
    </row>
    <row r="176" spans="1:1" x14ac:dyDescent="0.25">
      <c r="A176" s="43" t="s">
        <v>233</v>
      </c>
    </row>
    <row r="177" spans="1:1" x14ac:dyDescent="0.25">
      <c r="A177" s="43" t="s">
        <v>234</v>
      </c>
    </row>
    <row r="178" spans="1:1" x14ac:dyDescent="0.25">
      <c r="A178" s="43" t="s">
        <v>235</v>
      </c>
    </row>
    <row r="181" spans="1:1" x14ac:dyDescent="0.25">
      <c r="A181" s="41" t="str">
        <f>A121</f>
        <v>POLAR SUMMARY TABLES</v>
      </c>
    </row>
    <row r="183" spans="1:1" x14ac:dyDescent="0.25">
      <c r="A183" s="39" t="str">
        <f>A123</f>
        <v xml:space="preserve"> CERT. NO: 42449               YACHT:    SHUANG HSI         </v>
      </c>
    </row>
    <row r="184" spans="1:1" x14ac:dyDescent="0.25">
      <c r="A184" s="39" t="str">
        <f>A124</f>
        <v xml:space="preserve"> SAIL NO:  USA-176             CLASS:    TASHIBA 40         </v>
      </c>
    </row>
    <row r="186" spans="1:1" x14ac:dyDescent="0.25">
      <c r="A186" s="44" t="s">
        <v>122</v>
      </c>
    </row>
    <row r="187" spans="1:1" x14ac:dyDescent="0.25">
      <c r="A187" s="40" t="s">
        <v>121</v>
      </c>
    </row>
    <row r="188" spans="1:1" x14ac:dyDescent="0.25">
      <c r="A188" s="44" t="s">
        <v>122</v>
      </c>
    </row>
    <row r="190" spans="1:1" x14ac:dyDescent="0.25">
      <c r="A190" s="39" t="s">
        <v>3739</v>
      </c>
    </row>
    <row r="192" spans="1:1" x14ac:dyDescent="0.25">
      <c r="A192" s="39" t="s">
        <v>3743</v>
      </c>
    </row>
    <row r="193" spans="1:1" x14ac:dyDescent="0.25">
      <c r="A193" s="39" t="s">
        <v>3745</v>
      </c>
    </row>
    <row r="194" spans="1:1" x14ac:dyDescent="0.25">
      <c r="A194" s="39" t="s">
        <v>3747</v>
      </c>
    </row>
    <row r="195" spans="1:1" x14ac:dyDescent="0.25">
      <c r="A195" s="39" t="s">
        <v>3749</v>
      </c>
    </row>
    <row r="196" spans="1:1" x14ac:dyDescent="0.25">
      <c r="A196" s="39" t="s">
        <v>3751</v>
      </c>
    </row>
    <row r="197" spans="1:1" x14ac:dyDescent="0.25">
      <c r="A197" s="39" t="s">
        <v>3753</v>
      </c>
    </row>
    <row r="198" spans="1:1" x14ac:dyDescent="0.25">
      <c r="A198" s="39" t="s">
        <v>3755</v>
      </c>
    </row>
    <row r="199" spans="1:1" x14ac:dyDescent="0.25">
      <c r="A199" s="39" t="s">
        <v>3757</v>
      </c>
    </row>
    <row r="200" spans="1:1" x14ac:dyDescent="0.25">
      <c r="A200" s="39" t="s">
        <v>3759</v>
      </c>
    </row>
    <row r="201" spans="1:1" x14ac:dyDescent="0.25">
      <c r="A201" s="39" t="s">
        <v>3761</v>
      </c>
    </row>
    <row r="202" spans="1:1" x14ac:dyDescent="0.25">
      <c r="A202" s="39" t="s">
        <v>3763</v>
      </c>
    </row>
    <row r="203" spans="1:1" x14ac:dyDescent="0.25">
      <c r="A203" s="39" t="s">
        <v>3765</v>
      </c>
    </row>
    <row r="204" spans="1:1" x14ac:dyDescent="0.25">
      <c r="A204" s="39" t="s">
        <v>3767</v>
      </c>
    </row>
    <row r="205" spans="1:1" x14ac:dyDescent="0.25">
      <c r="A205" s="39" t="s">
        <v>3769</v>
      </c>
    </row>
    <row r="206" spans="1:1" x14ac:dyDescent="0.25">
      <c r="A206" s="39" t="s">
        <v>3771</v>
      </c>
    </row>
    <row r="207" spans="1:1" x14ac:dyDescent="0.25">
      <c r="A207" s="39" t="s">
        <v>3773</v>
      </c>
    </row>
    <row r="208" spans="1:1" x14ac:dyDescent="0.25">
      <c r="A208" s="39" t="s">
        <v>3775</v>
      </c>
    </row>
    <row r="209" spans="1:1" x14ac:dyDescent="0.25">
      <c r="A209" s="39" t="s">
        <v>3777</v>
      </c>
    </row>
    <row r="210" spans="1:1" x14ac:dyDescent="0.25">
      <c r="A210" s="39" t="s">
        <v>3779</v>
      </c>
    </row>
    <row r="211" spans="1:1" x14ac:dyDescent="0.25">
      <c r="A211" s="39" t="s">
        <v>3781</v>
      </c>
    </row>
    <row r="212" spans="1:1" x14ac:dyDescent="0.25">
      <c r="A212" s="39" t="s">
        <v>3783</v>
      </c>
    </row>
    <row r="213" spans="1:1" x14ac:dyDescent="0.25">
      <c r="A213" s="39" t="s">
        <v>3785</v>
      </c>
    </row>
    <row r="214" spans="1:1" x14ac:dyDescent="0.25">
      <c r="A214" s="39" t="s">
        <v>3787</v>
      </c>
    </row>
    <row r="215" spans="1:1" x14ac:dyDescent="0.25">
      <c r="A215" s="39" t="s">
        <v>3789</v>
      </c>
    </row>
    <row r="216" spans="1:1" x14ac:dyDescent="0.25">
      <c r="A216" s="39" t="s">
        <v>3791</v>
      </c>
    </row>
    <row r="217" spans="1:1" x14ac:dyDescent="0.25">
      <c r="A217" s="39" t="s">
        <v>3793</v>
      </c>
    </row>
    <row r="218" spans="1:1" x14ac:dyDescent="0.25">
      <c r="A218" s="39" t="s">
        <v>3795</v>
      </c>
    </row>
    <row r="219" spans="1:1" x14ac:dyDescent="0.25">
      <c r="A219" s="39" t="s">
        <v>3797</v>
      </c>
    </row>
    <row r="220" spans="1:1" x14ac:dyDescent="0.25">
      <c r="A220" s="39" t="s">
        <v>3799</v>
      </c>
    </row>
    <row r="222" spans="1:1" x14ac:dyDescent="0.25">
      <c r="A222" s="39" t="s">
        <v>3741</v>
      </c>
    </row>
    <row r="224" spans="1:1" x14ac:dyDescent="0.25">
      <c r="A224" s="39" t="s">
        <v>222</v>
      </c>
    </row>
    <row r="225" spans="1:1" x14ac:dyDescent="0.25">
      <c r="A225" s="39" t="s">
        <v>224</v>
      </c>
    </row>
    <row r="226" spans="1:1" x14ac:dyDescent="0.25">
      <c r="A226" s="39" t="s">
        <v>223</v>
      </c>
    </row>
    <row r="227" spans="1:1" x14ac:dyDescent="0.25">
      <c r="A227" s="39" t="s">
        <v>226</v>
      </c>
    </row>
    <row r="228" spans="1:1" x14ac:dyDescent="0.25">
      <c r="A228" s="39" t="s">
        <v>225</v>
      </c>
    </row>
    <row r="229" spans="1:1" x14ac:dyDescent="0.25">
      <c r="A229" s="39" t="s">
        <v>227</v>
      </c>
    </row>
    <row r="230" spans="1:1" x14ac:dyDescent="0.25">
      <c r="A230" s="39" t="s">
        <v>228</v>
      </c>
    </row>
    <row r="231" spans="1:1" x14ac:dyDescent="0.25">
      <c r="A231" s="39" t="s">
        <v>229</v>
      </c>
    </row>
    <row r="232" spans="1:1" x14ac:dyDescent="0.25">
      <c r="A232" s="39" t="s">
        <v>230</v>
      </c>
    </row>
    <row r="233" spans="1:1" x14ac:dyDescent="0.25">
      <c r="A233" s="39" t="s">
        <v>231</v>
      </c>
    </row>
    <row r="235" spans="1:1" x14ac:dyDescent="0.25">
      <c r="A235" s="43" t="s">
        <v>232</v>
      </c>
    </row>
    <row r="236" spans="1:1" x14ac:dyDescent="0.25">
      <c r="A236" s="43" t="s">
        <v>233</v>
      </c>
    </row>
    <row r="237" spans="1:1" x14ac:dyDescent="0.25">
      <c r="A237" s="43" t="s">
        <v>234</v>
      </c>
    </row>
    <row r="238" spans="1:1" x14ac:dyDescent="0.25">
      <c r="A238" s="43" t="s">
        <v>235</v>
      </c>
    </row>
    <row r="241" spans="1:1" x14ac:dyDescent="0.25">
      <c r="A241" s="41" t="str">
        <f>A181</f>
        <v>POLAR SUMMARY TABLES</v>
      </c>
    </row>
    <row r="243" spans="1:1" x14ac:dyDescent="0.25">
      <c r="A243" s="39" t="str">
        <f>A183</f>
        <v xml:space="preserve"> CERT. NO: 42449               YACHT:    SHUANG HSI         </v>
      </c>
    </row>
    <row r="244" spans="1:1" x14ac:dyDescent="0.25">
      <c r="A244" s="39" t="str">
        <f>A184</f>
        <v xml:space="preserve"> SAIL NO:  USA-176             CLASS:    TASHIBA 40         </v>
      </c>
    </row>
    <row r="246" spans="1:1" x14ac:dyDescent="0.25">
      <c r="A246" s="44" t="s">
        <v>122</v>
      </c>
    </row>
    <row r="247" spans="1:1" x14ac:dyDescent="0.25">
      <c r="A247" s="40" t="s">
        <v>121</v>
      </c>
    </row>
    <row r="248" spans="1:1" x14ac:dyDescent="0.25">
      <c r="A248" s="44" t="s">
        <v>122</v>
      </c>
    </row>
    <row r="250" spans="1:1" x14ac:dyDescent="0.25">
      <c r="A250" s="39" t="s">
        <v>3801</v>
      </c>
    </row>
    <row r="252" spans="1:1" x14ac:dyDescent="0.25">
      <c r="A252" s="39" t="s">
        <v>3805</v>
      </c>
    </row>
    <row r="253" spans="1:1" x14ac:dyDescent="0.25">
      <c r="A253" s="39" t="s">
        <v>3807</v>
      </c>
    </row>
    <row r="254" spans="1:1" x14ac:dyDescent="0.25">
      <c r="A254" s="39" t="s">
        <v>3809</v>
      </c>
    </row>
    <row r="255" spans="1:1" x14ac:dyDescent="0.25">
      <c r="A255" s="39" t="s">
        <v>3811</v>
      </c>
    </row>
    <row r="256" spans="1:1" x14ac:dyDescent="0.25">
      <c r="A256" s="39" t="s">
        <v>3813</v>
      </c>
    </row>
    <row r="257" spans="1:1" x14ac:dyDescent="0.25">
      <c r="A257" s="39" t="s">
        <v>3815</v>
      </c>
    </row>
    <row r="258" spans="1:1" x14ac:dyDescent="0.25">
      <c r="A258" s="39" t="s">
        <v>3817</v>
      </c>
    </row>
    <row r="259" spans="1:1" x14ac:dyDescent="0.25">
      <c r="A259" s="39" t="s">
        <v>3819</v>
      </c>
    </row>
    <row r="260" spans="1:1" x14ac:dyDescent="0.25">
      <c r="A260" s="39" t="s">
        <v>3821</v>
      </c>
    </row>
    <row r="261" spans="1:1" x14ac:dyDescent="0.25">
      <c r="A261" s="39" t="s">
        <v>3823</v>
      </c>
    </row>
    <row r="262" spans="1:1" x14ac:dyDescent="0.25">
      <c r="A262" s="39" t="s">
        <v>3825</v>
      </c>
    </row>
    <row r="263" spans="1:1" x14ac:dyDescent="0.25">
      <c r="A263" s="39" t="s">
        <v>3827</v>
      </c>
    </row>
    <row r="264" spans="1:1" x14ac:dyDescent="0.25">
      <c r="A264" s="39" t="s">
        <v>3829</v>
      </c>
    </row>
    <row r="265" spans="1:1" x14ac:dyDescent="0.25">
      <c r="A265" s="39" t="s">
        <v>3831</v>
      </c>
    </row>
    <row r="266" spans="1:1" x14ac:dyDescent="0.25">
      <c r="A266" s="39" t="s">
        <v>3833</v>
      </c>
    </row>
    <row r="267" spans="1:1" x14ac:dyDescent="0.25">
      <c r="A267" s="39" t="s">
        <v>3835</v>
      </c>
    </row>
    <row r="268" spans="1:1" x14ac:dyDescent="0.25">
      <c r="A268" s="39" t="s">
        <v>3837</v>
      </c>
    </row>
    <row r="269" spans="1:1" x14ac:dyDescent="0.25">
      <c r="A269" s="39" t="s">
        <v>3839</v>
      </c>
    </row>
    <row r="270" spans="1:1" x14ac:dyDescent="0.25">
      <c r="A270" s="39" t="s">
        <v>3841</v>
      </c>
    </row>
    <row r="271" spans="1:1" x14ac:dyDescent="0.25">
      <c r="A271" s="39" t="s">
        <v>3843</v>
      </c>
    </row>
    <row r="272" spans="1:1" x14ac:dyDescent="0.25">
      <c r="A272" s="39" t="s">
        <v>3845</v>
      </c>
    </row>
    <row r="273" spans="1:1" x14ac:dyDescent="0.25">
      <c r="A273" s="39" t="s">
        <v>3847</v>
      </c>
    </row>
    <row r="274" spans="1:1" x14ac:dyDescent="0.25">
      <c r="A274" s="39" t="s">
        <v>3849</v>
      </c>
    </row>
    <row r="275" spans="1:1" x14ac:dyDescent="0.25">
      <c r="A275" s="39" t="s">
        <v>3851</v>
      </c>
    </row>
    <row r="276" spans="1:1" x14ac:dyDescent="0.25">
      <c r="A276" s="39" t="s">
        <v>3853</v>
      </c>
    </row>
    <row r="277" spans="1:1" x14ac:dyDescent="0.25">
      <c r="A277" s="39" t="s">
        <v>3855</v>
      </c>
    </row>
    <row r="278" spans="1:1" x14ac:dyDescent="0.25">
      <c r="A278" s="39" t="s">
        <v>3857</v>
      </c>
    </row>
    <row r="279" spans="1:1" x14ac:dyDescent="0.25">
      <c r="A279" s="39" t="s">
        <v>3859</v>
      </c>
    </row>
    <row r="280" spans="1:1" x14ac:dyDescent="0.25">
      <c r="A280" s="39" t="s">
        <v>3861</v>
      </c>
    </row>
    <row r="282" spans="1:1" x14ac:dyDescent="0.25">
      <c r="A282" s="39" t="s">
        <v>3803</v>
      </c>
    </row>
    <row r="284" spans="1:1" x14ac:dyDescent="0.25">
      <c r="A284" s="39" t="s">
        <v>222</v>
      </c>
    </row>
    <row r="285" spans="1:1" x14ac:dyDescent="0.25">
      <c r="A285" s="39" t="s">
        <v>224</v>
      </c>
    </row>
    <row r="286" spans="1:1" x14ac:dyDescent="0.25">
      <c r="A286" s="39" t="s">
        <v>223</v>
      </c>
    </row>
    <row r="287" spans="1:1" x14ac:dyDescent="0.25">
      <c r="A287" s="39" t="s">
        <v>226</v>
      </c>
    </row>
    <row r="288" spans="1:1" x14ac:dyDescent="0.25">
      <c r="A288" s="39" t="s">
        <v>225</v>
      </c>
    </row>
    <row r="289" spans="1:1" x14ac:dyDescent="0.25">
      <c r="A289" s="39" t="s">
        <v>227</v>
      </c>
    </row>
    <row r="290" spans="1:1" x14ac:dyDescent="0.25">
      <c r="A290" s="39" t="s">
        <v>228</v>
      </c>
    </row>
    <row r="291" spans="1:1" x14ac:dyDescent="0.25">
      <c r="A291" s="39" t="s">
        <v>229</v>
      </c>
    </row>
    <row r="292" spans="1:1" x14ac:dyDescent="0.25">
      <c r="A292" s="39" t="s">
        <v>230</v>
      </c>
    </row>
    <row r="293" spans="1:1" x14ac:dyDescent="0.25">
      <c r="A293" s="39" t="s">
        <v>231</v>
      </c>
    </row>
    <row r="295" spans="1:1" x14ac:dyDescent="0.25">
      <c r="A295" s="43" t="s">
        <v>232</v>
      </c>
    </row>
    <row r="296" spans="1:1" x14ac:dyDescent="0.25">
      <c r="A296" s="43" t="s">
        <v>233</v>
      </c>
    </row>
    <row r="297" spans="1:1" x14ac:dyDescent="0.25">
      <c r="A297" s="43" t="s">
        <v>234</v>
      </c>
    </row>
    <row r="298" spans="1:1" x14ac:dyDescent="0.25">
      <c r="A298" s="43" t="s">
        <v>235</v>
      </c>
    </row>
    <row r="299" spans="1:1" x14ac:dyDescent="0.25">
      <c r="A299" s="43"/>
    </row>
    <row r="301" spans="1:1" x14ac:dyDescent="0.25">
      <c r="A301" s="41" t="str">
        <f>A241</f>
        <v>POLAR SUMMARY TABLES</v>
      </c>
    </row>
    <row r="303" spans="1:1" x14ac:dyDescent="0.25">
      <c r="A303" s="39" t="str">
        <f>A243</f>
        <v xml:space="preserve"> CERT. NO: 42449               YACHT:    SHUANG HSI         </v>
      </c>
    </row>
    <row r="304" spans="1:1" x14ac:dyDescent="0.25">
      <c r="A304" s="39" t="str">
        <f>A244</f>
        <v xml:space="preserve"> SAIL NO:  USA-176             CLASS:    TASHIBA 40         </v>
      </c>
    </row>
    <row r="306" spans="1:1" x14ac:dyDescent="0.25">
      <c r="A306" s="44" t="s">
        <v>122</v>
      </c>
    </row>
    <row r="307" spans="1:1" x14ac:dyDescent="0.25">
      <c r="A307" s="40" t="s">
        <v>121</v>
      </c>
    </row>
    <row r="308" spans="1:1" x14ac:dyDescent="0.25">
      <c r="A308" s="44" t="s">
        <v>122</v>
      </c>
    </row>
    <row r="310" spans="1:1" x14ac:dyDescent="0.25">
      <c r="A310" s="39" t="s">
        <v>3863</v>
      </c>
    </row>
    <row r="312" spans="1:1" x14ac:dyDescent="0.25">
      <c r="A312" s="39" t="s">
        <v>3867</v>
      </c>
    </row>
    <row r="313" spans="1:1" x14ac:dyDescent="0.25">
      <c r="A313" s="39" t="s">
        <v>3869</v>
      </c>
    </row>
    <row r="314" spans="1:1" x14ac:dyDescent="0.25">
      <c r="A314" s="39" t="s">
        <v>3871</v>
      </c>
    </row>
    <row r="315" spans="1:1" x14ac:dyDescent="0.25">
      <c r="A315" s="39" t="s">
        <v>3873</v>
      </c>
    </row>
    <row r="316" spans="1:1" x14ac:dyDescent="0.25">
      <c r="A316" s="39" t="s">
        <v>3875</v>
      </c>
    </row>
    <row r="317" spans="1:1" x14ac:dyDescent="0.25">
      <c r="A317" s="39" t="s">
        <v>3877</v>
      </c>
    </row>
    <row r="318" spans="1:1" x14ac:dyDescent="0.25">
      <c r="A318" s="39" t="s">
        <v>3879</v>
      </c>
    </row>
    <row r="319" spans="1:1" x14ac:dyDescent="0.25">
      <c r="A319" s="39" t="s">
        <v>3881</v>
      </c>
    </row>
    <row r="320" spans="1:1" x14ac:dyDescent="0.25">
      <c r="A320" s="39" t="s">
        <v>3883</v>
      </c>
    </row>
    <row r="321" spans="1:1" x14ac:dyDescent="0.25">
      <c r="A321" s="39" t="s">
        <v>3885</v>
      </c>
    </row>
    <row r="322" spans="1:1" x14ac:dyDescent="0.25">
      <c r="A322" s="39" t="s">
        <v>3887</v>
      </c>
    </row>
    <row r="323" spans="1:1" x14ac:dyDescent="0.25">
      <c r="A323" s="39" t="s">
        <v>3889</v>
      </c>
    </row>
    <row r="324" spans="1:1" x14ac:dyDescent="0.25">
      <c r="A324" s="39" t="s">
        <v>3891</v>
      </c>
    </row>
    <row r="325" spans="1:1" x14ac:dyDescent="0.25">
      <c r="A325" s="39" t="s">
        <v>3893</v>
      </c>
    </row>
    <row r="326" spans="1:1" x14ac:dyDescent="0.25">
      <c r="A326" s="39" t="s">
        <v>3895</v>
      </c>
    </row>
    <row r="327" spans="1:1" x14ac:dyDescent="0.25">
      <c r="A327" s="39" t="s">
        <v>3897</v>
      </c>
    </row>
    <row r="328" spans="1:1" x14ac:dyDescent="0.25">
      <c r="A328" s="39" t="s">
        <v>3899</v>
      </c>
    </row>
    <row r="329" spans="1:1" x14ac:dyDescent="0.25">
      <c r="A329" s="39" t="s">
        <v>3901</v>
      </c>
    </row>
    <row r="330" spans="1:1" x14ac:dyDescent="0.25">
      <c r="A330" s="39" t="s">
        <v>3903</v>
      </c>
    </row>
    <row r="331" spans="1:1" x14ac:dyDescent="0.25">
      <c r="A331" s="39" t="s">
        <v>3905</v>
      </c>
    </row>
    <row r="332" spans="1:1" x14ac:dyDescent="0.25">
      <c r="A332" s="39" t="s">
        <v>3907</v>
      </c>
    </row>
    <row r="333" spans="1:1" x14ac:dyDescent="0.25">
      <c r="A333" s="39" t="s">
        <v>3909</v>
      </c>
    </row>
    <row r="334" spans="1:1" x14ac:dyDescent="0.25">
      <c r="A334" s="39" t="s">
        <v>3911</v>
      </c>
    </row>
    <row r="335" spans="1:1" x14ac:dyDescent="0.25">
      <c r="A335" s="39" t="s">
        <v>3913</v>
      </c>
    </row>
    <row r="336" spans="1:1" x14ac:dyDescent="0.25">
      <c r="A336" s="39" t="s">
        <v>3915</v>
      </c>
    </row>
    <row r="337" spans="1:1" x14ac:dyDescent="0.25">
      <c r="A337" s="39" t="s">
        <v>3917</v>
      </c>
    </row>
    <row r="338" spans="1:1" x14ac:dyDescent="0.25">
      <c r="A338" s="39" t="s">
        <v>3919</v>
      </c>
    </row>
    <row r="339" spans="1:1" x14ac:dyDescent="0.25">
      <c r="A339" s="39" t="s">
        <v>3921</v>
      </c>
    </row>
    <row r="340" spans="1:1" x14ac:dyDescent="0.25">
      <c r="A340" s="39" t="s">
        <v>3923</v>
      </c>
    </row>
    <row r="342" spans="1:1" x14ac:dyDescent="0.25">
      <c r="A342" s="39" t="s">
        <v>3865</v>
      </c>
    </row>
    <row r="344" spans="1:1" x14ac:dyDescent="0.25">
      <c r="A344" s="39" t="s">
        <v>222</v>
      </c>
    </row>
    <row r="345" spans="1:1" x14ac:dyDescent="0.25">
      <c r="A345" s="39" t="s">
        <v>224</v>
      </c>
    </row>
    <row r="346" spans="1:1" x14ac:dyDescent="0.25">
      <c r="A346" s="39" t="s">
        <v>223</v>
      </c>
    </row>
    <row r="347" spans="1:1" x14ac:dyDescent="0.25">
      <c r="A347" s="39" t="s">
        <v>226</v>
      </c>
    </row>
    <row r="348" spans="1:1" x14ac:dyDescent="0.25">
      <c r="A348" s="39" t="s">
        <v>225</v>
      </c>
    </row>
    <row r="349" spans="1:1" x14ac:dyDescent="0.25">
      <c r="A349" s="39" t="s">
        <v>227</v>
      </c>
    </row>
    <row r="350" spans="1:1" x14ac:dyDescent="0.25">
      <c r="A350" s="39" t="s">
        <v>228</v>
      </c>
    </row>
    <row r="351" spans="1:1" x14ac:dyDescent="0.25">
      <c r="A351" s="39" t="s">
        <v>229</v>
      </c>
    </row>
    <row r="352" spans="1:1" x14ac:dyDescent="0.25">
      <c r="A352" s="39" t="s">
        <v>230</v>
      </c>
    </row>
    <row r="353" spans="1:1" x14ac:dyDescent="0.25">
      <c r="A353" s="39" t="s">
        <v>231</v>
      </c>
    </row>
    <row r="355" spans="1:1" x14ac:dyDescent="0.25">
      <c r="A355" s="43" t="s">
        <v>232</v>
      </c>
    </row>
    <row r="356" spans="1:1" x14ac:dyDescent="0.25">
      <c r="A356" s="43" t="s">
        <v>233</v>
      </c>
    </row>
    <row r="357" spans="1:1" x14ac:dyDescent="0.25">
      <c r="A357" s="43" t="s">
        <v>234</v>
      </c>
    </row>
    <row r="358" spans="1:1" x14ac:dyDescent="0.25">
      <c r="A358" s="43" t="s">
        <v>235</v>
      </c>
    </row>
    <row r="361" spans="1:1" x14ac:dyDescent="0.25">
      <c r="A361" s="41" t="str">
        <f>A301</f>
        <v>POLAR SUMMARY TABLES</v>
      </c>
    </row>
    <row r="363" spans="1:1" x14ac:dyDescent="0.25">
      <c r="A363" s="39" t="str">
        <f>A303</f>
        <v xml:space="preserve"> CERT. NO: 42449               YACHT:    SHUANG HSI         </v>
      </c>
    </row>
    <row r="364" spans="1:1" x14ac:dyDescent="0.25">
      <c r="A364" s="39" t="str">
        <f>A304</f>
        <v xml:space="preserve"> SAIL NO:  USA-176             CLASS:    TASHIBA 40         </v>
      </c>
    </row>
    <row r="366" spans="1:1" x14ac:dyDescent="0.25">
      <c r="A366" s="44" t="s">
        <v>122</v>
      </c>
    </row>
    <row r="367" spans="1:1" x14ac:dyDescent="0.25">
      <c r="A367" s="40" t="s">
        <v>121</v>
      </c>
    </row>
    <row r="368" spans="1:1" x14ac:dyDescent="0.25">
      <c r="A368" s="44" t="s">
        <v>122</v>
      </c>
    </row>
    <row r="370" spans="1:1" x14ac:dyDescent="0.25">
      <c r="A370" s="39" t="s">
        <v>3925</v>
      </c>
    </row>
    <row r="372" spans="1:1" x14ac:dyDescent="0.25">
      <c r="A372" s="39" t="s">
        <v>3929</v>
      </c>
    </row>
    <row r="373" spans="1:1" x14ac:dyDescent="0.25">
      <c r="A373" s="39" t="s">
        <v>3931</v>
      </c>
    </row>
    <row r="374" spans="1:1" x14ac:dyDescent="0.25">
      <c r="A374" s="39" t="s">
        <v>3933</v>
      </c>
    </row>
    <row r="375" spans="1:1" x14ac:dyDescent="0.25">
      <c r="A375" s="39" t="s">
        <v>3935</v>
      </c>
    </row>
    <row r="376" spans="1:1" x14ac:dyDescent="0.25">
      <c r="A376" s="39" t="s">
        <v>3937</v>
      </c>
    </row>
    <row r="377" spans="1:1" x14ac:dyDescent="0.25">
      <c r="A377" s="39" t="s">
        <v>3939</v>
      </c>
    </row>
    <row r="378" spans="1:1" x14ac:dyDescent="0.25">
      <c r="A378" s="39" t="s">
        <v>3941</v>
      </c>
    </row>
    <row r="379" spans="1:1" x14ac:dyDescent="0.25">
      <c r="A379" s="39" t="s">
        <v>3943</v>
      </c>
    </row>
    <row r="380" spans="1:1" x14ac:dyDescent="0.25">
      <c r="A380" s="39" t="s">
        <v>3945</v>
      </c>
    </row>
    <row r="381" spans="1:1" x14ac:dyDescent="0.25">
      <c r="A381" s="39" t="s">
        <v>3947</v>
      </c>
    </row>
    <row r="382" spans="1:1" x14ac:dyDescent="0.25">
      <c r="A382" s="39" t="s">
        <v>3949</v>
      </c>
    </row>
    <row r="383" spans="1:1" x14ac:dyDescent="0.25">
      <c r="A383" s="39" t="s">
        <v>3951</v>
      </c>
    </row>
    <row r="384" spans="1:1" x14ac:dyDescent="0.25">
      <c r="A384" s="39" t="s">
        <v>3953</v>
      </c>
    </row>
    <row r="385" spans="1:1" x14ac:dyDescent="0.25">
      <c r="A385" s="39" t="s">
        <v>3955</v>
      </c>
    </row>
    <row r="386" spans="1:1" x14ac:dyDescent="0.25">
      <c r="A386" s="39" t="s">
        <v>3957</v>
      </c>
    </row>
    <row r="387" spans="1:1" x14ac:dyDescent="0.25">
      <c r="A387" s="39" t="s">
        <v>3959</v>
      </c>
    </row>
    <row r="388" spans="1:1" x14ac:dyDescent="0.25">
      <c r="A388" s="39" t="s">
        <v>3961</v>
      </c>
    </row>
    <row r="389" spans="1:1" x14ac:dyDescent="0.25">
      <c r="A389" s="39" t="s">
        <v>3963</v>
      </c>
    </row>
    <row r="390" spans="1:1" x14ac:dyDescent="0.25">
      <c r="A390" s="39" t="s">
        <v>3965</v>
      </c>
    </row>
    <row r="391" spans="1:1" x14ac:dyDescent="0.25">
      <c r="A391" s="39" t="s">
        <v>3967</v>
      </c>
    </row>
    <row r="392" spans="1:1" x14ac:dyDescent="0.25">
      <c r="A392" s="39" t="s">
        <v>3969</v>
      </c>
    </row>
    <row r="393" spans="1:1" x14ac:dyDescent="0.25">
      <c r="A393" s="39" t="s">
        <v>3971</v>
      </c>
    </row>
    <row r="394" spans="1:1" x14ac:dyDescent="0.25">
      <c r="A394" s="39" t="s">
        <v>3973</v>
      </c>
    </row>
    <row r="395" spans="1:1" x14ac:dyDescent="0.25">
      <c r="A395" s="39" t="s">
        <v>3975</v>
      </c>
    </row>
    <row r="396" spans="1:1" x14ac:dyDescent="0.25">
      <c r="A396" s="39" t="s">
        <v>3977</v>
      </c>
    </row>
    <row r="397" spans="1:1" x14ac:dyDescent="0.25">
      <c r="A397" s="39" t="s">
        <v>3979</v>
      </c>
    </row>
    <row r="398" spans="1:1" x14ac:dyDescent="0.25">
      <c r="A398" s="39" t="s">
        <v>3981</v>
      </c>
    </row>
    <row r="399" spans="1:1" x14ac:dyDescent="0.25">
      <c r="A399" s="39" t="s">
        <v>3983</v>
      </c>
    </row>
    <row r="400" spans="1:1" x14ac:dyDescent="0.25">
      <c r="A400" s="39" t="s">
        <v>3985</v>
      </c>
    </row>
    <row r="402" spans="1:1" x14ac:dyDescent="0.25">
      <c r="A402" s="39" t="s">
        <v>3927</v>
      </c>
    </row>
    <row r="404" spans="1:1" x14ac:dyDescent="0.25">
      <c r="A404" s="39" t="s">
        <v>222</v>
      </c>
    </row>
    <row r="405" spans="1:1" x14ac:dyDescent="0.25">
      <c r="A405" s="39" t="s">
        <v>224</v>
      </c>
    </row>
    <row r="406" spans="1:1" x14ac:dyDescent="0.25">
      <c r="A406" s="39" t="s">
        <v>223</v>
      </c>
    </row>
    <row r="407" spans="1:1" x14ac:dyDescent="0.25">
      <c r="A407" s="39" t="s">
        <v>226</v>
      </c>
    </row>
    <row r="408" spans="1:1" x14ac:dyDescent="0.25">
      <c r="A408" s="39" t="s">
        <v>225</v>
      </c>
    </row>
    <row r="409" spans="1:1" x14ac:dyDescent="0.25">
      <c r="A409" s="39" t="s">
        <v>227</v>
      </c>
    </row>
    <row r="410" spans="1:1" x14ac:dyDescent="0.25">
      <c r="A410" s="39" t="s">
        <v>228</v>
      </c>
    </row>
    <row r="411" spans="1:1" x14ac:dyDescent="0.25">
      <c r="A411" s="39" t="s">
        <v>229</v>
      </c>
    </row>
    <row r="412" spans="1:1" x14ac:dyDescent="0.25">
      <c r="A412" s="39" t="s">
        <v>230</v>
      </c>
    </row>
    <row r="413" spans="1:1" x14ac:dyDescent="0.25">
      <c r="A413" s="39" t="s">
        <v>231</v>
      </c>
    </row>
    <row r="415" spans="1:1" x14ac:dyDescent="0.25">
      <c r="A415" s="43" t="s">
        <v>232</v>
      </c>
    </row>
    <row r="416" spans="1:1" x14ac:dyDescent="0.25">
      <c r="A416" s="43" t="s">
        <v>233</v>
      </c>
    </row>
    <row r="417" spans="1:1" x14ac:dyDescent="0.25">
      <c r="A417" s="43" t="s">
        <v>234</v>
      </c>
    </row>
    <row r="418" spans="1:1" x14ac:dyDescent="0.25">
      <c r="A418" s="43" t="s">
        <v>235</v>
      </c>
    </row>
  </sheetData>
  <phoneticPr fontId="1" type="noConversion"/>
  <pageMargins left="0.75" right="0.75" top="0.65" bottom="0.5" header="0.5" footer="0.5"/>
  <pageSetup scale="9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418"/>
  <sheetViews>
    <sheetView workbookViewId="0">
      <selection activeCell="A5" sqref="A5"/>
    </sheetView>
    <sheetView workbookViewId="1"/>
    <sheetView workbookViewId="2">
      <selection activeCell="A10" sqref="A10"/>
    </sheetView>
  </sheetViews>
  <sheetFormatPr defaultRowHeight="13.5" x14ac:dyDescent="0.25"/>
  <cols>
    <col min="1" max="1" width="104.7109375" style="39" customWidth="1"/>
  </cols>
  <sheetData>
    <row r="1" spans="1:1" ht="16.5" x14ac:dyDescent="0.3">
      <c r="A1" s="42" t="s">
        <v>221</v>
      </c>
    </row>
    <row r="3" spans="1:1" x14ac:dyDescent="0.25">
      <c r="A3" s="39" t="str">
        <f>MID(Polars!A5,1,30)&amp;MID(Polars!A6,1,30)</f>
        <v xml:space="preserve"> CERT. NO: 42449               YACHT:    SHUANG HSI         </v>
      </c>
    </row>
    <row r="4" spans="1:1" x14ac:dyDescent="0.25">
      <c r="A4" s="39" t="str">
        <f>MID(Polars!A7,1,30)&amp;MID(Polars!A8,1,30)</f>
        <v xml:space="preserve"> SAIL NO:  USA-176             CLASS:    TASHIBA 40         </v>
      </c>
    </row>
    <row r="6" spans="1:1" x14ac:dyDescent="0.25">
      <c r="A6" s="44" t="s">
        <v>122</v>
      </c>
    </row>
    <row r="7" spans="1:1" x14ac:dyDescent="0.25">
      <c r="A7" s="40" t="s">
        <v>121</v>
      </c>
    </row>
    <row r="8" spans="1:1" x14ac:dyDescent="0.25">
      <c r="A8" s="44" t="s">
        <v>122</v>
      </c>
    </row>
    <row r="10" spans="1:1" x14ac:dyDescent="0.25">
      <c r="A10" s="39" t="s">
        <v>3554</v>
      </c>
    </row>
    <row r="12" spans="1:1" x14ac:dyDescent="0.25">
      <c r="A12" s="39" t="s">
        <v>3558</v>
      </c>
    </row>
    <row r="13" spans="1:1" x14ac:dyDescent="0.25">
      <c r="A13" s="39" t="s">
        <v>3560</v>
      </c>
    </row>
    <row r="14" spans="1:1" x14ac:dyDescent="0.25">
      <c r="A14" s="39" t="s">
        <v>3562</v>
      </c>
    </row>
    <row r="15" spans="1:1" x14ac:dyDescent="0.25">
      <c r="A15" s="39" t="s">
        <v>3564</v>
      </c>
    </row>
    <row r="16" spans="1:1" x14ac:dyDescent="0.25">
      <c r="A16" s="39" t="s">
        <v>3566</v>
      </c>
    </row>
    <row r="17" spans="1:1" x14ac:dyDescent="0.25">
      <c r="A17" s="39" t="s">
        <v>3568</v>
      </c>
    </row>
    <row r="18" spans="1:1" x14ac:dyDescent="0.25">
      <c r="A18" s="39" t="s">
        <v>3570</v>
      </c>
    </row>
    <row r="19" spans="1:1" x14ac:dyDescent="0.25">
      <c r="A19" s="39" t="s">
        <v>3572</v>
      </c>
    </row>
    <row r="20" spans="1:1" x14ac:dyDescent="0.25">
      <c r="A20" s="39" t="s">
        <v>3574</v>
      </c>
    </row>
    <row r="21" spans="1:1" x14ac:dyDescent="0.25">
      <c r="A21" s="39" t="s">
        <v>3576</v>
      </c>
    </row>
    <row r="22" spans="1:1" x14ac:dyDescent="0.25">
      <c r="A22" s="39" t="s">
        <v>3578</v>
      </c>
    </row>
    <row r="23" spans="1:1" x14ac:dyDescent="0.25">
      <c r="A23" s="39" t="s">
        <v>3580</v>
      </c>
    </row>
    <row r="24" spans="1:1" x14ac:dyDescent="0.25">
      <c r="A24" s="39" t="s">
        <v>3582</v>
      </c>
    </row>
    <row r="25" spans="1:1" x14ac:dyDescent="0.25">
      <c r="A25" s="39" t="s">
        <v>3584</v>
      </c>
    </row>
    <row r="26" spans="1:1" x14ac:dyDescent="0.25">
      <c r="A26" s="39" t="s">
        <v>3586</v>
      </c>
    </row>
    <row r="27" spans="1:1" x14ac:dyDescent="0.25">
      <c r="A27" s="39" t="s">
        <v>3588</v>
      </c>
    </row>
    <row r="28" spans="1:1" x14ac:dyDescent="0.25">
      <c r="A28" s="39" t="s">
        <v>3590</v>
      </c>
    </row>
    <row r="29" spans="1:1" x14ac:dyDescent="0.25">
      <c r="A29" s="39" t="s">
        <v>3592</v>
      </c>
    </row>
    <row r="30" spans="1:1" x14ac:dyDescent="0.25">
      <c r="A30" s="39" t="s">
        <v>3594</v>
      </c>
    </row>
    <row r="31" spans="1:1" x14ac:dyDescent="0.25">
      <c r="A31" s="39" t="s">
        <v>3596</v>
      </c>
    </row>
    <row r="32" spans="1:1" x14ac:dyDescent="0.25">
      <c r="A32" s="39" t="s">
        <v>3598</v>
      </c>
    </row>
    <row r="33" spans="1:1" x14ac:dyDescent="0.25">
      <c r="A33" s="39" t="s">
        <v>3600</v>
      </c>
    </row>
    <row r="34" spans="1:1" x14ac:dyDescent="0.25">
      <c r="A34" s="39" t="s">
        <v>3602</v>
      </c>
    </row>
    <row r="35" spans="1:1" x14ac:dyDescent="0.25">
      <c r="A35" s="39" t="s">
        <v>3604</v>
      </c>
    </row>
    <row r="36" spans="1:1" x14ac:dyDescent="0.25">
      <c r="A36" s="39" t="s">
        <v>3606</v>
      </c>
    </row>
    <row r="37" spans="1:1" x14ac:dyDescent="0.25">
      <c r="A37" s="39" t="s">
        <v>3608</v>
      </c>
    </row>
    <row r="38" spans="1:1" x14ac:dyDescent="0.25">
      <c r="A38" s="39" t="s">
        <v>3610</v>
      </c>
    </row>
    <row r="39" spans="1:1" x14ac:dyDescent="0.25">
      <c r="A39" s="39" t="s">
        <v>3612</v>
      </c>
    </row>
    <row r="40" spans="1:1" x14ac:dyDescent="0.25">
      <c r="A40" s="39" t="s">
        <v>3614</v>
      </c>
    </row>
    <row r="42" spans="1:1" x14ac:dyDescent="0.25">
      <c r="A42" s="39" t="s">
        <v>3556</v>
      </c>
    </row>
    <row r="44" spans="1:1" x14ac:dyDescent="0.25">
      <c r="A44" s="39" t="s">
        <v>222</v>
      </c>
    </row>
    <row r="45" spans="1:1" x14ac:dyDescent="0.25">
      <c r="A45" s="39" t="s">
        <v>224</v>
      </c>
    </row>
    <row r="46" spans="1:1" x14ac:dyDescent="0.25">
      <c r="A46" s="39" t="s">
        <v>223</v>
      </c>
    </row>
    <row r="47" spans="1:1" x14ac:dyDescent="0.25">
      <c r="A47" s="39" t="s">
        <v>226</v>
      </c>
    </row>
    <row r="48" spans="1:1" x14ac:dyDescent="0.25">
      <c r="A48" s="39" t="s">
        <v>225</v>
      </c>
    </row>
    <row r="49" spans="1:1" x14ac:dyDescent="0.25">
      <c r="A49" s="39" t="s">
        <v>227</v>
      </c>
    </row>
    <row r="50" spans="1:1" x14ac:dyDescent="0.25">
      <c r="A50" s="39" t="s">
        <v>228</v>
      </c>
    </row>
    <row r="51" spans="1:1" x14ac:dyDescent="0.25">
      <c r="A51" s="39" t="s">
        <v>229</v>
      </c>
    </row>
    <row r="52" spans="1:1" x14ac:dyDescent="0.25">
      <c r="A52" s="39" t="s">
        <v>230</v>
      </c>
    </row>
    <row r="53" spans="1:1" x14ac:dyDescent="0.25">
      <c r="A53" s="39" t="s">
        <v>231</v>
      </c>
    </row>
    <row r="56" spans="1:1" x14ac:dyDescent="0.25">
      <c r="A56" s="43" t="s">
        <v>232</v>
      </c>
    </row>
    <row r="57" spans="1:1" x14ac:dyDescent="0.25">
      <c r="A57" s="43" t="s">
        <v>233</v>
      </c>
    </row>
    <row r="58" spans="1:1" x14ac:dyDescent="0.25">
      <c r="A58" s="43" t="s">
        <v>234</v>
      </c>
    </row>
    <row r="59" spans="1:1" x14ac:dyDescent="0.25">
      <c r="A59" s="43" t="s">
        <v>235</v>
      </c>
    </row>
    <row r="61" spans="1:1" x14ac:dyDescent="0.25">
      <c r="A61" s="41" t="str">
        <f>A1</f>
        <v>POLAR SUMMARY TABLES</v>
      </c>
    </row>
    <row r="63" spans="1:1" x14ac:dyDescent="0.25">
      <c r="A63" s="39" t="str">
        <f>A3</f>
        <v xml:space="preserve"> CERT. NO: 42449               YACHT:    SHUANG HSI         </v>
      </c>
    </row>
    <row r="64" spans="1:1" x14ac:dyDescent="0.25">
      <c r="A64" s="39" t="str">
        <f>A4</f>
        <v xml:space="preserve"> SAIL NO:  USA-176             CLASS:    TASHIBA 40         </v>
      </c>
    </row>
    <row r="66" spans="1:1" x14ac:dyDescent="0.25">
      <c r="A66" s="44" t="s">
        <v>122</v>
      </c>
    </row>
    <row r="67" spans="1:1" x14ac:dyDescent="0.25">
      <c r="A67" s="40" t="s">
        <v>121</v>
      </c>
    </row>
    <row r="68" spans="1:1" x14ac:dyDescent="0.25">
      <c r="A68" s="44" t="s">
        <v>122</v>
      </c>
    </row>
    <row r="70" spans="1:1" x14ac:dyDescent="0.25">
      <c r="A70" s="39" t="s">
        <v>3616</v>
      </c>
    </row>
    <row r="72" spans="1:1" x14ac:dyDescent="0.25">
      <c r="A72" s="39" t="s">
        <v>3620</v>
      </c>
    </row>
    <row r="73" spans="1:1" x14ac:dyDescent="0.25">
      <c r="A73" s="39" t="s">
        <v>3622</v>
      </c>
    </row>
    <row r="74" spans="1:1" x14ac:dyDescent="0.25">
      <c r="A74" s="39" t="s">
        <v>3624</v>
      </c>
    </row>
    <row r="75" spans="1:1" x14ac:dyDescent="0.25">
      <c r="A75" s="39" t="s">
        <v>3626</v>
      </c>
    </row>
    <row r="76" spans="1:1" x14ac:dyDescent="0.25">
      <c r="A76" s="39" t="s">
        <v>3628</v>
      </c>
    </row>
    <row r="77" spans="1:1" x14ac:dyDescent="0.25">
      <c r="A77" s="39" t="s">
        <v>3630</v>
      </c>
    </row>
    <row r="78" spans="1:1" x14ac:dyDescent="0.25">
      <c r="A78" s="39" t="s">
        <v>3632</v>
      </c>
    </row>
    <row r="79" spans="1:1" x14ac:dyDescent="0.25">
      <c r="A79" s="39" t="s">
        <v>3634</v>
      </c>
    </row>
    <row r="80" spans="1:1" x14ac:dyDescent="0.25">
      <c r="A80" s="39" t="s">
        <v>3636</v>
      </c>
    </row>
    <row r="81" spans="1:1" x14ac:dyDescent="0.25">
      <c r="A81" s="39" t="s">
        <v>3638</v>
      </c>
    </row>
    <row r="82" spans="1:1" x14ac:dyDescent="0.25">
      <c r="A82" s="39" t="s">
        <v>3640</v>
      </c>
    </row>
    <row r="83" spans="1:1" x14ac:dyDescent="0.25">
      <c r="A83" s="39" t="s">
        <v>3642</v>
      </c>
    </row>
    <row r="84" spans="1:1" x14ac:dyDescent="0.25">
      <c r="A84" s="39" t="s">
        <v>3644</v>
      </c>
    </row>
    <row r="85" spans="1:1" x14ac:dyDescent="0.25">
      <c r="A85" s="39" t="s">
        <v>3646</v>
      </c>
    </row>
    <row r="86" spans="1:1" x14ac:dyDescent="0.25">
      <c r="A86" s="39" t="s">
        <v>3648</v>
      </c>
    </row>
    <row r="87" spans="1:1" x14ac:dyDescent="0.25">
      <c r="A87" s="39" t="s">
        <v>3650</v>
      </c>
    </row>
    <row r="88" spans="1:1" x14ac:dyDescent="0.25">
      <c r="A88" s="39" t="s">
        <v>3652</v>
      </c>
    </row>
    <row r="89" spans="1:1" x14ac:dyDescent="0.25">
      <c r="A89" s="39" t="s">
        <v>3654</v>
      </c>
    </row>
    <row r="90" spans="1:1" x14ac:dyDescent="0.25">
      <c r="A90" s="39" t="s">
        <v>3656</v>
      </c>
    </row>
    <row r="91" spans="1:1" x14ac:dyDescent="0.25">
      <c r="A91" s="39" t="s">
        <v>3658</v>
      </c>
    </row>
    <row r="92" spans="1:1" x14ac:dyDescent="0.25">
      <c r="A92" s="39" t="s">
        <v>3660</v>
      </c>
    </row>
    <row r="93" spans="1:1" x14ac:dyDescent="0.25">
      <c r="A93" s="39" t="s">
        <v>3662</v>
      </c>
    </row>
    <row r="94" spans="1:1" x14ac:dyDescent="0.25">
      <c r="A94" s="39" t="s">
        <v>3664</v>
      </c>
    </row>
    <row r="95" spans="1:1" x14ac:dyDescent="0.25">
      <c r="A95" s="39" t="s">
        <v>3666</v>
      </c>
    </row>
    <row r="96" spans="1:1" x14ac:dyDescent="0.25">
      <c r="A96" s="39" t="s">
        <v>3668</v>
      </c>
    </row>
    <row r="97" spans="1:1" x14ac:dyDescent="0.25">
      <c r="A97" s="39" t="s">
        <v>3670</v>
      </c>
    </row>
    <row r="98" spans="1:1" x14ac:dyDescent="0.25">
      <c r="A98" s="39" t="s">
        <v>3672</v>
      </c>
    </row>
    <row r="99" spans="1:1" x14ac:dyDescent="0.25">
      <c r="A99" s="39" t="s">
        <v>3674</v>
      </c>
    </row>
    <row r="100" spans="1:1" x14ac:dyDescent="0.25">
      <c r="A100" s="39" t="s">
        <v>3676</v>
      </c>
    </row>
    <row r="102" spans="1:1" x14ac:dyDescent="0.25">
      <c r="A102" s="39" t="s">
        <v>3618</v>
      </c>
    </row>
    <row r="104" spans="1:1" x14ac:dyDescent="0.25">
      <c r="A104" s="39" t="s">
        <v>222</v>
      </c>
    </row>
    <row r="105" spans="1:1" x14ac:dyDescent="0.25">
      <c r="A105" s="39" t="s">
        <v>224</v>
      </c>
    </row>
    <row r="106" spans="1:1" x14ac:dyDescent="0.25">
      <c r="A106" s="39" t="s">
        <v>223</v>
      </c>
    </row>
    <row r="107" spans="1:1" x14ac:dyDescent="0.25">
      <c r="A107" s="39" t="s">
        <v>226</v>
      </c>
    </row>
    <row r="108" spans="1:1" x14ac:dyDescent="0.25">
      <c r="A108" s="39" t="s">
        <v>225</v>
      </c>
    </row>
    <row r="109" spans="1:1" x14ac:dyDescent="0.25">
      <c r="A109" s="39" t="s">
        <v>227</v>
      </c>
    </row>
    <row r="110" spans="1:1" x14ac:dyDescent="0.25">
      <c r="A110" s="39" t="s">
        <v>228</v>
      </c>
    </row>
    <row r="111" spans="1:1" x14ac:dyDescent="0.25">
      <c r="A111" s="39" t="s">
        <v>229</v>
      </c>
    </row>
    <row r="112" spans="1:1" x14ac:dyDescent="0.25">
      <c r="A112" s="39" t="s">
        <v>230</v>
      </c>
    </row>
    <row r="113" spans="1:1" x14ac:dyDescent="0.25">
      <c r="A113" s="39" t="s">
        <v>231</v>
      </c>
    </row>
    <row r="115" spans="1:1" x14ac:dyDescent="0.25">
      <c r="A115" s="43" t="s">
        <v>232</v>
      </c>
    </row>
    <row r="116" spans="1:1" x14ac:dyDescent="0.25">
      <c r="A116" s="43" t="s">
        <v>233</v>
      </c>
    </row>
    <row r="117" spans="1:1" x14ac:dyDescent="0.25">
      <c r="A117" s="43" t="s">
        <v>234</v>
      </c>
    </row>
    <row r="118" spans="1:1" x14ac:dyDescent="0.25">
      <c r="A118" s="43" t="s">
        <v>235</v>
      </c>
    </row>
    <row r="121" spans="1:1" x14ac:dyDescent="0.25">
      <c r="A121" s="41" t="str">
        <f>A61</f>
        <v>POLAR SUMMARY TABLES</v>
      </c>
    </row>
    <row r="123" spans="1:1" x14ac:dyDescent="0.25">
      <c r="A123" s="39" t="str">
        <f>A63</f>
        <v xml:space="preserve"> CERT. NO: 42449               YACHT:    SHUANG HSI         </v>
      </c>
    </row>
    <row r="124" spans="1:1" x14ac:dyDescent="0.25">
      <c r="A124" s="39" t="str">
        <f>A64</f>
        <v xml:space="preserve"> SAIL NO:  USA-176             CLASS:    TASHIBA 40         </v>
      </c>
    </row>
    <row r="126" spans="1:1" x14ac:dyDescent="0.25">
      <c r="A126" s="44" t="s">
        <v>122</v>
      </c>
    </row>
    <row r="127" spans="1:1" x14ac:dyDescent="0.25">
      <c r="A127" s="40" t="s">
        <v>121</v>
      </c>
    </row>
    <row r="128" spans="1:1" x14ac:dyDescent="0.25">
      <c r="A128" s="44" t="s">
        <v>122</v>
      </c>
    </row>
    <row r="130" spans="1:1" x14ac:dyDescent="0.25">
      <c r="A130" s="39" t="s">
        <v>3678</v>
      </c>
    </row>
    <row r="132" spans="1:1" x14ac:dyDescent="0.25">
      <c r="A132" s="39" t="s">
        <v>3682</v>
      </c>
    </row>
    <row r="133" spans="1:1" x14ac:dyDescent="0.25">
      <c r="A133" s="39" t="s">
        <v>3684</v>
      </c>
    </row>
    <row r="134" spans="1:1" x14ac:dyDescent="0.25">
      <c r="A134" s="39" t="s">
        <v>3686</v>
      </c>
    </row>
    <row r="135" spans="1:1" x14ac:dyDescent="0.25">
      <c r="A135" s="39" t="s">
        <v>3688</v>
      </c>
    </row>
    <row r="136" spans="1:1" x14ac:dyDescent="0.25">
      <c r="A136" s="39" t="s">
        <v>3690</v>
      </c>
    </row>
    <row r="137" spans="1:1" x14ac:dyDescent="0.25">
      <c r="A137" s="39" t="s">
        <v>3692</v>
      </c>
    </row>
    <row r="138" spans="1:1" x14ac:dyDescent="0.25">
      <c r="A138" s="39" t="s">
        <v>3694</v>
      </c>
    </row>
    <row r="139" spans="1:1" x14ac:dyDescent="0.25">
      <c r="A139" s="39" t="s">
        <v>3696</v>
      </c>
    </row>
    <row r="140" spans="1:1" x14ac:dyDescent="0.25">
      <c r="A140" s="39" t="s">
        <v>3698</v>
      </c>
    </row>
    <row r="141" spans="1:1" x14ac:dyDescent="0.25">
      <c r="A141" s="39" t="s">
        <v>3700</v>
      </c>
    </row>
    <row r="142" spans="1:1" x14ac:dyDescent="0.25">
      <c r="A142" s="39" t="s">
        <v>3702</v>
      </c>
    </row>
    <row r="143" spans="1:1" x14ac:dyDescent="0.25">
      <c r="A143" s="39" t="s">
        <v>3704</v>
      </c>
    </row>
    <row r="144" spans="1:1" x14ac:dyDescent="0.25">
      <c r="A144" s="39" t="s">
        <v>3706</v>
      </c>
    </row>
    <row r="145" spans="1:1" x14ac:dyDescent="0.25">
      <c r="A145" s="39" t="s">
        <v>3708</v>
      </c>
    </row>
    <row r="146" spans="1:1" x14ac:dyDescent="0.25">
      <c r="A146" s="39" t="s">
        <v>3710</v>
      </c>
    </row>
    <row r="147" spans="1:1" x14ac:dyDescent="0.25">
      <c r="A147" s="39" t="s">
        <v>3712</v>
      </c>
    </row>
    <row r="148" spans="1:1" x14ac:dyDescent="0.25">
      <c r="A148" s="39" t="s">
        <v>3714</v>
      </c>
    </row>
    <row r="149" spans="1:1" x14ac:dyDescent="0.25">
      <c r="A149" s="39" t="s">
        <v>3716</v>
      </c>
    </row>
    <row r="150" spans="1:1" x14ac:dyDescent="0.25">
      <c r="A150" s="39" t="s">
        <v>3718</v>
      </c>
    </row>
    <row r="151" spans="1:1" x14ac:dyDescent="0.25">
      <c r="A151" s="39" t="s">
        <v>3720</v>
      </c>
    </row>
    <row r="152" spans="1:1" x14ac:dyDescent="0.25">
      <c r="A152" s="39" t="s">
        <v>3722</v>
      </c>
    </row>
    <row r="153" spans="1:1" x14ac:dyDescent="0.25">
      <c r="A153" s="39" t="s">
        <v>3724</v>
      </c>
    </row>
    <row r="154" spans="1:1" x14ac:dyDescent="0.25">
      <c r="A154" s="39" t="s">
        <v>3726</v>
      </c>
    </row>
    <row r="155" spans="1:1" x14ac:dyDescent="0.25">
      <c r="A155" s="39" t="s">
        <v>3728</v>
      </c>
    </row>
    <row r="156" spans="1:1" x14ac:dyDescent="0.25">
      <c r="A156" s="39" t="s">
        <v>3730</v>
      </c>
    </row>
    <row r="157" spans="1:1" x14ac:dyDescent="0.25">
      <c r="A157" s="39" t="s">
        <v>3732</v>
      </c>
    </row>
    <row r="158" spans="1:1" x14ac:dyDescent="0.25">
      <c r="A158" s="39" t="s">
        <v>3734</v>
      </c>
    </row>
    <row r="159" spans="1:1" x14ac:dyDescent="0.25">
      <c r="A159" s="39" t="s">
        <v>3736</v>
      </c>
    </row>
    <row r="160" spans="1:1" x14ac:dyDescent="0.25">
      <c r="A160" s="39" t="s">
        <v>3738</v>
      </c>
    </row>
    <row r="162" spans="1:1" x14ac:dyDescent="0.25">
      <c r="A162" s="39" t="s">
        <v>3680</v>
      </c>
    </row>
    <row r="164" spans="1:1" x14ac:dyDescent="0.25">
      <c r="A164" s="39" t="s">
        <v>222</v>
      </c>
    </row>
    <row r="165" spans="1:1" x14ac:dyDescent="0.25">
      <c r="A165" s="39" t="s">
        <v>224</v>
      </c>
    </row>
    <row r="166" spans="1:1" x14ac:dyDescent="0.25">
      <c r="A166" s="39" t="s">
        <v>223</v>
      </c>
    </row>
    <row r="167" spans="1:1" x14ac:dyDescent="0.25">
      <c r="A167" s="39" t="s">
        <v>226</v>
      </c>
    </row>
    <row r="168" spans="1:1" x14ac:dyDescent="0.25">
      <c r="A168" s="39" t="s">
        <v>225</v>
      </c>
    </row>
    <row r="169" spans="1:1" x14ac:dyDescent="0.25">
      <c r="A169" s="39" t="s">
        <v>227</v>
      </c>
    </row>
    <row r="170" spans="1:1" x14ac:dyDescent="0.25">
      <c r="A170" s="39" t="s">
        <v>228</v>
      </c>
    </row>
    <row r="171" spans="1:1" x14ac:dyDescent="0.25">
      <c r="A171" s="39" t="s">
        <v>229</v>
      </c>
    </row>
    <row r="172" spans="1:1" x14ac:dyDescent="0.25">
      <c r="A172" s="39" t="s">
        <v>230</v>
      </c>
    </row>
    <row r="173" spans="1:1" x14ac:dyDescent="0.25">
      <c r="A173" s="39" t="s">
        <v>231</v>
      </c>
    </row>
    <row r="175" spans="1:1" x14ac:dyDescent="0.25">
      <c r="A175" s="43" t="s">
        <v>232</v>
      </c>
    </row>
    <row r="176" spans="1:1" x14ac:dyDescent="0.25">
      <c r="A176" s="43" t="s">
        <v>233</v>
      </c>
    </row>
    <row r="177" spans="1:1" x14ac:dyDescent="0.25">
      <c r="A177" s="43" t="s">
        <v>234</v>
      </c>
    </row>
    <row r="178" spans="1:1" x14ac:dyDescent="0.25">
      <c r="A178" s="43" t="s">
        <v>235</v>
      </c>
    </row>
    <row r="181" spans="1:1" x14ac:dyDescent="0.25">
      <c r="A181" s="41" t="str">
        <f>A121</f>
        <v>POLAR SUMMARY TABLES</v>
      </c>
    </row>
    <row r="183" spans="1:1" x14ac:dyDescent="0.25">
      <c r="A183" s="39" t="str">
        <f>A123</f>
        <v xml:space="preserve"> CERT. NO: 42449               YACHT:    SHUANG HSI         </v>
      </c>
    </row>
    <row r="184" spans="1:1" x14ac:dyDescent="0.25">
      <c r="A184" s="39" t="str">
        <f>A124</f>
        <v xml:space="preserve"> SAIL NO:  USA-176             CLASS:    TASHIBA 40         </v>
      </c>
    </row>
    <row r="186" spans="1:1" x14ac:dyDescent="0.25">
      <c r="A186" s="44" t="s">
        <v>122</v>
      </c>
    </row>
    <row r="187" spans="1:1" x14ac:dyDescent="0.25">
      <c r="A187" s="40" t="s">
        <v>121</v>
      </c>
    </row>
    <row r="188" spans="1:1" x14ac:dyDescent="0.25">
      <c r="A188" s="44" t="s">
        <v>122</v>
      </c>
    </row>
    <row r="190" spans="1:1" x14ac:dyDescent="0.25">
      <c r="A190" s="39" t="s">
        <v>3740</v>
      </c>
    </row>
    <row r="192" spans="1:1" x14ac:dyDescent="0.25">
      <c r="A192" s="39" t="s">
        <v>3744</v>
      </c>
    </row>
    <row r="193" spans="1:1" x14ac:dyDescent="0.25">
      <c r="A193" s="39" t="s">
        <v>3746</v>
      </c>
    </row>
    <row r="194" spans="1:1" x14ac:dyDescent="0.25">
      <c r="A194" s="39" t="s">
        <v>3748</v>
      </c>
    </row>
    <row r="195" spans="1:1" x14ac:dyDescent="0.25">
      <c r="A195" s="39" t="s">
        <v>3750</v>
      </c>
    </row>
    <row r="196" spans="1:1" x14ac:dyDescent="0.25">
      <c r="A196" s="39" t="s">
        <v>3752</v>
      </c>
    </row>
    <row r="197" spans="1:1" x14ac:dyDescent="0.25">
      <c r="A197" s="39" t="s">
        <v>3754</v>
      </c>
    </row>
    <row r="198" spans="1:1" x14ac:dyDescent="0.25">
      <c r="A198" s="39" t="s">
        <v>3756</v>
      </c>
    </row>
    <row r="199" spans="1:1" x14ac:dyDescent="0.25">
      <c r="A199" s="39" t="s">
        <v>3758</v>
      </c>
    </row>
    <row r="200" spans="1:1" x14ac:dyDescent="0.25">
      <c r="A200" s="39" t="s">
        <v>3760</v>
      </c>
    </row>
    <row r="201" spans="1:1" x14ac:dyDescent="0.25">
      <c r="A201" s="39" t="s">
        <v>3762</v>
      </c>
    </row>
    <row r="202" spans="1:1" x14ac:dyDescent="0.25">
      <c r="A202" s="39" t="s">
        <v>3764</v>
      </c>
    </row>
    <row r="203" spans="1:1" x14ac:dyDescent="0.25">
      <c r="A203" s="39" t="s">
        <v>3766</v>
      </c>
    </row>
    <row r="204" spans="1:1" x14ac:dyDescent="0.25">
      <c r="A204" s="39" t="s">
        <v>3768</v>
      </c>
    </row>
    <row r="205" spans="1:1" x14ac:dyDescent="0.25">
      <c r="A205" s="39" t="s">
        <v>3770</v>
      </c>
    </row>
    <row r="206" spans="1:1" x14ac:dyDescent="0.25">
      <c r="A206" s="39" t="s">
        <v>3772</v>
      </c>
    </row>
    <row r="207" spans="1:1" x14ac:dyDescent="0.25">
      <c r="A207" s="39" t="s">
        <v>3774</v>
      </c>
    </row>
    <row r="208" spans="1:1" x14ac:dyDescent="0.25">
      <c r="A208" s="39" t="s">
        <v>3776</v>
      </c>
    </row>
    <row r="209" spans="1:1" x14ac:dyDescent="0.25">
      <c r="A209" s="39" t="s">
        <v>3778</v>
      </c>
    </row>
    <row r="210" spans="1:1" x14ac:dyDescent="0.25">
      <c r="A210" s="39" t="s">
        <v>3780</v>
      </c>
    </row>
    <row r="211" spans="1:1" x14ac:dyDescent="0.25">
      <c r="A211" s="39" t="s">
        <v>3782</v>
      </c>
    </row>
    <row r="212" spans="1:1" x14ac:dyDescent="0.25">
      <c r="A212" s="39" t="s">
        <v>3784</v>
      </c>
    </row>
    <row r="213" spans="1:1" x14ac:dyDescent="0.25">
      <c r="A213" s="39" t="s">
        <v>3786</v>
      </c>
    </row>
    <row r="214" spans="1:1" x14ac:dyDescent="0.25">
      <c r="A214" s="39" t="s">
        <v>3788</v>
      </c>
    </row>
    <row r="215" spans="1:1" x14ac:dyDescent="0.25">
      <c r="A215" s="39" t="s">
        <v>3790</v>
      </c>
    </row>
    <row r="216" spans="1:1" x14ac:dyDescent="0.25">
      <c r="A216" s="39" t="s">
        <v>3792</v>
      </c>
    </row>
    <row r="217" spans="1:1" x14ac:dyDescent="0.25">
      <c r="A217" s="39" t="s">
        <v>3794</v>
      </c>
    </row>
    <row r="218" spans="1:1" x14ac:dyDescent="0.25">
      <c r="A218" s="39" t="s">
        <v>3796</v>
      </c>
    </row>
    <row r="219" spans="1:1" x14ac:dyDescent="0.25">
      <c r="A219" s="39" t="s">
        <v>3798</v>
      </c>
    </row>
    <row r="220" spans="1:1" x14ac:dyDescent="0.25">
      <c r="A220" s="39" t="s">
        <v>3800</v>
      </c>
    </row>
    <row r="222" spans="1:1" x14ac:dyDescent="0.25">
      <c r="A222" s="39" t="s">
        <v>3742</v>
      </c>
    </row>
    <row r="224" spans="1:1" x14ac:dyDescent="0.25">
      <c r="A224" s="39" t="s">
        <v>222</v>
      </c>
    </row>
    <row r="225" spans="1:1" x14ac:dyDescent="0.25">
      <c r="A225" s="39" t="s">
        <v>224</v>
      </c>
    </row>
    <row r="226" spans="1:1" x14ac:dyDescent="0.25">
      <c r="A226" s="39" t="s">
        <v>223</v>
      </c>
    </row>
    <row r="227" spans="1:1" x14ac:dyDescent="0.25">
      <c r="A227" s="39" t="s">
        <v>226</v>
      </c>
    </row>
    <row r="228" spans="1:1" x14ac:dyDescent="0.25">
      <c r="A228" s="39" t="s">
        <v>225</v>
      </c>
    </row>
    <row r="229" spans="1:1" x14ac:dyDescent="0.25">
      <c r="A229" s="39" t="s">
        <v>227</v>
      </c>
    </row>
    <row r="230" spans="1:1" x14ac:dyDescent="0.25">
      <c r="A230" s="39" t="s">
        <v>228</v>
      </c>
    </row>
    <row r="231" spans="1:1" x14ac:dyDescent="0.25">
      <c r="A231" s="39" t="s">
        <v>229</v>
      </c>
    </row>
    <row r="232" spans="1:1" x14ac:dyDescent="0.25">
      <c r="A232" s="39" t="s">
        <v>230</v>
      </c>
    </row>
    <row r="233" spans="1:1" x14ac:dyDescent="0.25">
      <c r="A233" s="39" t="s">
        <v>231</v>
      </c>
    </row>
    <row r="235" spans="1:1" x14ac:dyDescent="0.25">
      <c r="A235" s="43" t="s">
        <v>232</v>
      </c>
    </row>
    <row r="236" spans="1:1" x14ac:dyDescent="0.25">
      <c r="A236" s="43" t="s">
        <v>233</v>
      </c>
    </row>
    <row r="237" spans="1:1" x14ac:dyDescent="0.25">
      <c r="A237" s="43" t="s">
        <v>234</v>
      </c>
    </row>
    <row r="238" spans="1:1" x14ac:dyDescent="0.25">
      <c r="A238" s="43" t="s">
        <v>235</v>
      </c>
    </row>
    <row r="241" spans="1:1" x14ac:dyDescent="0.25">
      <c r="A241" s="41" t="str">
        <f>A181</f>
        <v>POLAR SUMMARY TABLES</v>
      </c>
    </row>
    <row r="243" spans="1:1" x14ac:dyDescent="0.25">
      <c r="A243" s="39" t="str">
        <f>A183</f>
        <v xml:space="preserve"> CERT. NO: 42449               YACHT:    SHUANG HSI         </v>
      </c>
    </row>
    <row r="244" spans="1:1" x14ac:dyDescent="0.25">
      <c r="A244" s="39" t="str">
        <f>A184</f>
        <v xml:space="preserve"> SAIL NO:  USA-176             CLASS:    TASHIBA 40         </v>
      </c>
    </row>
    <row r="246" spans="1:1" x14ac:dyDescent="0.25">
      <c r="A246" s="44" t="s">
        <v>122</v>
      </c>
    </row>
    <row r="247" spans="1:1" x14ac:dyDescent="0.25">
      <c r="A247" s="40" t="s">
        <v>121</v>
      </c>
    </row>
    <row r="248" spans="1:1" x14ac:dyDescent="0.25">
      <c r="A248" s="44" t="s">
        <v>122</v>
      </c>
    </row>
    <row r="250" spans="1:1" x14ac:dyDescent="0.25">
      <c r="A250" s="39" t="s">
        <v>3802</v>
      </c>
    </row>
    <row r="252" spans="1:1" x14ac:dyDescent="0.25">
      <c r="A252" s="39" t="s">
        <v>3806</v>
      </c>
    </row>
    <row r="253" spans="1:1" x14ac:dyDescent="0.25">
      <c r="A253" s="39" t="s">
        <v>3808</v>
      </c>
    </row>
    <row r="254" spans="1:1" x14ac:dyDescent="0.25">
      <c r="A254" s="39" t="s">
        <v>3810</v>
      </c>
    </row>
    <row r="255" spans="1:1" x14ac:dyDescent="0.25">
      <c r="A255" s="39" t="s">
        <v>3812</v>
      </c>
    </row>
    <row r="256" spans="1:1" x14ac:dyDescent="0.25">
      <c r="A256" s="39" t="s">
        <v>3814</v>
      </c>
    </row>
    <row r="257" spans="1:1" x14ac:dyDescent="0.25">
      <c r="A257" s="39" t="s">
        <v>3816</v>
      </c>
    </row>
    <row r="258" spans="1:1" x14ac:dyDescent="0.25">
      <c r="A258" s="39" t="s">
        <v>3818</v>
      </c>
    </row>
    <row r="259" spans="1:1" x14ac:dyDescent="0.25">
      <c r="A259" s="39" t="s">
        <v>3820</v>
      </c>
    </row>
    <row r="260" spans="1:1" x14ac:dyDescent="0.25">
      <c r="A260" s="39" t="s">
        <v>3822</v>
      </c>
    </row>
    <row r="261" spans="1:1" x14ac:dyDescent="0.25">
      <c r="A261" s="39" t="s">
        <v>3824</v>
      </c>
    </row>
    <row r="262" spans="1:1" x14ac:dyDescent="0.25">
      <c r="A262" s="39" t="s">
        <v>3826</v>
      </c>
    </row>
    <row r="263" spans="1:1" x14ac:dyDescent="0.25">
      <c r="A263" s="39" t="s">
        <v>3828</v>
      </c>
    </row>
    <row r="264" spans="1:1" x14ac:dyDescent="0.25">
      <c r="A264" s="39" t="s">
        <v>3830</v>
      </c>
    </row>
    <row r="265" spans="1:1" x14ac:dyDescent="0.25">
      <c r="A265" s="39" t="s">
        <v>3832</v>
      </c>
    </row>
    <row r="266" spans="1:1" x14ac:dyDescent="0.25">
      <c r="A266" s="39" t="s">
        <v>3834</v>
      </c>
    </row>
    <row r="267" spans="1:1" x14ac:dyDescent="0.25">
      <c r="A267" s="39" t="s">
        <v>3836</v>
      </c>
    </row>
    <row r="268" spans="1:1" x14ac:dyDescent="0.25">
      <c r="A268" s="39" t="s">
        <v>3838</v>
      </c>
    </row>
    <row r="269" spans="1:1" x14ac:dyDescent="0.25">
      <c r="A269" s="39" t="s">
        <v>3840</v>
      </c>
    </row>
    <row r="270" spans="1:1" x14ac:dyDescent="0.25">
      <c r="A270" s="39" t="s">
        <v>3842</v>
      </c>
    </row>
    <row r="271" spans="1:1" x14ac:dyDescent="0.25">
      <c r="A271" s="39" t="s">
        <v>3844</v>
      </c>
    </row>
    <row r="272" spans="1:1" x14ac:dyDescent="0.25">
      <c r="A272" s="39" t="s">
        <v>3846</v>
      </c>
    </row>
    <row r="273" spans="1:1" x14ac:dyDescent="0.25">
      <c r="A273" s="39" t="s">
        <v>3848</v>
      </c>
    </row>
    <row r="274" spans="1:1" x14ac:dyDescent="0.25">
      <c r="A274" s="39" t="s">
        <v>3850</v>
      </c>
    </row>
    <row r="275" spans="1:1" x14ac:dyDescent="0.25">
      <c r="A275" s="39" t="s">
        <v>3852</v>
      </c>
    </row>
    <row r="276" spans="1:1" x14ac:dyDescent="0.25">
      <c r="A276" s="39" t="s">
        <v>3854</v>
      </c>
    </row>
    <row r="277" spans="1:1" x14ac:dyDescent="0.25">
      <c r="A277" s="39" t="s">
        <v>3856</v>
      </c>
    </row>
    <row r="278" spans="1:1" x14ac:dyDescent="0.25">
      <c r="A278" s="39" t="s">
        <v>3858</v>
      </c>
    </row>
    <row r="279" spans="1:1" x14ac:dyDescent="0.25">
      <c r="A279" s="39" t="s">
        <v>3860</v>
      </c>
    </row>
    <row r="280" spans="1:1" x14ac:dyDescent="0.25">
      <c r="A280" s="39" t="s">
        <v>3862</v>
      </c>
    </row>
    <row r="282" spans="1:1" x14ac:dyDescent="0.25">
      <c r="A282" s="39" t="s">
        <v>3804</v>
      </c>
    </row>
    <row r="284" spans="1:1" x14ac:dyDescent="0.25">
      <c r="A284" s="39" t="s">
        <v>222</v>
      </c>
    </row>
    <row r="285" spans="1:1" x14ac:dyDescent="0.25">
      <c r="A285" s="39" t="s">
        <v>224</v>
      </c>
    </row>
    <row r="286" spans="1:1" x14ac:dyDescent="0.25">
      <c r="A286" s="39" t="s">
        <v>223</v>
      </c>
    </row>
    <row r="287" spans="1:1" x14ac:dyDescent="0.25">
      <c r="A287" s="39" t="s">
        <v>226</v>
      </c>
    </row>
    <row r="288" spans="1:1" x14ac:dyDescent="0.25">
      <c r="A288" s="39" t="s">
        <v>225</v>
      </c>
    </row>
    <row r="289" spans="1:1" x14ac:dyDescent="0.25">
      <c r="A289" s="39" t="s">
        <v>227</v>
      </c>
    </row>
    <row r="290" spans="1:1" x14ac:dyDescent="0.25">
      <c r="A290" s="39" t="s">
        <v>228</v>
      </c>
    </row>
    <row r="291" spans="1:1" x14ac:dyDescent="0.25">
      <c r="A291" s="39" t="s">
        <v>229</v>
      </c>
    </row>
    <row r="292" spans="1:1" x14ac:dyDescent="0.25">
      <c r="A292" s="39" t="s">
        <v>230</v>
      </c>
    </row>
    <row r="293" spans="1:1" x14ac:dyDescent="0.25">
      <c r="A293" s="39" t="s">
        <v>231</v>
      </c>
    </row>
    <row r="295" spans="1:1" x14ac:dyDescent="0.25">
      <c r="A295" s="43" t="s">
        <v>232</v>
      </c>
    </row>
    <row r="296" spans="1:1" x14ac:dyDescent="0.25">
      <c r="A296" s="43" t="s">
        <v>233</v>
      </c>
    </row>
    <row r="297" spans="1:1" x14ac:dyDescent="0.25">
      <c r="A297" s="43" t="s">
        <v>234</v>
      </c>
    </row>
    <row r="298" spans="1:1" x14ac:dyDescent="0.25">
      <c r="A298" s="43" t="s">
        <v>235</v>
      </c>
    </row>
    <row r="299" spans="1:1" x14ac:dyDescent="0.25">
      <c r="A299" s="43"/>
    </row>
    <row r="301" spans="1:1" x14ac:dyDescent="0.25">
      <c r="A301" s="41" t="str">
        <f>A241</f>
        <v>POLAR SUMMARY TABLES</v>
      </c>
    </row>
    <row r="303" spans="1:1" x14ac:dyDescent="0.25">
      <c r="A303" s="39" t="str">
        <f>A243</f>
        <v xml:space="preserve"> CERT. NO: 42449               YACHT:    SHUANG HSI         </v>
      </c>
    </row>
    <row r="304" spans="1:1" x14ac:dyDescent="0.25">
      <c r="A304" s="39" t="str">
        <f>A244</f>
        <v xml:space="preserve"> SAIL NO:  USA-176             CLASS:    TASHIBA 40         </v>
      </c>
    </row>
    <row r="306" spans="1:1" x14ac:dyDescent="0.25">
      <c r="A306" s="44" t="s">
        <v>122</v>
      </c>
    </row>
    <row r="307" spans="1:1" x14ac:dyDescent="0.25">
      <c r="A307" s="40" t="s">
        <v>121</v>
      </c>
    </row>
    <row r="308" spans="1:1" x14ac:dyDescent="0.25">
      <c r="A308" s="44" t="s">
        <v>122</v>
      </c>
    </row>
    <row r="310" spans="1:1" x14ac:dyDescent="0.25">
      <c r="A310" s="39" t="s">
        <v>3864</v>
      </c>
    </row>
    <row r="312" spans="1:1" x14ac:dyDescent="0.25">
      <c r="A312" s="39" t="s">
        <v>3868</v>
      </c>
    </row>
    <row r="313" spans="1:1" x14ac:dyDescent="0.25">
      <c r="A313" s="39" t="s">
        <v>3870</v>
      </c>
    </row>
    <row r="314" spans="1:1" x14ac:dyDescent="0.25">
      <c r="A314" s="39" t="s">
        <v>3872</v>
      </c>
    </row>
    <row r="315" spans="1:1" x14ac:dyDescent="0.25">
      <c r="A315" s="39" t="s">
        <v>3874</v>
      </c>
    </row>
    <row r="316" spans="1:1" x14ac:dyDescent="0.25">
      <c r="A316" s="39" t="s">
        <v>3876</v>
      </c>
    </row>
    <row r="317" spans="1:1" x14ac:dyDescent="0.25">
      <c r="A317" s="39" t="s">
        <v>3878</v>
      </c>
    </row>
    <row r="318" spans="1:1" x14ac:dyDescent="0.25">
      <c r="A318" s="39" t="s">
        <v>3880</v>
      </c>
    </row>
    <row r="319" spans="1:1" x14ac:dyDescent="0.25">
      <c r="A319" s="39" t="s">
        <v>3882</v>
      </c>
    </row>
    <row r="320" spans="1:1" x14ac:dyDescent="0.25">
      <c r="A320" s="39" t="s">
        <v>3884</v>
      </c>
    </row>
    <row r="321" spans="1:1" x14ac:dyDescent="0.25">
      <c r="A321" s="39" t="s">
        <v>3886</v>
      </c>
    </row>
    <row r="322" spans="1:1" x14ac:dyDescent="0.25">
      <c r="A322" s="39" t="s">
        <v>3888</v>
      </c>
    </row>
    <row r="323" spans="1:1" x14ac:dyDescent="0.25">
      <c r="A323" s="39" t="s">
        <v>3890</v>
      </c>
    </row>
    <row r="324" spans="1:1" x14ac:dyDescent="0.25">
      <c r="A324" s="39" t="s">
        <v>3892</v>
      </c>
    </row>
    <row r="325" spans="1:1" x14ac:dyDescent="0.25">
      <c r="A325" s="39" t="s">
        <v>3894</v>
      </c>
    </row>
    <row r="326" spans="1:1" x14ac:dyDescent="0.25">
      <c r="A326" s="39" t="s">
        <v>3896</v>
      </c>
    </row>
    <row r="327" spans="1:1" x14ac:dyDescent="0.25">
      <c r="A327" s="39" t="s">
        <v>3898</v>
      </c>
    </row>
    <row r="328" spans="1:1" x14ac:dyDescent="0.25">
      <c r="A328" s="39" t="s">
        <v>3900</v>
      </c>
    </row>
    <row r="329" spans="1:1" x14ac:dyDescent="0.25">
      <c r="A329" s="39" t="s">
        <v>3902</v>
      </c>
    </row>
    <row r="330" spans="1:1" x14ac:dyDescent="0.25">
      <c r="A330" s="39" t="s">
        <v>3904</v>
      </c>
    </row>
    <row r="331" spans="1:1" x14ac:dyDescent="0.25">
      <c r="A331" s="39" t="s">
        <v>3906</v>
      </c>
    </row>
    <row r="332" spans="1:1" x14ac:dyDescent="0.25">
      <c r="A332" s="39" t="s">
        <v>3908</v>
      </c>
    </row>
    <row r="333" spans="1:1" x14ac:dyDescent="0.25">
      <c r="A333" s="39" t="s">
        <v>3910</v>
      </c>
    </row>
    <row r="334" spans="1:1" x14ac:dyDescent="0.25">
      <c r="A334" s="39" t="s">
        <v>3912</v>
      </c>
    </row>
    <row r="335" spans="1:1" x14ac:dyDescent="0.25">
      <c r="A335" s="39" t="s">
        <v>3914</v>
      </c>
    </row>
    <row r="336" spans="1:1" x14ac:dyDescent="0.25">
      <c r="A336" s="39" t="s">
        <v>3916</v>
      </c>
    </row>
    <row r="337" spans="1:1" x14ac:dyDescent="0.25">
      <c r="A337" s="39" t="s">
        <v>3918</v>
      </c>
    </row>
    <row r="338" spans="1:1" x14ac:dyDescent="0.25">
      <c r="A338" s="39" t="s">
        <v>3920</v>
      </c>
    </row>
    <row r="339" spans="1:1" x14ac:dyDescent="0.25">
      <c r="A339" s="39" t="s">
        <v>3922</v>
      </c>
    </row>
    <row r="340" spans="1:1" x14ac:dyDescent="0.25">
      <c r="A340" s="39" t="s">
        <v>3924</v>
      </c>
    </row>
    <row r="342" spans="1:1" x14ac:dyDescent="0.25">
      <c r="A342" s="39" t="s">
        <v>3866</v>
      </c>
    </row>
    <row r="344" spans="1:1" x14ac:dyDescent="0.25">
      <c r="A344" s="39" t="s">
        <v>222</v>
      </c>
    </row>
    <row r="345" spans="1:1" x14ac:dyDescent="0.25">
      <c r="A345" s="39" t="s">
        <v>224</v>
      </c>
    </row>
    <row r="346" spans="1:1" x14ac:dyDescent="0.25">
      <c r="A346" s="39" t="s">
        <v>223</v>
      </c>
    </row>
    <row r="347" spans="1:1" x14ac:dyDescent="0.25">
      <c r="A347" s="39" t="s">
        <v>226</v>
      </c>
    </row>
    <row r="348" spans="1:1" x14ac:dyDescent="0.25">
      <c r="A348" s="39" t="s">
        <v>225</v>
      </c>
    </row>
    <row r="349" spans="1:1" x14ac:dyDescent="0.25">
      <c r="A349" s="39" t="s">
        <v>227</v>
      </c>
    </row>
    <row r="350" spans="1:1" x14ac:dyDescent="0.25">
      <c r="A350" s="39" t="s">
        <v>228</v>
      </c>
    </row>
    <row r="351" spans="1:1" x14ac:dyDescent="0.25">
      <c r="A351" s="39" t="s">
        <v>229</v>
      </c>
    </row>
    <row r="352" spans="1:1" x14ac:dyDescent="0.25">
      <c r="A352" s="39" t="s">
        <v>230</v>
      </c>
    </row>
    <row r="353" spans="1:1" x14ac:dyDescent="0.25">
      <c r="A353" s="39" t="s">
        <v>231</v>
      </c>
    </row>
    <row r="355" spans="1:1" x14ac:dyDescent="0.25">
      <c r="A355" s="43" t="s">
        <v>232</v>
      </c>
    </row>
    <row r="356" spans="1:1" x14ac:dyDescent="0.25">
      <c r="A356" s="43" t="s">
        <v>233</v>
      </c>
    </row>
    <row r="357" spans="1:1" x14ac:dyDescent="0.25">
      <c r="A357" s="43" t="s">
        <v>234</v>
      </c>
    </row>
    <row r="358" spans="1:1" x14ac:dyDescent="0.25">
      <c r="A358" s="43" t="s">
        <v>235</v>
      </c>
    </row>
    <row r="361" spans="1:1" x14ac:dyDescent="0.25">
      <c r="A361" s="41" t="str">
        <f>A301</f>
        <v>POLAR SUMMARY TABLES</v>
      </c>
    </row>
    <row r="363" spans="1:1" x14ac:dyDescent="0.25">
      <c r="A363" s="39" t="str">
        <f>A303</f>
        <v xml:space="preserve"> CERT. NO: 42449               YACHT:    SHUANG HSI         </v>
      </c>
    </row>
    <row r="364" spans="1:1" x14ac:dyDescent="0.25">
      <c r="A364" s="39" t="str">
        <f>A304</f>
        <v xml:space="preserve"> SAIL NO:  USA-176             CLASS:    TASHIBA 40         </v>
      </c>
    </row>
    <row r="366" spans="1:1" x14ac:dyDescent="0.25">
      <c r="A366" s="44" t="s">
        <v>122</v>
      </c>
    </row>
    <row r="367" spans="1:1" x14ac:dyDescent="0.25">
      <c r="A367" s="40" t="s">
        <v>121</v>
      </c>
    </row>
    <row r="368" spans="1:1" x14ac:dyDescent="0.25">
      <c r="A368" s="44" t="s">
        <v>122</v>
      </c>
    </row>
    <row r="370" spans="1:1" x14ac:dyDescent="0.25">
      <c r="A370" s="39" t="s">
        <v>3926</v>
      </c>
    </row>
    <row r="372" spans="1:1" x14ac:dyDescent="0.25">
      <c r="A372" s="39" t="s">
        <v>3930</v>
      </c>
    </row>
    <row r="373" spans="1:1" x14ac:dyDescent="0.25">
      <c r="A373" s="39" t="s">
        <v>3932</v>
      </c>
    </row>
    <row r="374" spans="1:1" x14ac:dyDescent="0.25">
      <c r="A374" s="39" t="s">
        <v>3934</v>
      </c>
    </row>
    <row r="375" spans="1:1" x14ac:dyDescent="0.25">
      <c r="A375" s="39" t="s">
        <v>3936</v>
      </c>
    </row>
    <row r="376" spans="1:1" x14ac:dyDescent="0.25">
      <c r="A376" s="39" t="s">
        <v>3938</v>
      </c>
    </row>
    <row r="377" spans="1:1" x14ac:dyDescent="0.25">
      <c r="A377" s="39" t="s">
        <v>3940</v>
      </c>
    </row>
    <row r="378" spans="1:1" x14ac:dyDescent="0.25">
      <c r="A378" s="39" t="s">
        <v>3942</v>
      </c>
    </row>
    <row r="379" spans="1:1" x14ac:dyDescent="0.25">
      <c r="A379" s="39" t="s">
        <v>3944</v>
      </c>
    </row>
    <row r="380" spans="1:1" x14ac:dyDescent="0.25">
      <c r="A380" s="39" t="s">
        <v>3946</v>
      </c>
    </row>
    <row r="381" spans="1:1" x14ac:dyDescent="0.25">
      <c r="A381" s="39" t="s">
        <v>3948</v>
      </c>
    </row>
    <row r="382" spans="1:1" x14ac:dyDescent="0.25">
      <c r="A382" s="39" t="s">
        <v>3950</v>
      </c>
    </row>
    <row r="383" spans="1:1" x14ac:dyDescent="0.25">
      <c r="A383" s="39" t="s">
        <v>3952</v>
      </c>
    </row>
    <row r="384" spans="1:1" x14ac:dyDescent="0.25">
      <c r="A384" s="39" t="s">
        <v>3954</v>
      </c>
    </row>
    <row r="385" spans="1:1" x14ac:dyDescent="0.25">
      <c r="A385" s="39" t="s">
        <v>3956</v>
      </c>
    </row>
    <row r="386" spans="1:1" x14ac:dyDescent="0.25">
      <c r="A386" s="39" t="s">
        <v>3958</v>
      </c>
    </row>
    <row r="387" spans="1:1" x14ac:dyDescent="0.25">
      <c r="A387" s="39" t="s">
        <v>3960</v>
      </c>
    </row>
    <row r="388" spans="1:1" x14ac:dyDescent="0.25">
      <c r="A388" s="39" t="s">
        <v>3962</v>
      </c>
    </row>
    <row r="389" spans="1:1" x14ac:dyDescent="0.25">
      <c r="A389" s="39" t="s">
        <v>3964</v>
      </c>
    </row>
    <row r="390" spans="1:1" x14ac:dyDescent="0.25">
      <c r="A390" s="39" t="s">
        <v>3966</v>
      </c>
    </row>
    <row r="391" spans="1:1" x14ac:dyDescent="0.25">
      <c r="A391" s="39" t="s">
        <v>3968</v>
      </c>
    </row>
    <row r="392" spans="1:1" x14ac:dyDescent="0.25">
      <c r="A392" s="39" t="s">
        <v>3970</v>
      </c>
    </row>
    <row r="393" spans="1:1" x14ac:dyDescent="0.25">
      <c r="A393" s="39" t="s">
        <v>3972</v>
      </c>
    </row>
    <row r="394" spans="1:1" x14ac:dyDescent="0.25">
      <c r="A394" s="39" t="s">
        <v>3974</v>
      </c>
    </row>
    <row r="395" spans="1:1" x14ac:dyDescent="0.25">
      <c r="A395" s="39" t="s">
        <v>3976</v>
      </c>
    </row>
    <row r="396" spans="1:1" x14ac:dyDescent="0.25">
      <c r="A396" s="39" t="s">
        <v>3978</v>
      </c>
    </row>
    <row r="397" spans="1:1" x14ac:dyDescent="0.25">
      <c r="A397" s="39" t="s">
        <v>3980</v>
      </c>
    </row>
    <row r="398" spans="1:1" x14ac:dyDescent="0.25">
      <c r="A398" s="39" t="s">
        <v>3982</v>
      </c>
    </row>
    <row r="399" spans="1:1" x14ac:dyDescent="0.25">
      <c r="A399" s="39" t="s">
        <v>3984</v>
      </c>
    </row>
    <row r="400" spans="1:1" x14ac:dyDescent="0.25">
      <c r="A400" s="39" t="s">
        <v>3986</v>
      </c>
    </row>
    <row r="402" spans="1:1" x14ac:dyDescent="0.25">
      <c r="A402" s="39" t="s">
        <v>3928</v>
      </c>
    </row>
    <row r="404" spans="1:1" x14ac:dyDescent="0.25">
      <c r="A404" s="39" t="s">
        <v>222</v>
      </c>
    </row>
    <row r="405" spans="1:1" x14ac:dyDescent="0.25">
      <c r="A405" s="39" t="s">
        <v>224</v>
      </c>
    </row>
    <row r="406" spans="1:1" x14ac:dyDescent="0.25">
      <c r="A406" s="39" t="s">
        <v>223</v>
      </c>
    </row>
    <row r="407" spans="1:1" x14ac:dyDescent="0.25">
      <c r="A407" s="39" t="s">
        <v>226</v>
      </c>
    </row>
    <row r="408" spans="1:1" x14ac:dyDescent="0.25">
      <c r="A408" s="39" t="s">
        <v>225</v>
      </c>
    </row>
    <row r="409" spans="1:1" x14ac:dyDescent="0.25">
      <c r="A409" s="39" t="s">
        <v>227</v>
      </c>
    </row>
    <row r="410" spans="1:1" x14ac:dyDescent="0.25">
      <c r="A410" s="39" t="s">
        <v>228</v>
      </c>
    </row>
    <row r="411" spans="1:1" x14ac:dyDescent="0.25">
      <c r="A411" s="39" t="s">
        <v>229</v>
      </c>
    </row>
    <row r="412" spans="1:1" x14ac:dyDescent="0.25">
      <c r="A412" s="39" t="s">
        <v>230</v>
      </c>
    </row>
    <row r="413" spans="1:1" x14ac:dyDescent="0.25">
      <c r="A413" s="39" t="s">
        <v>231</v>
      </c>
    </row>
    <row r="415" spans="1:1" x14ac:dyDescent="0.25">
      <c r="A415" s="43" t="s">
        <v>232</v>
      </c>
    </row>
    <row r="416" spans="1:1" x14ac:dyDescent="0.25">
      <c r="A416" s="43" t="s">
        <v>233</v>
      </c>
    </row>
    <row r="417" spans="1:1" x14ac:dyDescent="0.25">
      <c r="A417" s="43" t="s">
        <v>234</v>
      </c>
    </row>
    <row r="418" spans="1:1" x14ac:dyDescent="0.25">
      <c r="A418" s="43" t="s">
        <v>235</v>
      </c>
    </row>
  </sheetData>
  <pageMargins left="0.75" right="0.75" top="0.65" bottom="0.5" header="0.5" footer="0.5"/>
  <pageSetup scale="90" orientation="portrait"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dimension ref="A1:K26"/>
  <sheetViews>
    <sheetView workbookViewId="0">
      <selection activeCell="L8" sqref="L8"/>
    </sheetView>
    <sheetView zoomScale="140" workbookViewId="1">
      <selection activeCell="B23" sqref="B23"/>
    </sheetView>
    <sheetView zoomScaleNormal="100" workbookViewId="2">
      <selection activeCell="B12" sqref="B12"/>
    </sheetView>
  </sheetViews>
  <sheetFormatPr defaultRowHeight="12.75" x14ac:dyDescent="0.2"/>
  <cols>
    <col min="1" max="1" width="8.7109375" style="45" customWidth="1"/>
    <col min="2" max="4" width="9.140625" style="45"/>
    <col min="5" max="5" width="8.7109375" style="45" customWidth="1"/>
    <col min="6" max="6" width="2.85546875" style="45" customWidth="1"/>
    <col min="7" max="7" width="8.7109375" style="45" customWidth="1"/>
    <col min="8" max="10" width="9.140625" style="45"/>
    <col min="11" max="11" width="8.7109375" style="45" customWidth="1"/>
    <col min="12" max="16384" width="9.140625" style="45"/>
  </cols>
  <sheetData>
    <row r="1" spans="1:11" ht="20.25" customHeight="1" x14ac:dyDescent="0.2">
      <c r="B1" s="71" t="s">
        <v>270</v>
      </c>
      <c r="C1" s="71"/>
      <c r="D1" s="71"/>
      <c r="E1" s="71"/>
      <c r="H1" s="71" t="s">
        <v>270</v>
      </c>
      <c r="I1" s="71"/>
      <c r="J1" s="71"/>
      <c r="K1" s="71"/>
    </row>
    <row r="2" spans="1:11" ht="20.25" customHeight="1" x14ac:dyDescent="0.2">
      <c r="A2" s="49"/>
      <c r="B2" s="72"/>
      <c r="C2" s="72"/>
      <c r="D2" s="72"/>
      <c r="E2" s="72"/>
      <c r="G2" s="49"/>
      <c r="H2" s="72"/>
      <c r="I2" s="72"/>
      <c r="J2" s="72"/>
      <c r="K2" s="72"/>
    </row>
    <row r="3" spans="1:11" ht="7.5" customHeight="1" x14ac:dyDescent="0.2"/>
    <row r="4" spans="1:11" ht="15.75" x14ac:dyDescent="0.25">
      <c r="A4" s="73" t="str">
        <f>'Graphics Grid'!A1&amp;" Targets"</f>
        <v>SHUANG HSI Targets</v>
      </c>
      <c r="B4" s="74"/>
      <c r="C4" s="74"/>
      <c r="D4" s="74"/>
      <c r="E4" s="74"/>
      <c r="G4" s="73" t="str">
        <f>A4</f>
        <v>SHUANG HSI Targets</v>
      </c>
      <c r="H4" s="74"/>
      <c r="I4" s="74"/>
      <c r="J4" s="74"/>
      <c r="K4" s="74"/>
    </row>
    <row r="5" spans="1:11" ht="7.5" customHeight="1" x14ac:dyDescent="0.2"/>
    <row r="6" spans="1:11" ht="12.75" customHeight="1" x14ac:dyDescent="0.2">
      <c r="A6" s="75" t="s">
        <v>2</v>
      </c>
      <c r="B6" s="61"/>
      <c r="C6" s="50" t="s">
        <v>271</v>
      </c>
      <c r="D6" s="61"/>
      <c r="E6" s="75" t="s">
        <v>6</v>
      </c>
      <c r="G6" s="75" t="s">
        <v>2</v>
      </c>
      <c r="H6" s="61"/>
      <c r="I6" s="50" t="s">
        <v>271</v>
      </c>
      <c r="J6" s="61"/>
      <c r="K6" s="75" t="s">
        <v>6</v>
      </c>
    </row>
    <row r="7" spans="1:11" s="46" customFormat="1" ht="24" x14ac:dyDescent="0.2">
      <c r="A7" s="76"/>
      <c r="B7" s="60" t="s">
        <v>3</v>
      </c>
      <c r="C7" s="60" t="s">
        <v>4</v>
      </c>
      <c r="D7" s="60" t="s">
        <v>5</v>
      </c>
      <c r="E7" s="76"/>
      <c r="G7" s="76"/>
      <c r="H7" s="60" t="s">
        <v>3</v>
      </c>
      <c r="I7" s="60" t="s">
        <v>4</v>
      </c>
      <c r="J7" s="60" t="s">
        <v>5</v>
      </c>
      <c r="K7" s="76"/>
    </row>
    <row r="8" spans="1:11" ht="13.5" thickBot="1" x14ac:dyDescent="0.25">
      <c r="A8" s="62" t="s">
        <v>7</v>
      </c>
      <c r="B8" s="62" t="s">
        <v>7</v>
      </c>
      <c r="C8" s="62" t="s">
        <v>7</v>
      </c>
      <c r="D8" s="62" t="s">
        <v>8</v>
      </c>
      <c r="E8" s="62" t="s">
        <v>8</v>
      </c>
      <c r="G8" s="62" t="s">
        <v>7</v>
      </c>
      <c r="H8" s="62" t="s">
        <v>7</v>
      </c>
      <c r="I8" s="62" t="s">
        <v>7</v>
      </c>
      <c r="J8" s="62" t="s">
        <v>8</v>
      </c>
      <c r="K8" s="62" t="s">
        <v>8</v>
      </c>
    </row>
    <row r="9" spans="1:11" ht="15.75" x14ac:dyDescent="0.25">
      <c r="A9" s="64">
        <v>6.3376915454864502</v>
      </c>
      <c r="B9" s="51">
        <v>4.0839999999999996</v>
      </c>
      <c r="C9" s="52">
        <v>9.4681457647598197</v>
      </c>
      <c r="D9" s="52">
        <v>31.106271748172666</v>
      </c>
      <c r="E9" s="53">
        <v>50.6</v>
      </c>
      <c r="G9" s="64">
        <f>A9</f>
        <v>6.3376915454864502</v>
      </c>
      <c r="H9" s="51">
        <f>B9</f>
        <v>4.0839999999999996</v>
      </c>
      <c r="I9" s="52">
        <f t="shared" ref="I9:I15" si="0">C9</f>
        <v>9.4681457647598197</v>
      </c>
      <c r="J9" s="52">
        <f t="shared" ref="J9:J15" si="1">D9</f>
        <v>31.106271748172666</v>
      </c>
      <c r="K9" s="53">
        <f t="shared" ref="K9:K15" si="2">E9</f>
        <v>50.6</v>
      </c>
    </row>
    <row r="10" spans="1:11" ht="15.75" x14ac:dyDescent="0.25">
      <c r="A10" s="65">
        <v>8.4502553939819336</v>
      </c>
      <c r="B10" s="54">
        <v>5.0579999999999998</v>
      </c>
      <c r="C10" s="55">
        <v>12.334890804966332</v>
      </c>
      <c r="D10" s="55">
        <v>31.343584292906712</v>
      </c>
      <c r="E10" s="56">
        <v>49.6</v>
      </c>
      <c r="G10" s="65">
        <f t="shared" ref="G10:G15" si="3">A10</f>
        <v>8.4502553939819336</v>
      </c>
      <c r="H10" s="54">
        <f t="shared" ref="H10:H15" si="4">B10</f>
        <v>5.0579999999999998</v>
      </c>
      <c r="I10" s="55">
        <f t="shared" si="0"/>
        <v>12.334890804966332</v>
      </c>
      <c r="J10" s="55">
        <f t="shared" si="1"/>
        <v>31.343584292906712</v>
      </c>
      <c r="K10" s="56">
        <f t="shared" si="2"/>
        <v>49.6</v>
      </c>
    </row>
    <row r="11" spans="1:11" ht="15.75" x14ac:dyDescent="0.25">
      <c r="A11" s="65">
        <v>10.562819242477417</v>
      </c>
      <c r="B11" s="54">
        <v>5.4660000000000002</v>
      </c>
      <c r="C11" s="55">
        <v>14.837338788982548</v>
      </c>
      <c r="D11" s="55">
        <v>30.958741673132614</v>
      </c>
      <c r="E11" s="56">
        <v>46.6</v>
      </c>
      <c r="G11" s="65">
        <f t="shared" si="3"/>
        <v>10.562819242477417</v>
      </c>
      <c r="H11" s="54">
        <f t="shared" si="4"/>
        <v>5.4660000000000002</v>
      </c>
      <c r="I11" s="55">
        <f t="shared" si="0"/>
        <v>14.837338788982548</v>
      </c>
      <c r="J11" s="55">
        <f t="shared" si="1"/>
        <v>30.958741673132614</v>
      </c>
      <c r="K11" s="56">
        <f t="shared" si="2"/>
        <v>46.6</v>
      </c>
    </row>
    <row r="12" spans="1:11" ht="15.75" x14ac:dyDescent="0.25">
      <c r="A12" s="65">
        <v>12.6753830909729</v>
      </c>
      <c r="B12" s="54">
        <v>6.0339999999999998</v>
      </c>
      <c r="C12" s="55">
        <v>17.259313568238735</v>
      </c>
      <c r="D12" s="55">
        <v>32.14420661627134</v>
      </c>
      <c r="E12" s="56">
        <v>47.4</v>
      </c>
      <c r="G12" s="65">
        <f t="shared" si="3"/>
        <v>12.6753830909729</v>
      </c>
      <c r="H12" s="54">
        <f t="shared" si="4"/>
        <v>6.0339999999999998</v>
      </c>
      <c r="I12" s="55">
        <f t="shared" si="0"/>
        <v>17.259313568238735</v>
      </c>
      <c r="J12" s="55">
        <f t="shared" si="1"/>
        <v>32.14420661627134</v>
      </c>
      <c r="K12" s="56">
        <f t="shared" si="2"/>
        <v>47.4</v>
      </c>
    </row>
    <row r="13" spans="1:11" ht="15.75" x14ac:dyDescent="0.25">
      <c r="A13" s="65">
        <v>16.900510787963867</v>
      </c>
      <c r="B13" s="54">
        <v>6.4720000000000004</v>
      </c>
      <c r="C13" s="55">
        <v>21.744533932969492</v>
      </c>
      <c r="D13" s="55">
        <v>32.192512655503933</v>
      </c>
      <c r="E13" s="56">
        <v>45.1</v>
      </c>
      <c r="G13" s="65">
        <f t="shared" si="3"/>
        <v>16.900510787963867</v>
      </c>
      <c r="H13" s="54">
        <f t="shared" si="4"/>
        <v>6.4720000000000004</v>
      </c>
      <c r="I13" s="55">
        <f t="shared" si="0"/>
        <v>21.744533932969492</v>
      </c>
      <c r="J13" s="55">
        <f t="shared" si="1"/>
        <v>32.192512655503933</v>
      </c>
      <c r="K13" s="56">
        <f t="shared" si="2"/>
        <v>45.1</v>
      </c>
    </row>
    <row r="14" spans="1:11" ht="15.75" x14ac:dyDescent="0.25">
      <c r="A14" s="65">
        <v>21.125638484954834</v>
      </c>
      <c r="B14" s="54">
        <v>6.6070000000000002</v>
      </c>
      <c r="C14" s="55">
        <v>25.941129229584515</v>
      </c>
      <c r="D14" s="55">
        <v>32.598035868177959</v>
      </c>
      <c r="E14" s="56">
        <v>43.8</v>
      </c>
      <c r="G14" s="65">
        <f t="shared" si="3"/>
        <v>21.125638484954834</v>
      </c>
      <c r="H14" s="54">
        <f t="shared" si="4"/>
        <v>6.6070000000000002</v>
      </c>
      <c r="I14" s="55">
        <f t="shared" si="0"/>
        <v>25.941129229584515</v>
      </c>
      <c r="J14" s="55">
        <f t="shared" si="1"/>
        <v>32.598035868177959</v>
      </c>
      <c r="K14" s="56">
        <f t="shared" si="2"/>
        <v>43.8</v>
      </c>
    </row>
    <row r="15" spans="1:11" ht="16.5" thickBot="1" x14ac:dyDescent="0.3">
      <c r="A15" s="66">
        <v>25.350766181945801</v>
      </c>
      <c r="B15" s="57">
        <v>6.6520000000000001</v>
      </c>
      <c r="C15" s="58">
        <v>29.949650149564345</v>
      </c>
      <c r="D15" s="58">
        <v>33.799584247593621</v>
      </c>
      <c r="E15" s="59">
        <v>44</v>
      </c>
      <c r="G15" s="66">
        <f t="shared" si="3"/>
        <v>25.350766181945801</v>
      </c>
      <c r="H15" s="57">
        <f t="shared" si="4"/>
        <v>6.6520000000000001</v>
      </c>
      <c r="I15" s="58">
        <f t="shared" si="0"/>
        <v>29.949650149564345</v>
      </c>
      <c r="J15" s="58">
        <f t="shared" si="1"/>
        <v>33.799584247593621</v>
      </c>
      <c r="K15" s="59">
        <f t="shared" si="2"/>
        <v>44</v>
      </c>
    </row>
    <row r="16" spans="1:11" ht="7.5" customHeight="1" x14ac:dyDescent="0.2"/>
    <row r="17" spans="1:11" ht="12.75" customHeight="1" x14ac:dyDescent="0.2">
      <c r="A17" s="75" t="s">
        <v>2</v>
      </c>
      <c r="B17" s="61"/>
      <c r="C17" s="50" t="s">
        <v>272</v>
      </c>
      <c r="D17" s="61"/>
      <c r="E17" s="75" t="s">
        <v>6</v>
      </c>
      <c r="G17" s="75" t="s">
        <v>2</v>
      </c>
      <c r="H17" s="61"/>
      <c r="I17" s="50" t="s">
        <v>272</v>
      </c>
      <c r="J17" s="61"/>
      <c r="K17" s="75" t="s">
        <v>6</v>
      </c>
    </row>
    <row r="18" spans="1:11" s="46" customFormat="1" ht="24" x14ac:dyDescent="0.2">
      <c r="A18" s="76"/>
      <c r="B18" s="60" t="s">
        <v>3</v>
      </c>
      <c r="C18" s="60" t="s">
        <v>4</v>
      </c>
      <c r="D18" s="60" t="s">
        <v>5</v>
      </c>
      <c r="E18" s="76"/>
      <c r="G18" s="76"/>
      <c r="H18" s="60" t="s">
        <v>3</v>
      </c>
      <c r="I18" s="60" t="s">
        <v>4</v>
      </c>
      <c r="J18" s="60" t="s">
        <v>5</v>
      </c>
      <c r="K18" s="76"/>
    </row>
    <row r="19" spans="1:11" ht="13.5" thickBot="1" x14ac:dyDescent="0.25">
      <c r="A19" s="62" t="s">
        <v>7</v>
      </c>
      <c r="B19" s="62" t="s">
        <v>7</v>
      </c>
      <c r="C19" s="62" t="s">
        <v>7</v>
      </c>
      <c r="D19" s="62" t="s">
        <v>8</v>
      </c>
      <c r="E19" s="62" t="s">
        <v>8</v>
      </c>
      <c r="G19" s="62" t="s">
        <v>7</v>
      </c>
      <c r="H19" s="62" t="s">
        <v>7</v>
      </c>
      <c r="I19" s="62" t="s">
        <v>7</v>
      </c>
      <c r="J19" s="62" t="s">
        <v>8</v>
      </c>
      <c r="K19" s="62" t="s">
        <v>8</v>
      </c>
    </row>
    <row r="20" spans="1:11" ht="15.75" x14ac:dyDescent="0.25">
      <c r="A20" s="64">
        <v>6.3376915454864502</v>
      </c>
      <c r="B20" s="51">
        <v>3.8279999999999998</v>
      </c>
      <c r="C20" s="52">
        <v>4.0338826505636023</v>
      </c>
      <c r="D20" s="52">
        <v>107.406840773943</v>
      </c>
      <c r="E20" s="53">
        <v>142.6</v>
      </c>
      <c r="G20" s="64">
        <f>A20</f>
        <v>6.3376915454864502</v>
      </c>
      <c r="H20" s="51">
        <f t="shared" ref="H20:H26" si="5">B20</f>
        <v>3.8279999999999998</v>
      </c>
      <c r="I20" s="52">
        <f t="shared" ref="I20:I26" si="6">C20</f>
        <v>4.0338826505636023</v>
      </c>
      <c r="J20" s="52">
        <f t="shared" ref="J20:J26" si="7">D20</f>
        <v>107.406840773943</v>
      </c>
      <c r="K20" s="53">
        <f t="shared" ref="K20:K26" si="8">E20</f>
        <v>142.6</v>
      </c>
    </row>
    <row r="21" spans="1:11" ht="15.75" x14ac:dyDescent="0.25">
      <c r="A21" s="65">
        <v>8.4502553939819336</v>
      </c>
      <c r="B21" s="54">
        <v>4.7439999999999998</v>
      </c>
      <c r="C21" s="55">
        <v>5.1713870416097922</v>
      </c>
      <c r="D21" s="55">
        <v>116.84065984551847</v>
      </c>
      <c r="E21" s="56">
        <v>146.9</v>
      </c>
      <c r="G21" s="65">
        <f t="shared" ref="G21:G26" si="9">A21</f>
        <v>8.4502553939819336</v>
      </c>
      <c r="H21" s="54">
        <f t="shared" si="5"/>
        <v>4.7439999999999998</v>
      </c>
      <c r="I21" s="55">
        <f t="shared" si="6"/>
        <v>5.1713870416097922</v>
      </c>
      <c r="J21" s="55">
        <f t="shared" si="7"/>
        <v>116.84065984551847</v>
      </c>
      <c r="K21" s="56">
        <f t="shared" si="8"/>
        <v>146.9</v>
      </c>
    </row>
    <row r="22" spans="1:11" ht="15.75" x14ac:dyDescent="0.25">
      <c r="A22" s="65">
        <v>10.562819242477417</v>
      </c>
      <c r="B22" s="54">
        <v>5.3650000000000002</v>
      </c>
      <c r="C22" s="55">
        <v>6.2316900334984195</v>
      </c>
      <c r="D22" s="55">
        <v>131.09613109579993</v>
      </c>
      <c r="E22" s="56">
        <v>153.6</v>
      </c>
      <c r="G22" s="65">
        <f t="shared" si="9"/>
        <v>10.562819242477417</v>
      </c>
      <c r="H22" s="54">
        <f t="shared" si="5"/>
        <v>5.3650000000000002</v>
      </c>
      <c r="I22" s="55">
        <f t="shared" si="6"/>
        <v>6.2316900334984195</v>
      </c>
      <c r="J22" s="55">
        <f t="shared" si="7"/>
        <v>131.09613109579993</v>
      </c>
      <c r="K22" s="56">
        <f t="shared" si="8"/>
        <v>153.6</v>
      </c>
    </row>
    <row r="23" spans="1:11" ht="15.75" x14ac:dyDescent="0.25">
      <c r="A23" s="65">
        <v>12.6753830909729</v>
      </c>
      <c r="B23" s="54">
        <v>5.8949999999999996</v>
      </c>
      <c r="C23" s="55">
        <v>7.4639399783039613</v>
      </c>
      <c r="D23" s="55">
        <v>142.91470376076035</v>
      </c>
      <c r="E23" s="56">
        <v>159.19999999999999</v>
      </c>
      <c r="G23" s="65">
        <f t="shared" si="9"/>
        <v>12.6753830909729</v>
      </c>
      <c r="H23" s="54">
        <f t="shared" si="5"/>
        <v>5.8949999999999996</v>
      </c>
      <c r="I23" s="55">
        <f t="shared" si="6"/>
        <v>7.4639399783039613</v>
      </c>
      <c r="J23" s="55">
        <f t="shared" si="7"/>
        <v>142.91470376076035</v>
      </c>
      <c r="K23" s="56">
        <f t="shared" si="8"/>
        <v>159.19999999999999</v>
      </c>
    </row>
    <row r="24" spans="1:11" ht="15.75" x14ac:dyDescent="0.25">
      <c r="A24" s="65">
        <v>16.900510787963867</v>
      </c>
      <c r="B24" s="54">
        <v>6.7880000000000003</v>
      </c>
      <c r="C24" s="55">
        <v>10.152214494855283</v>
      </c>
      <c r="D24" s="55">
        <v>171.99288811879296</v>
      </c>
      <c r="E24" s="56">
        <v>175.2</v>
      </c>
      <c r="G24" s="65">
        <f t="shared" si="9"/>
        <v>16.900510787963867</v>
      </c>
      <c r="H24" s="54">
        <f t="shared" si="5"/>
        <v>6.7880000000000003</v>
      </c>
      <c r="I24" s="55">
        <f t="shared" si="6"/>
        <v>10.152214494855283</v>
      </c>
      <c r="J24" s="55">
        <f t="shared" si="7"/>
        <v>171.99288811879296</v>
      </c>
      <c r="K24" s="56">
        <f t="shared" si="8"/>
        <v>175.2</v>
      </c>
    </row>
    <row r="25" spans="1:11" ht="15.75" x14ac:dyDescent="0.25">
      <c r="A25" s="65">
        <v>21.125638484954834</v>
      </c>
      <c r="B25" s="54">
        <v>7.4909999999999997</v>
      </c>
      <c r="C25" s="55">
        <v>13.639745349986228</v>
      </c>
      <c r="D25" s="55">
        <v>177.36651746809474</v>
      </c>
      <c r="E25" s="56">
        <v>178.3</v>
      </c>
      <c r="G25" s="65">
        <f t="shared" si="9"/>
        <v>21.125638484954834</v>
      </c>
      <c r="H25" s="54">
        <f t="shared" si="5"/>
        <v>7.4909999999999997</v>
      </c>
      <c r="I25" s="55">
        <f t="shared" si="6"/>
        <v>13.639745349986228</v>
      </c>
      <c r="J25" s="55">
        <f t="shared" si="7"/>
        <v>177.36651746809474</v>
      </c>
      <c r="K25" s="56">
        <f t="shared" si="8"/>
        <v>178.3</v>
      </c>
    </row>
    <row r="26" spans="1:11" ht="16.5" thickBot="1" x14ac:dyDescent="0.3">
      <c r="A26" s="66">
        <v>25.350766181945801</v>
      </c>
      <c r="B26" s="57">
        <v>8.0079999999999991</v>
      </c>
      <c r="C26" s="58">
        <v>17.345778115781208</v>
      </c>
      <c r="D26" s="58">
        <v>178.09994763215121</v>
      </c>
      <c r="E26" s="59">
        <v>178.7</v>
      </c>
      <c r="G26" s="66">
        <f t="shared" si="9"/>
        <v>25.350766181945801</v>
      </c>
      <c r="H26" s="57">
        <f t="shared" si="5"/>
        <v>8.0079999999999991</v>
      </c>
      <c r="I26" s="58">
        <f t="shared" si="6"/>
        <v>17.345778115781208</v>
      </c>
      <c r="J26" s="58">
        <f t="shared" si="7"/>
        <v>178.09994763215121</v>
      </c>
      <c r="K26" s="59">
        <f t="shared" si="8"/>
        <v>178.7</v>
      </c>
    </row>
  </sheetData>
  <mergeCells count="12">
    <mergeCell ref="B1:E2"/>
    <mergeCell ref="A4:E4"/>
    <mergeCell ref="A6:A7"/>
    <mergeCell ref="E6:E7"/>
    <mergeCell ref="A17:A18"/>
    <mergeCell ref="E17:E18"/>
    <mergeCell ref="H1:K2"/>
    <mergeCell ref="G4:K4"/>
    <mergeCell ref="G6:G7"/>
    <mergeCell ref="K6:K7"/>
    <mergeCell ref="G17:G18"/>
    <mergeCell ref="K17:K18"/>
  </mergeCells>
  <phoneticPr fontId="1" type="noConversion"/>
  <pageMargins left="0.25" right="0.1" top="0.2" bottom="0.15" header="0.25" footer="0"/>
  <pageSetup scale="148" orientation="landscape" r:id="rId1"/>
  <headerFooter alignWithMargins="0"/>
  <drawing r:id="rId2"/>
  <legacyDrawing r:id="rId3"/>
  <oleObjects>
    <mc:AlternateContent xmlns:mc="http://schemas.openxmlformats.org/markup-compatibility/2006">
      <mc:Choice Requires="x14">
        <oleObject progId="Word.Picture.8" shapeId="58369" r:id="rId4">
          <objectPr defaultSize="0" autoPict="0" r:id="rId5">
            <anchor moveWithCells="1" sizeWithCells="1">
              <from>
                <xdr:col>0</xdr:col>
                <xdr:colOff>9525</xdr:colOff>
                <xdr:row>0</xdr:row>
                <xdr:rowOff>19050</xdr:rowOff>
              </from>
              <to>
                <xdr:col>1</xdr:col>
                <xdr:colOff>0</xdr:colOff>
                <xdr:row>2</xdr:row>
                <xdr:rowOff>9525</xdr:rowOff>
              </to>
            </anchor>
          </objectPr>
        </oleObject>
      </mc:Choice>
      <mc:Fallback>
        <oleObject progId="Word.Picture.8" shapeId="58369" r:id="rId4"/>
      </mc:Fallback>
    </mc:AlternateContent>
    <mc:AlternateContent xmlns:mc="http://schemas.openxmlformats.org/markup-compatibility/2006">
      <mc:Choice Requires="x14">
        <oleObject progId="Word.Picture.8" shapeId="58370" r:id="rId6">
          <objectPr defaultSize="0" autoPict="0" r:id="rId5">
            <anchor moveWithCells="1" sizeWithCells="1">
              <from>
                <xdr:col>6</xdr:col>
                <xdr:colOff>9525</xdr:colOff>
                <xdr:row>0</xdr:row>
                <xdr:rowOff>19050</xdr:rowOff>
              </from>
              <to>
                <xdr:col>7</xdr:col>
                <xdr:colOff>0</xdr:colOff>
                <xdr:row>2</xdr:row>
                <xdr:rowOff>9525</xdr:rowOff>
              </to>
            </anchor>
          </objectPr>
        </oleObject>
      </mc:Choice>
      <mc:Fallback>
        <oleObject progId="Word.Picture.8" shapeId="58370" r:id="rId6"/>
      </mc:Fallback>
    </mc:AlternateContent>
  </oleObjec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CS350"/>
  <sheetViews>
    <sheetView workbookViewId="0">
      <pane xSplit="1" ySplit="4" topLeftCell="B326" activePane="bottomRight" state="frozen"/>
      <selection pane="topRight" activeCell="B1" sqref="B1"/>
      <selection pane="bottomLeft" activeCell="A5" sqref="A5"/>
      <selection pane="bottomRight" activeCell="G346" sqref="G346:G348"/>
    </sheetView>
    <sheetView workbookViewId="1">
      <pane ySplit="4" topLeftCell="A223" activePane="bottomLeft" state="frozen"/>
      <selection pane="bottomLeft"/>
    </sheetView>
    <sheetView workbookViewId="2">
      <selection activeCell="B1" sqref="B1"/>
    </sheetView>
  </sheetViews>
  <sheetFormatPr defaultRowHeight="12.75" x14ac:dyDescent="0.2"/>
  <cols>
    <col min="58" max="58" width="9.5703125" bestFit="1" customWidth="1"/>
    <col min="59" max="59" width="10.140625" bestFit="1" customWidth="1"/>
  </cols>
  <sheetData>
    <row r="1" spans="1:78" ht="15.75" x14ac:dyDescent="0.25">
      <c r="A1" s="27" t="s">
        <v>1206</v>
      </c>
      <c r="B1" s="27" t="str">
        <f>$A$1&amp;" TRUE WIND POLAR DIAGRAM;  "&amp;C3</f>
        <v>ORR 2015 TRUE WIND POLAR DIAGRAM;  VTW: 6.3</v>
      </c>
      <c r="L1" s="27" t="str">
        <f>$A$1&amp;" TRUE WIND POLAR DIAGRAM;  "&amp;M3</f>
        <v>ORR 2015 TRUE WIND POLAR DIAGRAM;  VTW: 8.5</v>
      </c>
      <c r="V1" s="27" t="str">
        <f>$A$1&amp;" TRUE WIND POLAR DIAGRAM;  "&amp;W3</f>
        <v>ORR 2015 TRUE WIND POLAR DIAGRAM;  VTW: 10.6</v>
      </c>
      <c r="AF1" s="27" t="str">
        <f>$A$1&amp;" TRUE WIND POLAR DIAGRAM;  "&amp;AG3</f>
        <v>ORR 2015 TRUE WIND POLAR DIAGRAM;  VTW: 12.7</v>
      </c>
      <c r="AP1" s="27" t="str">
        <f>$A$1&amp;" TRUE WIND POLAR DIAGRAM;  "&amp;AQ3</f>
        <v>ORR 2015 TRUE WIND POLAR DIAGRAM;  VTW: 16.9</v>
      </c>
      <c r="AZ1" s="27" t="str">
        <f>$A$1&amp;" TRUE WIND POLAR DIAGRAM;  "&amp;BA3</f>
        <v>ORR 2015 TRUE WIND POLAR DIAGRAM;  VTW: 21.1</v>
      </c>
      <c r="BJ1" s="27" t="str">
        <f>$A$1&amp;" TRUE WIND POLAR DIAGRAM;  "&amp;BK3</f>
        <v>ORR 2015 TRUE WIND POLAR DIAGRAM;  VTW: 25.4</v>
      </c>
      <c r="BT1" s="27" t="str">
        <f>$A$1&amp;" TRUE WIND POLAR DIAGRAM"</f>
        <v>ORR 2015 TRUE WIND POLAR DIAGRAM</v>
      </c>
    </row>
    <row r="2" spans="1:78" x14ac:dyDescent="0.2">
      <c r="B2" t="s">
        <v>110</v>
      </c>
      <c r="C2" t="s">
        <v>128</v>
      </c>
      <c r="D2" t="s">
        <v>113</v>
      </c>
      <c r="E2" t="s">
        <v>130</v>
      </c>
      <c r="F2" t="s">
        <v>112</v>
      </c>
      <c r="G2" t="s">
        <v>129</v>
      </c>
      <c r="H2" t="s">
        <v>111</v>
      </c>
      <c r="I2" t="s">
        <v>131</v>
      </c>
      <c r="J2" t="s">
        <v>117</v>
      </c>
      <c r="K2" t="s">
        <v>132</v>
      </c>
      <c r="L2" t="s">
        <v>110</v>
      </c>
      <c r="M2" t="s">
        <v>128</v>
      </c>
      <c r="N2" t="s">
        <v>113</v>
      </c>
      <c r="O2" t="s">
        <v>130</v>
      </c>
      <c r="P2" t="s">
        <v>112</v>
      </c>
      <c r="Q2" t="s">
        <v>129</v>
      </c>
      <c r="R2" t="s">
        <v>111</v>
      </c>
      <c r="S2" t="s">
        <v>131</v>
      </c>
      <c r="T2" t="s">
        <v>117</v>
      </c>
      <c r="U2" t="s">
        <v>132</v>
      </c>
      <c r="V2" t="s">
        <v>110</v>
      </c>
      <c r="W2" t="s">
        <v>128</v>
      </c>
      <c r="X2" t="s">
        <v>113</v>
      </c>
      <c r="Y2" t="s">
        <v>130</v>
      </c>
      <c r="Z2" t="s">
        <v>112</v>
      </c>
      <c r="AA2" t="s">
        <v>129</v>
      </c>
      <c r="AB2" t="s">
        <v>111</v>
      </c>
      <c r="AC2" t="s">
        <v>131</v>
      </c>
      <c r="AD2" t="s">
        <v>117</v>
      </c>
      <c r="AE2" t="s">
        <v>132</v>
      </c>
      <c r="AF2" t="s">
        <v>110</v>
      </c>
      <c r="AG2" t="s">
        <v>128</v>
      </c>
      <c r="AH2" t="s">
        <v>113</v>
      </c>
      <c r="AI2" t="s">
        <v>130</v>
      </c>
      <c r="AJ2" t="s">
        <v>112</v>
      </c>
      <c r="AK2" t="s">
        <v>129</v>
      </c>
      <c r="AL2" t="s">
        <v>111</v>
      </c>
      <c r="AM2" t="s">
        <v>131</v>
      </c>
      <c r="AN2" t="s">
        <v>117</v>
      </c>
      <c r="AO2" t="s">
        <v>132</v>
      </c>
      <c r="AP2" t="s">
        <v>110</v>
      </c>
      <c r="AQ2" t="s">
        <v>128</v>
      </c>
      <c r="AR2" t="s">
        <v>113</v>
      </c>
      <c r="AS2" t="s">
        <v>130</v>
      </c>
      <c r="AT2" t="s">
        <v>112</v>
      </c>
      <c r="AU2" t="s">
        <v>129</v>
      </c>
      <c r="AV2" t="s">
        <v>111</v>
      </c>
      <c r="AW2" t="s">
        <v>131</v>
      </c>
      <c r="AX2" t="s">
        <v>117</v>
      </c>
      <c r="AY2" t="s">
        <v>132</v>
      </c>
      <c r="AZ2" t="s">
        <v>110</v>
      </c>
      <c r="BA2" t="s">
        <v>128</v>
      </c>
      <c r="BB2" t="s">
        <v>113</v>
      </c>
      <c r="BC2" t="s">
        <v>130</v>
      </c>
      <c r="BD2" t="s">
        <v>112</v>
      </c>
      <c r="BE2" t="s">
        <v>129</v>
      </c>
      <c r="BF2" t="s">
        <v>111</v>
      </c>
      <c r="BG2" t="s">
        <v>131</v>
      </c>
      <c r="BH2" t="s">
        <v>117</v>
      </c>
      <c r="BI2" t="s">
        <v>132</v>
      </c>
      <c r="BJ2" t="s">
        <v>110</v>
      </c>
      <c r="BK2" t="s">
        <v>128</v>
      </c>
      <c r="BL2" t="s">
        <v>113</v>
      </c>
      <c r="BM2" t="s">
        <v>130</v>
      </c>
      <c r="BN2" t="s">
        <v>112</v>
      </c>
      <c r="BO2" t="s">
        <v>129</v>
      </c>
      <c r="BP2" t="s">
        <v>111</v>
      </c>
      <c r="BQ2" t="s">
        <v>131</v>
      </c>
      <c r="BR2" t="s">
        <v>117</v>
      </c>
      <c r="BS2" t="s">
        <v>132</v>
      </c>
    </row>
    <row r="3" spans="1:78" s="16" customFormat="1" x14ac:dyDescent="0.2">
      <c r="B3" s="19">
        <v>6.3376913070678711</v>
      </c>
      <c r="C3" s="16" t="str">
        <f>"VTW: "&amp;TEXT(B3,"#0.0")</f>
        <v>VTW: 6.3</v>
      </c>
      <c r="L3" s="19">
        <v>8.4502553939819336</v>
      </c>
      <c r="M3" s="16" t="str">
        <f>"VTW: "&amp;TEXT(L3,"#0.0")</f>
        <v>VTW: 8.5</v>
      </c>
      <c r="V3" s="19">
        <v>10.562819480895996</v>
      </c>
      <c r="W3" s="16" t="str">
        <f>"VTW: "&amp;TEXT(V3,"#0.0")</f>
        <v>VTW: 10.6</v>
      </c>
      <c r="AF3" s="19">
        <v>12.675382614135742</v>
      </c>
      <c r="AG3" s="16" t="str">
        <f>"VTW: "&amp;TEXT(AF3,"#0.0")</f>
        <v>VTW: 12.7</v>
      </c>
      <c r="AP3" s="19">
        <v>16.900510787963867</v>
      </c>
      <c r="AQ3" s="16" t="str">
        <f>"VTW: "&amp;TEXT(AP3,"#0.0")</f>
        <v>VTW: 16.9</v>
      </c>
      <c r="AZ3" s="19">
        <v>21.125638961791992</v>
      </c>
      <c r="BA3" s="16" t="str">
        <f>"VTW: "&amp;TEXT(AZ3,"#0.0")</f>
        <v>VTW: 21.1</v>
      </c>
      <c r="BJ3" s="19">
        <v>25.350765228271484</v>
      </c>
      <c r="BK3" s="16" t="str">
        <f>"VTW: "&amp;TEXT(BJ3,"#0.0")</f>
        <v>VTW: 25.4</v>
      </c>
    </row>
    <row r="4" spans="1:78" s="16" customFormat="1" x14ac:dyDescent="0.2">
      <c r="B4" s="17" t="s">
        <v>105</v>
      </c>
      <c r="C4" s="18" t="s">
        <v>108</v>
      </c>
      <c r="D4" s="17" t="s">
        <v>105</v>
      </c>
      <c r="E4" s="18" t="s">
        <v>108</v>
      </c>
      <c r="F4" s="17" t="s">
        <v>105</v>
      </c>
      <c r="G4" s="18" t="s">
        <v>108</v>
      </c>
      <c r="H4" s="17" t="s">
        <v>105</v>
      </c>
      <c r="I4" s="18" t="s">
        <v>108</v>
      </c>
      <c r="J4" s="17" t="s">
        <v>105</v>
      </c>
      <c r="K4" s="18" t="s">
        <v>108</v>
      </c>
      <c r="L4" s="17" t="s">
        <v>105</v>
      </c>
      <c r="M4" s="18" t="s">
        <v>108</v>
      </c>
      <c r="N4" s="17" t="s">
        <v>105</v>
      </c>
      <c r="O4" s="18" t="s">
        <v>108</v>
      </c>
      <c r="P4" s="17" t="s">
        <v>105</v>
      </c>
      <c r="Q4" s="18" t="s">
        <v>108</v>
      </c>
      <c r="R4" s="17" t="s">
        <v>105</v>
      </c>
      <c r="S4" s="18" t="s">
        <v>108</v>
      </c>
      <c r="T4" s="17" t="s">
        <v>105</v>
      </c>
      <c r="U4" s="18" t="s">
        <v>108</v>
      </c>
      <c r="V4" s="17" t="s">
        <v>105</v>
      </c>
      <c r="W4" s="18" t="s">
        <v>108</v>
      </c>
      <c r="X4" s="17" t="s">
        <v>105</v>
      </c>
      <c r="Y4" s="18" t="s">
        <v>108</v>
      </c>
      <c r="Z4" s="17" t="s">
        <v>105</v>
      </c>
      <c r="AA4" s="18" t="s">
        <v>108</v>
      </c>
      <c r="AB4" s="17" t="s">
        <v>105</v>
      </c>
      <c r="AC4" s="18" t="s">
        <v>108</v>
      </c>
      <c r="AD4" s="17" t="s">
        <v>105</v>
      </c>
      <c r="AE4" s="18" t="s">
        <v>108</v>
      </c>
      <c r="AF4" s="17" t="s">
        <v>105</v>
      </c>
      <c r="AG4" s="18" t="s">
        <v>108</v>
      </c>
      <c r="AH4" s="17" t="s">
        <v>105</v>
      </c>
      <c r="AI4" s="18" t="s">
        <v>108</v>
      </c>
      <c r="AJ4" s="17" t="s">
        <v>105</v>
      </c>
      <c r="AK4" s="18" t="s">
        <v>108</v>
      </c>
      <c r="AL4" s="17" t="s">
        <v>105</v>
      </c>
      <c r="AM4" s="18" t="s">
        <v>108</v>
      </c>
      <c r="AN4" s="17" t="s">
        <v>105</v>
      </c>
      <c r="AO4" s="18" t="s">
        <v>108</v>
      </c>
      <c r="AP4" s="17" t="s">
        <v>105</v>
      </c>
      <c r="AQ4" s="18" t="s">
        <v>108</v>
      </c>
      <c r="AR4" s="17" t="s">
        <v>105</v>
      </c>
      <c r="AS4" s="18" t="s">
        <v>108</v>
      </c>
      <c r="AT4" s="17" t="s">
        <v>105</v>
      </c>
      <c r="AU4" s="18" t="s">
        <v>108</v>
      </c>
      <c r="AV4" s="17" t="s">
        <v>105</v>
      </c>
      <c r="AW4" s="18" t="s">
        <v>108</v>
      </c>
      <c r="AX4" s="17" t="s">
        <v>105</v>
      </c>
      <c r="AY4" s="18" t="s">
        <v>108</v>
      </c>
      <c r="AZ4" s="17" t="s">
        <v>105</v>
      </c>
      <c r="BA4" s="18" t="s">
        <v>108</v>
      </c>
      <c r="BB4" s="17" t="s">
        <v>105</v>
      </c>
      <c r="BC4" s="18" t="s">
        <v>108</v>
      </c>
      <c r="BD4" s="17" t="s">
        <v>105</v>
      </c>
      <c r="BE4" s="18" t="s">
        <v>108</v>
      </c>
      <c r="BF4" s="17" t="s">
        <v>105</v>
      </c>
      <c r="BG4" s="18" t="s">
        <v>108</v>
      </c>
      <c r="BH4" s="17" t="s">
        <v>105</v>
      </c>
      <c r="BI4" s="18" t="s">
        <v>108</v>
      </c>
      <c r="BJ4" s="17" t="s">
        <v>105</v>
      </c>
      <c r="BK4" s="18" t="s">
        <v>108</v>
      </c>
      <c r="BL4" s="17" t="s">
        <v>105</v>
      </c>
      <c r="BM4" s="18" t="s">
        <v>108</v>
      </c>
      <c r="BN4" s="17" t="s">
        <v>105</v>
      </c>
      <c r="BO4" s="18" t="s">
        <v>108</v>
      </c>
      <c r="BP4" s="17" t="s">
        <v>105</v>
      </c>
      <c r="BQ4" s="18" t="s">
        <v>108</v>
      </c>
      <c r="BR4" s="17" t="s">
        <v>105</v>
      </c>
      <c r="BS4" s="18" t="s">
        <v>108</v>
      </c>
      <c r="BZ4" s="15" t="s">
        <v>289</v>
      </c>
    </row>
    <row r="5" spans="1:78" x14ac:dyDescent="0.2">
      <c r="A5" s="68">
        <v>1</v>
      </c>
      <c r="B5" s="6">
        <v>180</v>
      </c>
      <c r="C5" s="8">
        <v>2.5980000495910645</v>
      </c>
      <c r="D5" s="6"/>
      <c r="E5" s="8"/>
      <c r="F5" s="6"/>
      <c r="G5" s="8"/>
      <c r="H5" s="6">
        <v>180</v>
      </c>
      <c r="I5" s="8">
        <v>2.8069999217987061</v>
      </c>
      <c r="J5" s="6"/>
      <c r="K5" s="8"/>
      <c r="L5" s="6">
        <v>180</v>
      </c>
      <c r="M5" s="8">
        <v>3.4879999160766602</v>
      </c>
      <c r="N5" s="6"/>
      <c r="O5" s="8"/>
      <c r="P5" s="6"/>
      <c r="Q5" s="8"/>
      <c r="R5" s="6">
        <v>180</v>
      </c>
      <c r="S5" s="8">
        <v>3.752000093460083</v>
      </c>
      <c r="T5" s="6"/>
      <c r="U5" s="8"/>
      <c r="V5" s="6">
        <v>180</v>
      </c>
      <c r="W5" s="8">
        <v>4.3319997787475586</v>
      </c>
      <c r="X5" s="6"/>
      <c r="Y5" s="8"/>
      <c r="Z5" s="6"/>
      <c r="AA5" s="8"/>
      <c r="AB5" s="6">
        <v>180</v>
      </c>
      <c r="AC5" s="8">
        <v>4.6449999809265137</v>
      </c>
      <c r="AD5" s="6"/>
      <c r="AE5" s="8"/>
      <c r="AF5" s="6">
        <v>180</v>
      </c>
      <c r="AG5" s="8">
        <v>5.125</v>
      </c>
      <c r="AH5" s="6"/>
      <c r="AI5" s="8"/>
      <c r="AJ5" s="6"/>
      <c r="AK5" s="8"/>
      <c r="AL5" s="6">
        <v>180</v>
      </c>
      <c r="AM5" s="8">
        <v>5.4569997787475586</v>
      </c>
      <c r="AN5" s="6"/>
      <c r="AO5" s="8"/>
      <c r="AP5" s="6">
        <v>180</v>
      </c>
      <c r="AQ5" s="8">
        <v>6.4260001182556152</v>
      </c>
      <c r="AR5" s="6"/>
      <c r="AS5" s="8"/>
      <c r="AT5" s="6"/>
      <c r="AU5" s="8"/>
      <c r="AV5" s="6">
        <v>180</v>
      </c>
      <c r="AW5" s="8">
        <v>6.7579998970031738</v>
      </c>
      <c r="AX5" s="6"/>
      <c r="AY5" s="8"/>
      <c r="AZ5" s="6">
        <v>180</v>
      </c>
      <c r="BA5" s="8">
        <v>7.245999813079834</v>
      </c>
      <c r="BB5" s="6"/>
      <c r="BC5" s="8"/>
      <c r="BD5" s="6"/>
      <c r="BE5" s="8"/>
      <c r="BF5" s="6">
        <v>180</v>
      </c>
      <c r="BG5" s="8">
        <v>7.4860000610351563</v>
      </c>
      <c r="BH5" s="6"/>
      <c r="BI5" s="8"/>
      <c r="BJ5" s="6">
        <v>180</v>
      </c>
      <c r="BK5" s="8">
        <v>7.7690000534057617</v>
      </c>
      <c r="BL5" s="6"/>
      <c r="BM5" s="8"/>
      <c r="BN5" s="6"/>
      <c r="BO5" s="8"/>
      <c r="BP5" s="6">
        <v>180</v>
      </c>
      <c r="BQ5" s="8">
        <v>8.005000114440918</v>
      </c>
      <c r="BR5" s="6"/>
      <c r="BS5" s="8"/>
    </row>
    <row r="6" spans="1:78" x14ac:dyDescent="0.2">
      <c r="A6" s="68">
        <f>A5+1</f>
        <v>2</v>
      </c>
      <c r="B6" s="6">
        <v>179</v>
      </c>
      <c r="C6" s="8">
        <v>2.6059999465942383</v>
      </c>
      <c r="D6" s="6"/>
      <c r="E6" s="8"/>
      <c r="F6" s="6"/>
      <c r="G6" s="8"/>
      <c r="H6" s="6">
        <v>179</v>
      </c>
      <c r="I6" s="8">
        <v>2.809999942779541</v>
      </c>
      <c r="J6" s="6"/>
      <c r="K6" s="8"/>
      <c r="L6" s="6">
        <v>179</v>
      </c>
      <c r="M6" s="8">
        <v>3.497999906539917</v>
      </c>
      <c r="N6" s="6"/>
      <c r="O6" s="8"/>
      <c r="P6" s="6"/>
      <c r="Q6" s="8"/>
      <c r="R6" s="6">
        <v>179</v>
      </c>
      <c r="S6" s="8">
        <v>3.755000114440918</v>
      </c>
      <c r="T6" s="6"/>
      <c r="U6" s="8"/>
      <c r="V6" s="6">
        <v>179</v>
      </c>
      <c r="W6" s="8">
        <v>4.3439998626708984</v>
      </c>
      <c r="X6" s="6"/>
      <c r="Y6" s="8"/>
      <c r="Z6" s="6"/>
      <c r="AA6" s="8"/>
      <c r="AB6" s="6">
        <v>179</v>
      </c>
      <c r="AC6" s="8">
        <v>4.6490001678466797</v>
      </c>
      <c r="AD6" s="6"/>
      <c r="AE6" s="8"/>
      <c r="AF6" s="6">
        <v>179</v>
      </c>
      <c r="AG6" s="8">
        <v>5.1389999389648437</v>
      </c>
      <c r="AH6" s="6"/>
      <c r="AI6" s="8"/>
      <c r="AJ6" s="6"/>
      <c r="AK6" s="8"/>
      <c r="AL6" s="6">
        <v>179</v>
      </c>
      <c r="AM6" s="8">
        <v>5.4609999656677246</v>
      </c>
      <c r="AN6" s="6"/>
      <c r="AO6" s="8"/>
      <c r="AP6" s="6">
        <v>179</v>
      </c>
      <c r="AQ6" s="8">
        <v>6.439000129699707</v>
      </c>
      <c r="AR6" s="6"/>
      <c r="AS6" s="8"/>
      <c r="AT6" s="6"/>
      <c r="AU6" s="8"/>
      <c r="AV6" s="6">
        <v>179</v>
      </c>
      <c r="AW6" s="8">
        <v>6.7610001564025879</v>
      </c>
      <c r="AX6" s="6"/>
      <c r="AY6" s="8"/>
      <c r="AZ6" s="6">
        <v>179</v>
      </c>
      <c r="BA6" s="8">
        <v>7.255000114440918</v>
      </c>
      <c r="BB6" s="6"/>
      <c r="BC6" s="8"/>
      <c r="BD6" s="6"/>
      <c r="BE6" s="8"/>
      <c r="BF6" s="6">
        <v>179</v>
      </c>
      <c r="BG6" s="8">
        <v>7.4879999160766602</v>
      </c>
      <c r="BH6" s="6"/>
      <c r="BI6" s="8"/>
      <c r="BJ6" s="6">
        <v>179</v>
      </c>
      <c r="BK6" s="8">
        <v>7.7769999504089355</v>
      </c>
      <c r="BL6" s="6"/>
      <c r="BM6" s="8"/>
      <c r="BN6" s="6"/>
      <c r="BO6" s="8"/>
      <c r="BP6" s="6">
        <v>179</v>
      </c>
      <c r="BQ6" s="8">
        <v>8.0069999694824219</v>
      </c>
      <c r="BR6" s="6"/>
      <c r="BS6" s="8"/>
    </row>
    <row r="7" spans="1:78" x14ac:dyDescent="0.2">
      <c r="A7" s="68">
        <f t="shared" ref="A7:A70" si="0">A6+1</f>
        <v>3</v>
      </c>
      <c r="B7" s="6">
        <v>178</v>
      </c>
      <c r="C7" s="8">
        <v>2.6140000820159912</v>
      </c>
      <c r="D7" s="6"/>
      <c r="E7" s="8"/>
      <c r="F7" s="6"/>
      <c r="G7" s="8"/>
      <c r="H7" s="6">
        <v>178</v>
      </c>
      <c r="I7" s="8">
        <v>2.8139998912811279</v>
      </c>
      <c r="J7" s="6"/>
      <c r="K7" s="8"/>
      <c r="L7" s="6">
        <v>178</v>
      </c>
      <c r="M7" s="8">
        <v>3.5090000629425049</v>
      </c>
      <c r="N7" s="6"/>
      <c r="O7" s="8"/>
      <c r="P7" s="6"/>
      <c r="Q7" s="8"/>
      <c r="R7" s="6">
        <v>178</v>
      </c>
      <c r="S7" s="8">
        <v>3.7599999904632568</v>
      </c>
      <c r="T7" s="6"/>
      <c r="U7" s="8"/>
      <c r="V7" s="6">
        <v>178</v>
      </c>
      <c r="W7" s="8">
        <v>4.3559999465942383</v>
      </c>
      <c r="X7" s="6"/>
      <c r="Y7" s="8"/>
      <c r="Z7" s="6"/>
      <c r="AA7" s="8"/>
      <c r="AB7" s="6">
        <v>178</v>
      </c>
      <c r="AC7" s="8">
        <v>4.6550002098083496</v>
      </c>
      <c r="AD7" s="6"/>
      <c r="AE7" s="8"/>
      <c r="AF7" s="6">
        <v>178</v>
      </c>
      <c r="AG7" s="8">
        <v>5.1519999504089355</v>
      </c>
      <c r="AH7" s="6"/>
      <c r="AI7" s="8"/>
      <c r="AJ7" s="6"/>
      <c r="AK7" s="8"/>
      <c r="AL7" s="6">
        <v>178</v>
      </c>
      <c r="AM7" s="8">
        <v>5.4670000076293945</v>
      </c>
      <c r="AN7" s="6"/>
      <c r="AO7" s="8"/>
      <c r="AP7" s="6">
        <v>178</v>
      </c>
      <c r="AQ7" s="8">
        <v>6.4530000686645508</v>
      </c>
      <c r="AR7" s="6"/>
      <c r="AS7" s="8"/>
      <c r="AT7" s="6"/>
      <c r="AU7" s="8"/>
      <c r="AV7" s="6">
        <v>178</v>
      </c>
      <c r="AW7" s="8">
        <v>6.7670001983642578</v>
      </c>
      <c r="AX7" s="6"/>
      <c r="AY7" s="8"/>
      <c r="AZ7" s="6">
        <v>178</v>
      </c>
      <c r="BA7" s="8">
        <v>7.2630000114440918</v>
      </c>
      <c r="BB7" s="6"/>
      <c r="BC7" s="8"/>
      <c r="BD7" s="6"/>
      <c r="BE7" s="8"/>
      <c r="BF7" s="6">
        <v>178.30000305175781</v>
      </c>
      <c r="BG7" s="8">
        <v>7.4910001754760742</v>
      </c>
      <c r="BH7" s="6"/>
      <c r="BI7" s="8"/>
      <c r="BJ7" s="6">
        <v>178</v>
      </c>
      <c r="BK7" s="8">
        <v>7.7849998474121094</v>
      </c>
      <c r="BL7" s="6"/>
      <c r="BM7" s="8"/>
      <c r="BN7" s="6"/>
      <c r="BO7" s="8"/>
      <c r="BP7" s="6">
        <v>178.69999694824219</v>
      </c>
      <c r="BQ7" s="8">
        <v>8.008000373840332</v>
      </c>
      <c r="BR7" s="6"/>
      <c r="BS7" s="8"/>
    </row>
    <row r="8" spans="1:78" x14ac:dyDescent="0.2">
      <c r="A8" s="68">
        <f t="shared" si="0"/>
        <v>4</v>
      </c>
      <c r="B8" s="6">
        <v>177</v>
      </c>
      <c r="C8" s="8">
        <v>2.622999906539917</v>
      </c>
      <c r="D8" s="6"/>
      <c r="E8" s="8"/>
      <c r="F8" s="6"/>
      <c r="G8" s="8"/>
      <c r="H8" s="6">
        <v>177</v>
      </c>
      <c r="I8" s="8">
        <v>2.8199999332427979</v>
      </c>
      <c r="J8" s="6"/>
      <c r="K8" s="8"/>
      <c r="L8" s="6">
        <v>177</v>
      </c>
      <c r="M8" s="8">
        <v>3.5199999809265137</v>
      </c>
      <c r="N8" s="6"/>
      <c r="O8" s="8"/>
      <c r="P8" s="6"/>
      <c r="Q8" s="8"/>
      <c r="R8" s="6">
        <v>177</v>
      </c>
      <c r="S8" s="8">
        <v>3.7669999599456787</v>
      </c>
      <c r="T8" s="6"/>
      <c r="U8" s="8"/>
      <c r="V8" s="6">
        <v>177</v>
      </c>
      <c r="W8" s="8">
        <v>4.369999885559082</v>
      </c>
      <c r="X8" s="6"/>
      <c r="Y8" s="8"/>
      <c r="Z8" s="6"/>
      <c r="AA8" s="8"/>
      <c r="AB8" s="6">
        <v>177</v>
      </c>
      <c r="AC8" s="8">
        <v>4.6630001068115234</v>
      </c>
      <c r="AD8" s="6"/>
      <c r="AE8" s="8"/>
      <c r="AF8" s="6">
        <v>177</v>
      </c>
      <c r="AG8" s="8">
        <v>5.1669998168945312</v>
      </c>
      <c r="AH8" s="6"/>
      <c r="AI8" s="8"/>
      <c r="AJ8" s="6"/>
      <c r="AK8" s="8"/>
      <c r="AL8" s="6">
        <v>177</v>
      </c>
      <c r="AM8" s="8">
        <v>5.4749999046325684</v>
      </c>
      <c r="AN8" s="6"/>
      <c r="AO8" s="8"/>
      <c r="AP8" s="6">
        <v>177</v>
      </c>
      <c r="AQ8" s="8">
        <v>6.4670000076293945</v>
      </c>
      <c r="AR8" s="6"/>
      <c r="AS8" s="8"/>
      <c r="AT8" s="6"/>
      <c r="AU8" s="8"/>
      <c r="AV8" s="6">
        <v>177</v>
      </c>
      <c r="AW8" s="8">
        <v>6.7729997634887695</v>
      </c>
      <c r="AX8" s="6"/>
      <c r="AY8" s="8"/>
      <c r="AZ8" s="6">
        <v>177</v>
      </c>
      <c r="BA8" s="8">
        <v>7.2719998359680176</v>
      </c>
      <c r="BB8" s="6"/>
      <c r="BC8" s="8"/>
      <c r="BD8" s="6"/>
      <c r="BE8" s="8"/>
      <c r="BF8" s="6">
        <v>178</v>
      </c>
      <c r="BG8" s="8">
        <v>7.4920001029968262</v>
      </c>
      <c r="BH8" s="6"/>
      <c r="BI8" s="8"/>
      <c r="BJ8" s="6">
        <v>177</v>
      </c>
      <c r="BK8" s="8">
        <v>7.7930002212524414</v>
      </c>
      <c r="BL8" s="6"/>
      <c r="BM8" s="8"/>
      <c r="BN8" s="6"/>
      <c r="BO8" s="8"/>
      <c r="BP8" s="6">
        <v>178</v>
      </c>
      <c r="BQ8" s="8">
        <v>8.0109996795654297</v>
      </c>
      <c r="BR8" s="6"/>
      <c r="BS8" s="8"/>
    </row>
    <row r="9" spans="1:78" x14ac:dyDescent="0.2">
      <c r="A9" s="68">
        <f t="shared" si="0"/>
        <v>5</v>
      </c>
      <c r="B9" s="6">
        <v>176</v>
      </c>
      <c r="C9" s="8">
        <v>2.6319999694824219</v>
      </c>
      <c r="D9" s="6"/>
      <c r="E9" s="8"/>
      <c r="F9" s="6"/>
      <c r="G9" s="8"/>
      <c r="H9" s="6">
        <v>176</v>
      </c>
      <c r="I9" s="8">
        <v>2.8269999027252197</v>
      </c>
      <c r="J9" s="6"/>
      <c r="K9" s="8"/>
      <c r="L9" s="6">
        <v>176</v>
      </c>
      <c r="M9" s="8">
        <v>3.5309998989105225</v>
      </c>
      <c r="N9" s="6"/>
      <c r="O9" s="8"/>
      <c r="P9" s="6"/>
      <c r="Q9" s="8"/>
      <c r="R9" s="6">
        <v>176</v>
      </c>
      <c r="S9" s="8">
        <v>3.7760000228881836</v>
      </c>
      <c r="T9" s="6"/>
      <c r="U9" s="8"/>
      <c r="V9" s="6">
        <v>176</v>
      </c>
      <c r="W9" s="8">
        <v>4.3829998970031738</v>
      </c>
      <c r="X9" s="6"/>
      <c r="Y9" s="8"/>
      <c r="Z9" s="6"/>
      <c r="AA9" s="8"/>
      <c r="AB9" s="6">
        <v>176</v>
      </c>
      <c r="AC9" s="8">
        <v>4.6729998588562012</v>
      </c>
      <c r="AD9" s="6"/>
      <c r="AE9" s="8"/>
      <c r="AF9" s="6">
        <v>176</v>
      </c>
      <c r="AG9" s="8">
        <v>5.1810002326965332</v>
      </c>
      <c r="AH9" s="6"/>
      <c r="AI9" s="8"/>
      <c r="AJ9" s="6"/>
      <c r="AK9" s="8"/>
      <c r="AL9" s="6">
        <v>176</v>
      </c>
      <c r="AM9" s="8">
        <v>5.4850001335144043</v>
      </c>
      <c r="AN9" s="6"/>
      <c r="AO9" s="8"/>
      <c r="AP9" s="6">
        <v>176</v>
      </c>
      <c r="AQ9" s="8">
        <v>6.4819998741149902</v>
      </c>
      <c r="AR9" s="6"/>
      <c r="AS9" s="8"/>
      <c r="AT9" s="6"/>
      <c r="AU9" s="8"/>
      <c r="AV9" s="6">
        <v>176</v>
      </c>
      <c r="AW9" s="8">
        <v>6.7810001373291016</v>
      </c>
      <c r="AX9" s="6"/>
      <c r="AY9" s="8"/>
      <c r="AZ9" s="6">
        <v>176</v>
      </c>
      <c r="BA9" s="8">
        <v>7.2820000648498535</v>
      </c>
      <c r="BB9" s="6"/>
      <c r="BC9" s="8"/>
      <c r="BD9" s="6"/>
      <c r="BE9" s="8"/>
      <c r="BF9" s="6">
        <v>177</v>
      </c>
      <c r="BG9" s="8">
        <v>7.4970002174377441</v>
      </c>
      <c r="BH9" s="6"/>
      <c r="BI9" s="8"/>
      <c r="BJ9" s="6">
        <v>176.5</v>
      </c>
      <c r="BK9" s="8">
        <v>7.7969999313354492</v>
      </c>
      <c r="BL9" s="6"/>
      <c r="BM9" s="8"/>
      <c r="BN9" s="6"/>
      <c r="BO9" s="8"/>
      <c r="BP9" s="6">
        <v>177</v>
      </c>
      <c r="BQ9" s="8">
        <v>8.0150003433227539</v>
      </c>
      <c r="BR9" s="6"/>
      <c r="BS9" s="8"/>
    </row>
    <row r="10" spans="1:78" x14ac:dyDescent="0.2">
      <c r="A10" s="68">
        <f t="shared" si="0"/>
        <v>6</v>
      </c>
      <c r="B10" s="6">
        <v>175</v>
      </c>
      <c r="C10" s="8">
        <v>2.6410000324249268</v>
      </c>
      <c r="D10" s="6"/>
      <c r="E10" s="8"/>
      <c r="F10" s="6"/>
      <c r="G10" s="8"/>
      <c r="H10" s="6">
        <v>175</v>
      </c>
      <c r="I10" s="8">
        <v>2.8350000381469727</v>
      </c>
      <c r="J10" s="6"/>
      <c r="K10" s="8"/>
      <c r="L10" s="6">
        <v>175</v>
      </c>
      <c r="M10" s="8">
        <v>3.5429999828338623</v>
      </c>
      <c r="N10" s="6"/>
      <c r="O10" s="8"/>
      <c r="P10" s="6"/>
      <c r="Q10" s="8"/>
      <c r="R10" s="6">
        <v>175</v>
      </c>
      <c r="S10" s="8">
        <v>3.7860000133514404</v>
      </c>
      <c r="T10" s="6"/>
      <c r="U10" s="8"/>
      <c r="V10" s="6">
        <v>175</v>
      </c>
      <c r="W10" s="8">
        <v>4.3969998359680176</v>
      </c>
      <c r="X10" s="6"/>
      <c r="Y10" s="8"/>
      <c r="Z10" s="6"/>
      <c r="AA10" s="8"/>
      <c r="AB10" s="6">
        <v>175</v>
      </c>
      <c r="AC10" s="8">
        <v>4.684999942779541</v>
      </c>
      <c r="AD10" s="6"/>
      <c r="AE10" s="8"/>
      <c r="AF10" s="6">
        <v>175</v>
      </c>
      <c r="AG10" s="8">
        <v>5.1960000991821289</v>
      </c>
      <c r="AH10" s="6"/>
      <c r="AI10" s="8"/>
      <c r="AJ10" s="6"/>
      <c r="AK10" s="8"/>
      <c r="AL10" s="6">
        <v>175</v>
      </c>
      <c r="AM10" s="8">
        <v>5.495999813079834</v>
      </c>
      <c r="AN10" s="6"/>
      <c r="AO10" s="8"/>
      <c r="AP10" s="6">
        <v>175</v>
      </c>
      <c r="AQ10" s="8">
        <v>6.4970002174377441</v>
      </c>
      <c r="AR10" s="6"/>
      <c r="AS10" s="8"/>
      <c r="AT10" s="6"/>
      <c r="AU10" s="8"/>
      <c r="AV10" s="6">
        <v>175.19999694824219</v>
      </c>
      <c r="AW10" s="8">
        <v>6.7880001068115234</v>
      </c>
      <c r="AX10" s="6"/>
      <c r="AY10" s="8"/>
      <c r="AZ10" s="6">
        <v>175.80000305175781</v>
      </c>
      <c r="BA10" s="8">
        <v>7.2839999198913574</v>
      </c>
      <c r="BB10" s="6"/>
      <c r="BC10" s="8"/>
      <c r="BD10" s="6"/>
      <c r="BE10" s="8"/>
      <c r="BF10" s="6">
        <v>176</v>
      </c>
      <c r="BG10" s="8">
        <v>7.5019998550415039</v>
      </c>
      <c r="BH10" s="6"/>
      <c r="BI10" s="8"/>
      <c r="BJ10" s="6">
        <v>176</v>
      </c>
      <c r="BK10" s="8">
        <v>7.8010001182556152</v>
      </c>
      <c r="BL10" s="6"/>
      <c r="BM10" s="8"/>
      <c r="BN10" s="6"/>
      <c r="BO10" s="8"/>
      <c r="BP10" s="6">
        <v>176</v>
      </c>
      <c r="BQ10" s="8">
        <v>8.0200004577636719</v>
      </c>
      <c r="BR10" s="6"/>
      <c r="BS10" s="8"/>
    </row>
    <row r="11" spans="1:78" x14ac:dyDescent="0.2">
      <c r="A11" s="68">
        <f t="shared" si="0"/>
        <v>7</v>
      </c>
      <c r="B11" s="6">
        <v>174</v>
      </c>
      <c r="C11" s="8">
        <v>2.6510000228881836</v>
      </c>
      <c r="D11" s="6"/>
      <c r="E11" s="8"/>
      <c r="F11" s="6"/>
      <c r="G11" s="8"/>
      <c r="H11" s="6">
        <v>174</v>
      </c>
      <c r="I11" s="8">
        <v>2.8440001010894775</v>
      </c>
      <c r="J11" s="6"/>
      <c r="K11" s="8"/>
      <c r="L11" s="6">
        <v>174</v>
      </c>
      <c r="M11" s="8">
        <v>3.5550000667572021</v>
      </c>
      <c r="N11" s="6"/>
      <c r="O11" s="8"/>
      <c r="P11" s="6"/>
      <c r="Q11" s="8"/>
      <c r="R11" s="6">
        <v>174</v>
      </c>
      <c r="S11" s="8">
        <v>3.7980000972747803</v>
      </c>
      <c r="T11" s="6"/>
      <c r="U11" s="8"/>
      <c r="V11" s="6">
        <v>174</v>
      </c>
      <c r="W11" s="8">
        <v>4.4120001792907715</v>
      </c>
      <c r="X11" s="6"/>
      <c r="Y11" s="8"/>
      <c r="Z11" s="6"/>
      <c r="AA11" s="8"/>
      <c r="AB11" s="6">
        <v>174</v>
      </c>
      <c r="AC11" s="8">
        <v>4.6989998817443848</v>
      </c>
      <c r="AD11" s="6"/>
      <c r="AE11" s="8"/>
      <c r="AF11" s="6">
        <v>174</v>
      </c>
      <c r="AG11" s="8">
        <v>5.2119998931884766</v>
      </c>
      <c r="AH11" s="6"/>
      <c r="AI11" s="8"/>
      <c r="AJ11" s="6"/>
      <c r="AK11" s="8"/>
      <c r="AL11" s="6">
        <v>174</v>
      </c>
      <c r="AM11" s="8">
        <v>5.5089998245239258</v>
      </c>
      <c r="AN11" s="6"/>
      <c r="AO11" s="8"/>
      <c r="AP11" s="6">
        <v>174</v>
      </c>
      <c r="AQ11" s="8">
        <v>6.5120000839233398</v>
      </c>
      <c r="AR11" s="6"/>
      <c r="AS11" s="8"/>
      <c r="AT11" s="6"/>
      <c r="AU11" s="8"/>
      <c r="AV11" s="6">
        <v>175</v>
      </c>
      <c r="AW11" s="8">
        <v>6.7909998893737793</v>
      </c>
      <c r="AX11" s="6"/>
      <c r="AY11" s="8"/>
      <c r="AZ11" s="6">
        <v>175</v>
      </c>
      <c r="BA11" s="8">
        <v>7.2909998893737793</v>
      </c>
      <c r="BB11" s="6"/>
      <c r="BC11" s="8"/>
      <c r="BD11" s="6"/>
      <c r="BE11" s="8"/>
      <c r="BF11" s="6">
        <v>175</v>
      </c>
      <c r="BG11" s="8">
        <v>7.5089998245239258</v>
      </c>
      <c r="BH11" s="6"/>
      <c r="BI11" s="8"/>
      <c r="BJ11" s="6">
        <v>175</v>
      </c>
      <c r="BK11" s="8">
        <v>7.809999942779541</v>
      </c>
      <c r="BL11" s="6"/>
      <c r="BM11" s="8"/>
      <c r="BN11" s="6"/>
      <c r="BO11" s="8"/>
      <c r="BP11" s="6">
        <v>175</v>
      </c>
      <c r="BQ11" s="8">
        <v>8.0260000228881836</v>
      </c>
      <c r="BR11" s="6"/>
      <c r="BS11" s="8"/>
    </row>
    <row r="12" spans="1:78" x14ac:dyDescent="0.2">
      <c r="A12" s="68">
        <f t="shared" si="0"/>
        <v>8</v>
      </c>
      <c r="B12" s="6">
        <v>173</v>
      </c>
      <c r="C12" s="8">
        <v>2.6610000133514404</v>
      </c>
      <c r="D12" s="6"/>
      <c r="E12" s="8"/>
      <c r="F12" s="6"/>
      <c r="G12" s="8"/>
      <c r="H12" s="6">
        <v>173</v>
      </c>
      <c r="I12" s="8">
        <v>2.8550000190734863</v>
      </c>
      <c r="J12" s="6"/>
      <c r="K12" s="8"/>
      <c r="L12" s="6">
        <v>173</v>
      </c>
      <c r="M12" s="8">
        <v>3.5680000782012939</v>
      </c>
      <c r="N12" s="6"/>
      <c r="O12" s="8"/>
      <c r="P12" s="6"/>
      <c r="Q12" s="8"/>
      <c r="R12" s="6">
        <v>173</v>
      </c>
      <c r="S12" s="8">
        <v>3.8110001087188721</v>
      </c>
      <c r="T12" s="6"/>
      <c r="U12" s="8"/>
      <c r="V12" s="6">
        <v>173</v>
      </c>
      <c r="W12" s="8">
        <v>4.4260001182556152</v>
      </c>
      <c r="X12" s="6"/>
      <c r="Y12" s="8"/>
      <c r="Z12" s="6"/>
      <c r="AA12" s="8"/>
      <c r="AB12" s="6">
        <v>173</v>
      </c>
      <c r="AC12" s="8">
        <v>4.7140002250671387</v>
      </c>
      <c r="AD12" s="6"/>
      <c r="AE12" s="8"/>
      <c r="AF12" s="6">
        <v>173</v>
      </c>
      <c r="AG12" s="8">
        <v>5.2280001640319824</v>
      </c>
      <c r="AH12" s="6"/>
      <c r="AI12" s="8"/>
      <c r="AJ12" s="6"/>
      <c r="AK12" s="8"/>
      <c r="AL12" s="6">
        <v>173</v>
      </c>
      <c r="AM12" s="8">
        <v>5.5240001678466797</v>
      </c>
      <c r="AN12" s="6"/>
      <c r="AO12" s="8"/>
      <c r="AP12" s="6">
        <v>173</v>
      </c>
      <c r="AQ12" s="8">
        <v>6.5269999504089355</v>
      </c>
      <c r="AR12" s="6"/>
      <c r="AS12" s="8"/>
      <c r="AT12" s="6"/>
      <c r="AU12" s="8"/>
      <c r="AV12" s="6">
        <v>174</v>
      </c>
      <c r="AW12" s="8">
        <v>6.8020000457763672</v>
      </c>
      <c r="AX12" s="6"/>
      <c r="AY12" s="8"/>
      <c r="AZ12" s="6">
        <v>174</v>
      </c>
      <c r="BA12" s="8">
        <v>7.3010001182556152</v>
      </c>
      <c r="BB12" s="6"/>
      <c r="BC12" s="8"/>
      <c r="BD12" s="6"/>
      <c r="BE12" s="8"/>
      <c r="BF12" s="6">
        <v>174</v>
      </c>
      <c r="BG12" s="8">
        <v>7.5159997940063477</v>
      </c>
      <c r="BH12" s="6"/>
      <c r="BI12" s="8"/>
      <c r="BJ12" s="6">
        <v>174</v>
      </c>
      <c r="BK12" s="8">
        <v>7.8179998397827148</v>
      </c>
      <c r="BL12" s="6"/>
      <c r="BM12" s="8"/>
      <c r="BN12" s="6"/>
      <c r="BO12" s="8"/>
      <c r="BP12" s="6">
        <v>174</v>
      </c>
      <c r="BQ12" s="8">
        <v>8.0319995880126953</v>
      </c>
      <c r="BR12" s="6"/>
      <c r="BS12" s="8"/>
    </row>
    <row r="13" spans="1:78" x14ac:dyDescent="0.2">
      <c r="A13" s="68">
        <f t="shared" si="0"/>
        <v>9</v>
      </c>
      <c r="B13" s="6">
        <v>172</v>
      </c>
      <c r="C13" s="8">
        <v>2.6710000038146973</v>
      </c>
      <c r="D13" s="6"/>
      <c r="E13" s="8"/>
      <c r="F13" s="6"/>
      <c r="G13" s="8"/>
      <c r="H13" s="6">
        <v>172</v>
      </c>
      <c r="I13" s="8">
        <v>2.8670001029968262</v>
      </c>
      <c r="J13" s="6"/>
      <c r="K13" s="8"/>
      <c r="L13" s="6">
        <v>172</v>
      </c>
      <c r="M13" s="8">
        <v>3.5810000896453857</v>
      </c>
      <c r="N13" s="6"/>
      <c r="O13" s="8"/>
      <c r="P13" s="6"/>
      <c r="Q13" s="8"/>
      <c r="R13" s="6">
        <v>172</v>
      </c>
      <c r="S13" s="8">
        <v>3.8259999752044678</v>
      </c>
      <c r="T13" s="6"/>
      <c r="U13" s="8"/>
      <c r="V13" s="6">
        <v>172</v>
      </c>
      <c r="W13" s="8">
        <v>4.4409999847412109</v>
      </c>
      <c r="X13" s="6"/>
      <c r="Y13" s="8"/>
      <c r="Z13" s="6"/>
      <c r="AA13" s="8"/>
      <c r="AB13" s="6">
        <v>172</v>
      </c>
      <c r="AC13" s="8">
        <v>4.7319998741149902</v>
      </c>
      <c r="AD13" s="6"/>
      <c r="AE13" s="8"/>
      <c r="AF13" s="6">
        <v>172</v>
      </c>
      <c r="AG13" s="8">
        <v>5.2430000305175781</v>
      </c>
      <c r="AH13" s="6"/>
      <c r="AI13" s="8"/>
      <c r="AJ13" s="6"/>
      <c r="AK13" s="8"/>
      <c r="AL13" s="6">
        <v>172</v>
      </c>
      <c r="AM13" s="8">
        <v>5.5399999618530273</v>
      </c>
      <c r="AN13" s="6"/>
      <c r="AO13" s="8"/>
      <c r="AP13" s="6">
        <v>172.5</v>
      </c>
      <c r="AQ13" s="8">
        <v>6.5349998474121094</v>
      </c>
      <c r="AR13" s="6"/>
      <c r="AS13" s="8"/>
      <c r="AT13" s="6"/>
      <c r="AU13" s="8"/>
      <c r="AV13" s="6">
        <v>173</v>
      </c>
      <c r="AW13" s="8">
        <v>6.814000129699707</v>
      </c>
      <c r="AX13" s="6"/>
      <c r="AY13" s="8"/>
      <c r="AZ13" s="6">
        <v>173</v>
      </c>
      <c r="BA13" s="8">
        <v>7.309999942779541</v>
      </c>
      <c r="BB13" s="6"/>
      <c r="BC13" s="8"/>
      <c r="BD13" s="6"/>
      <c r="BE13" s="8"/>
      <c r="BF13" s="6">
        <v>173</v>
      </c>
      <c r="BG13" s="8">
        <v>7.5240001678466797</v>
      </c>
      <c r="BH13" s="6"/>
      <c r="BI13" s="8"/>
      <c r="BJ13" s="6">
        <v>173</v>
      </c>
      <c r="BK13" s="8">
        <v>7.8270001411437988</v>
      </c>
      <c r="BL13" s="6"/>
      <c r="BM13" s="8"/>
      <c r="BN13" s="6"/>
      <c r="BO13" s="8"/>
      <c r="BP13" s="6">
        <v>173</v>
      </c>
      <c r="BQ13" s="8">
        <v>8.0389995574951172</v>
      </c>
      <c r="BR13" s="6"/>
      <c r="BS13" s="8"/>
    </row>
    <row r="14" spans="1:78" x14ac:dyDescent="0.2">
      <c r="A14" s="68">
        <f t="shared" si="0"/>
        <v>10</v>
      </c>
      <c r="B14" s="6">
        <v>171</v>
      </c>
      <c r="C14" s="8">
        <v>2.6809999942779541</v>
      </c>
      <c r="D14" s="6"/>
      <c r="E14" s="8"/>
      <c r="F14" s="6"/>
      <c r="G14" s="8"/>
      <c r="H14" s="6">
        <v>171</v>
      </c>
      <c r="I14" s="8">
        <v>2.880000114440918</v>
      </c>
      <c r="J14" s="6"/>
      <c r="K14" s="8"/>
      <c r="L14" s="6">
        <v>171</v>
      </c>
      <c r="M14" s="8">
        <v>3.5929999351501465</v>
      </c>
      <c r="N14" s="6"/>
      <c r="O14" s="8"/>
      <c r="P14" s="6"/>
      <c r="Q14" s="8"/>
      <c r="R14" s="6">
        <v>171</v>
      </c>
      <c r="S14" s="8">
        <v>3.8429999351501465</v>
      </c>
      <c r="T14" s="6"/>
      <c r="U14" s="8"/>
      <c r="V14" s="6">
        <v>171</v>
      </c>
      <c r="W14" s="8">
        <v>4.4569997787475586</v>
      </c>
      <c r="X14" s="6"/>
      <c r="Y14" s="8"/>
      <c r="Z14" s="6"/>
      <c r="AA14" s="8"/>
      <c r="AB14" s="6">
        <v>171</v>
      </c>
      <c r="AC14" s="8">
        <v>4.750999927520752</v>
      </c>
      <c r="AD14" s="6"/>
      <c r="AE14" s="8"/>
      <c r="AF14" s="6">
        <v>171</v>
      </c>
      <c r="AG14" s="8">
        <v>5.2589998245239258</v>
      </c>
      <c r="AH14" s="6"/>
      <c r="AI14" s="8"/>
      <c r="AJ14" s="6"/>
      <c r="AK14" s="8"/>
      <c r="AL14" s="6">
        <v>171</v>
      </c>
      <c r="AM14" s="8">
        <v>5.5580000877380371</v>
      </c>
      <c r="AN14" s="6"/>
      <c r="AO14" s="8"/>
      <c r="AP14" s="6">
        <v>172</v>
      </c>
      <c r="AQ14" s="8">
        <v>6.5419998168945313</v>
      </c>
      <c r="AR14" s="6"/>
      <c r="AS14" s="8"/>
      <c r="AT14" s="6"/>
      <c r="AU14" s="8"/>
      <c r="AV14" s="6">
        <v>172</v>
      </c>
      <c r="AW14" s="8">
        <v>6.8270001411437988</v>
      </c>
      <c r="AX14" s="6"/>
      <c r="AY14" s="8"/>
      <c r="AZ14" s="6">
        <v>172</v>
      </c>
      <c r="BA14" s="8">
        <v>7.320000171661377</v>
      </c>
      <c r="BB14" s="6"/>
      <c r="BC14" s="8"/>
      <c r="BD14" s="6"/>
      <c r="BE14" s="8"/>
      <c r="BF14" s="6">
        <v>172</v>
      </c>
      <c r="BG14" s="8">
        <v>7.5329999923706055</v>
      </c>
      <c r="BH14" s="6"/>
      <c r="BI14" s="8"/>
      <c r="BJ14" s="6">
        <v>172</v>
      </c>
      <c r="BK14" s="8">
        <v>7.8350000381469727</v>
      </c>
      <c r="BL14" s="6"/>
      <c r="BM14" s="8"/>
      <c r="BN14" s="6"/>
      <c r="BO14" s="8"/>
      <c r="BP14" s="6">
        <v>172</v>
      </c>
      <c r="BQ14" s="8">
        <v>8.0469999313354492</v>
      </c>
      <c r="BR14" s="6"/>
      <c r="BS14" s="8"/>
    </row>
    <row r="15" spans="1:78" x14ac:dyDescent="0.2">
      <c r="A15" s="68">
        <f t="shared" si="0"/>
        <v>11</v>
      </c>
      <c r="B15" s="6">
        <v>170</v>
      </c>
      <c r="C15" s="8">
        <v>2.6919999122619629</v>
      </c>
      <c r="D15" s="6"/>
      <c r="E15" s="8"/>
      <c r="F15" s="6"/>
      <c r="G15" s="8"/>
      <c r="H15" s="6">
        <v>170</v>
      </c>
      <c r="I15" s="8">
        <v>2.8940000534057617</v>
      </c>
      <c r="J15" s="6"/>
      <c r="K15" s="8"/>
      <c r="L15" s="6">
        <v>170</v>
      </c>
      <c r="M15" s="8">
        <v>3.6070001125335693</v>
      </c>
      <c r="N15" s="6"/>
      <c r="O15" s="8"/>
      <c r="P15" s="6"/>
      <c r="Q15" s="8"/>
      <c r="R15" s="6">
        <v>170</v>
      </c>
      <c r="S15" s="8">
        <v>3.8610000610351562</v>
      </c>
      <c r="T15" s="6"/>
      <c r="U15" s="8"/>
      <c r="V15" s="6">
        <v>170</v>
      </c>
      <c r="W15" s="8">
        <v>4.4720001220703125</v>
      </c>
      <c r="X15" s="6"/>
      <c r="Y15" s="8"/>
      <c r="Z15" s="6"/>
      <c r="AA15" s="8"/>
      <c r="AB15" s="6">
        <v>170</v>
      </c>
      <c r="AC15" s="8">
        <v>4.7719998359680176</v>
      </c>
      <c r="AD15" s="6"/>
      <c r="AE15" s="8"/>
      <c r="AF15" s="6">
        <v>170</v>
      </c>
      <c r="AG15" s="8">
        <v>5.2760000228881836</v>
      </c>
      <c r="AH15" s="6"/>
      <c r="AI15" s="8"/>
      <c r="AJ15" s="6"/>
      <c r="AK15" s="8"/>
      <c r="AL15" s="6">
        <v>170</v>
      </c>
      <c r="AM15" s="8">
        <v>5.5780000686645508</v>
      </c>
      <c r="AN15" s="6"/>
      <c r="AO15" s="8"/>
      <c r="AP15" s="6">
        <v>171</v>
      </c>
      <c r="AQ15" s="8">
        <v>6.5570001602172852</v>
      </c>
      <c r="AR15" s="6"/>
      <c r="AS15" s="8"/>
      <c r="AT15" s="6"/>
      <c r="AU15" s="8"/>
      <c r="AV15" s="6">
        <v>171</v>
      </c>
      <c r="AW15" s="8">
        <v>6.8420000076293945</v>
      </c>
      <c r="AX15" s="6"/>
      <c r="AY15" s="8"/>
      <c r="AZ15" s="6">
        <v>171</v>
      </c>
      <c r="BA15" s="8">
        <v>7.3289999961853027</v>
      </c>
      <c r="BB15" s="6"/>
      <c r="BC15" s="8"/>
      <c r="BD15" s="6"/>
      <c r="BE15" s="8"/>
      <c r="BF15" s="6">
        <v>171</v>
      </c>
      <c r="BG15" s="8">
        <v>7.5430002212524414</v>
      </c>
      <c r="BH15" s="6"/>
      <c r="BI15" s="8"/>
      <c r="BJ15" s="6">
        <v>171</v>
      </c>
      <c r="BK15" s="8">
        <v>7.8429999351501465</v>
      </c>
      <c r="BL15" s="6"/>
      <c r="BM15" s="8"/>
      <c r="BN15" s="6"/>
      <c r="BO15" s="8"/>
      <c r="BP15" s="6">
        <v>171</v>
      </c>
      <c r="BQ15" s="8">
        <v>8.055999755859375</v>
      </c>
      <c r="BR15" s="6"/>
      <c r="BS15" s="8"/>
    </row>
    <row r="16" spans="1:78" x14ac:dyDescent="0.2">
      <c r="A16" s="68">
        <f t="shared" si="0"/>
        <v>12</v>
      </c>
      <c r="B16" s="6">
        <v>169</v>
      </c>
      <c r="C16" s="8">
        <v>2.7019999027252197</v>
      </c>
      <c r="D16" s="6"/>
      <c r="E16" s="8"/>
      <c r="F16" s="6"/>
      <c r="G16" s="8"/>
      <c r="H16" s="6">
        <v>169</v>
      </c>
      <c r="I16" s="8">
        <v>2.9100000858306885</v>
      </c>
      <c r="J16" s="6"/>
      <c r="K16" s="8"/>
      <c r="L16" s="6">
        <v>169</v>
      </c>
      <c r="M16" s="8">
        <v>3.619999885559082</v>
      </c>
      <c r="N16" s="6"/>
      <c r="O16" s="8"/>
      <c r="P16" s="6"/>
      <c r="Q16" s="8"/>
      <c r="R16" s="6">
        <v>169</v>
      </c>
      <c r="S16" s="8">
        <v>3.8810000419616699</v>
      </c>
      <c r="T16" s="6"/>
      <c r="U16" s="8"/>
      <c r="V16" s="6">
        <v>169</v>
      </c>
      <c r="W16" s="8">
        <v>4.4879999160766602</v>
      </c>
      <c r="X16" s="6"/>
      <c r="Y16" s="8"/>
      <c r="Z16" s="6"/>
      <c r="AA16" s="8"/>
      <c r="AB16" s="6">
        <v>169</v>
      </c>
      <c r="AC16" s="8">
        <v>4.7950000762939453</v>
      </c>
      <c r="AD16" s="6"/>
      <c r="AE16" s="8"/>
      <c r="AF16" s="6">
        <v>170</v>
      </c>
      <c r="AG16" s="8">
        <v>5.2750000953674316</v>
      </c>
      <c r="AH16" s="6"/>
      <c r="AI16" s="8"/>
      <c r="AJ16" s="6"/>
      <c r="AK16" s="8"/>
      <c r="AL16" s="6">
        <v>169</v>
      </c>
      <c r="AM16" s="8">
        <v>5.5989999771118164</v>
      </c>
      <c r="AN16" s="6"/>
      <c r="AO16" s="8"/>
      <c r="AP16" s="6">
        <v>170</v>
      </c>
      <c r="AQ16" s="8">
        <v>6.5720000267028809</v>
      </c>
      <c r="AR16" s="6"/>
      <c r="AS16" s="8"/>
      <c r="AT16" s="6"/>
      <c r="AU16" s="8"/>
      <c r="AV16" s="6">
        <v>170</v>
      </c>
      <c r="AW16" s="8">
        <v>6.8569998741149902</v>
      </c>
      <c r="AX16" s="6"/>
      <c r="AY16" s="8"/>
      <c r="AZ16" s="6">
        <v>170</v>
      </c>
      <c r="BA16" s="8">
        <v>7.3390002250671387</v>
      </c>
      <c r="BB16" s="6"/>
      <c r="BC16" s="8"/>
      <c r="BD16" s="6"/>
      <c r="BE16" s="8"/>
      <c r="BF16" s="6">
        <v>170</v>
      </c>
      <c r="BG16" s="8">
        <v>7.5539999008178711</v>
      </c>
      <c r="BH16" s="6"/>
      <c r="BI16" s="8"/>
      <c r="BJ16" s="6">
        <v>170</v>
      </c>
      <c r="BK16" s="8">
        <v>7.8520002365112305</v>
      </c>
      <c r="BL16" s="6"/>
      <c r="BM16" s="8"/>
      <c r="BN16" s="6"/>
      <c r="BO16" s="8"/>
      <c r="BP16" s="6">
        <v>170</v>
      </c>
      <c r="BQ16" s="8">
        <v>8.0659999847412109</v>
      </c>
      <c r="BR16" s="6"/>
      <c r="BS16" s="8"/>
    </row>
    <row r="17" spans="1:71" x14ac:dyDescent="0.2">
      <c r="A17" s="68">
        <f t="shared" si="0"/>
        <v>13</v>
      </c>
      <c r="B17" s="6">
        <v>168</v>
      </c>
      <c r="C17" s="8">
        <v>2.7130000591278076</v>
      </c>
      <c r="D17" s="6"/>
      <c r="E17" s="8"/>
      <c r="F17" s="6"/>
      <c r="G17" s="8"/>
      <c r="H17" s="6">
        <v>168</v>
      </c>
      <c r="I17" s="8">
        <v>2.9270000457763672</v>
      </c>
      <c r="J17" s="6"/>
      <c r="K17" s="8"/>
      <c r="L17" s="6">
        <v>168</v>
      </c>
      <c r="M17" s="8">
        <v>3.6329998970031738</v>
      </c>
      <c r="N17" s="6"/>
      <c r="O17" s="8"/>
      <c r="P17" s="6"/>
      <c r="Q17" s="8"/>
      <c r="R17" s="6">
        <v>168</v>
      </c>
      <c r="S17" s="8">
        <v>3.9019999504089355</v>
      </c>
      <c r="T17" s="6"/>
      <c r="U17" s="8"/>
      <c r="V17" s="6">
        <v>168.69999694824219</v>
      </c>
      <c r="W17" s="8">
        <v>4.4930000305175781</v>
      </c>
      <c r="X17" s="6"/>
      <c r="Y17" s="8"/>
      <c r="Z17" s="6"/>
      <c r="AA17" s="8"/>
      <c r="AB17" s="6">
        <v>168</v>
      </c>
      <c r="AC17" s="8">
        <v>4.820000171661377</v>
      </c>
      <c r="AD17" s="6"/>
      <c r="AE17" s="8"/>
      <c r="AF17" s="6">
        <v>169</v>
      </c>
      <c r="AG17" s="8">
        <v>5.2919998168945312</v>
      </c>
      <c r="AH17" s="6"/>
      <c r="AI17" s="8"/>
      <c r="AJ17" s="6"/>
      <c r="AK17" s="8"/>
      <c r="AL17" s="6">
        <v>168</v>
      </c>
      <c r="AM17" s="8">
        <v>5.6220002174377441</v>
      </c>
      <c r="AN17" s="6"/>
      <c r="AO17" s="8"/>
      <c r="AP17" s="6">
        <v>169</v>
      </c>
      <c r="AQ17" s="8">
        <v>6.5869998931884766</v>
      </c>
      <c r="AR17" s="6"/>
      <c r="AS17" s="8"/>
      <c r="AT17" s="6"/>
      <c r="AU17" s="8"/>
      <c r="AV17" s="6">
        <v>169</v>
      </c>
      <c r="AW17" s="8">
        <v>6.874000072479248</v>
      </c>
      <c r="AX17" s="6"/>
      <c r="AY17" s="8"/>
      <c r="AZ17" s="6">
        <v>169</v>
      </c>
      <c r="BA17" s="8">
        <v>7.3480000495910645</v>
      </c>
      <c r="BB17" s="6"/>
      <c r="BC17" s="8"/>
      <c r="BD17" s="6"/>
      <c r="BE17" s="8"/>
      <c r="BF17" s="6">
        <v>169</v>
      </c>
      <c r="BG17" s="8">
        <v>7.565000057220459</v>
      </c>
      <c r="BH17" s="6"/>
      <c r="BI17" s="8"/>
      <c r="BJ17" s="6">
        <v>169</v>
      </c>
      <c r="BK17" s="8">
        <v>7.8600001335144043</v>
      </c>
      <c r="BL17" s="6"/>
      <c r="BM17" s="8"/>
      <c r="BN17" s="6"/>
      <c r="BO17" s="8"/>
      <c r="BP17" s="6">
        <v>169</v>
      </c>
      <c r="BQ17" s="8">
        <v>8.0760002136230469</v>
      </c>
      <c r="BR17" s="6"/>
      <c r="BS17" s="8"/>
    </row>
    <row r="18" spans="1:71" x14ac:dyDescent="0.2">
      <c r="A18" s="68">
        <f t="shared" si="0"/>
        <v>14</v>
      </c>
      <c r="B18" s="6">
        <v>167.30000305175781</v>
      </c>
      <c r="C18" s="8">
        <v>2.7209999561309814</v>
      </c>
      <c r="D18" s="6"/>
      <c r="E18" s="8"/>
      <c r="F18" s="6"/>
      <c r="G18" s="8"/>
      <c r="H18" s="6">
        <v>167</v>
      </c>
      <c r="I18" s="8">
        <v>2.9460000991821289</v>
      </c>
      <c r="J18" s="6"/>
      <c r="K18" s="8"/>
      <c r="L18" s="6">
        <v>168</v>
      </c>
      <c r="M18" s="8">
        <v>3.6329998970031738</v>
      </c>
      <c r="N18" s="6"/>
      <c r="O18" s="8"/>
      <c r="P18" s="6"/>
      <c r="Q18" s="8"/>
      <c r="R18" s="6">
        <v>167</v>
      </c>
      <c r="S18" s="8">
        <v>3.9260001182556152</v>
      </c>
      <c r="T18" s="6"/>
      <c r="U18" s="8"/>
      <c r="V18" s="6">
        <v>168</v>
      </c>
      <c r="W18" s="8">
        <v>4.5029997825622559</v>
      </c>
      <c r="X18" s="6"/>
      <c r="Y18" s="8"/>
      <c r="Z18" s="6"/>
      <c r="AA18" s="8"/>
      <c r="AB18" s="6">
        <v>167</v>
      </c>
      <c r="AC18" s="8">
        <v>4.8460001945495605</v>
      </c>
      <c r="AD18" s="6"/>
      <c r="AE18" s="8"/>
      <c r="AF18" s="6">
        <v>168</v>
      </c>
      <c r="AG18" s="8">
        <v>5.3080000877380371</v>
      </c>
      <c r="AH18" s="6"/>
      <c r="AI18" s="8"/>
      <c r="AJ18" s="6"/>
      <c r="AK18" s="8"/>
      <c r="AL18" s="6">
        <v>167</v>
      </c>
      <c r="AM18" s="8">
        <v>5.6459999084472656</v>
      </c>
      <c r="AN18" s="6"/>
      <c r="AO18" s="8"/>
      <c r="AP18" s="6">
        <v>168</v>
      </c>
      <c r="AQ18" s="8">
        <v>6.6020002365112305</v>
      </c>
      <c r="AR18" s="6"/>
      <c r="AS18" s="8"/>
      <c r="AT18" s="6"/>
      <c r="AU18" s="8"/>
      <c r="AV18" s="6">
        <v>168</v>
      </c>
      <c r="AW18" s="8">
        <v>6.8909997940063477</v>
      </c>
      <c r="AX18" s="6"/>
      <c r="AY18" s="8"/>
      <c r="AZ18" s="6">
        <v>168</v>
      </c>
      <c r="BA18" s="8">
        <v>7.3569998741149902</v>
      </c>
      <c r="BB18" s="6"/>
      <c r="BC18" s="8"/>
      <c r="BD18" s="6"/>
      <c r="BE18" s="8"/>
      <c r="BF18" s="6">
        <v>168</v>
      </c>
      <c r="BG18" s="8">
        <v>7.5770001411437988</v>
      </c>
      <c r="BH18" s="6"/>
      <c r="BI18" s="8"/>
      <c r="BJ18" s="6">
        <v>168</v>
      </c>
      <c r="BK18" s="8">
        <v>7.8680000305175781</v>
      </c>
      <c r="BL18" s="6"/>
      <c r="BM18" s="8"/>
      <c r="BN18" s="6"/>
      <c r="BO18" s="8"/>
      <c r="BP18" s="6">
        <v>168</v>
      </c>
      <c r="BQ18" s="8">
        <v>8.0869998931884766</v>
      </c>
      <c r="BR18" s="6"/>
      <c r="BS18" s="8"/>
    </row>
    <row r="19" spans="1:71" x14ac:dyDescent="0.2">
      <c r="A19" s="68">
        <f t="shared" si="0"/>
        <v>15</v>
      </c>
      <c r="B19" s="6">
        <v>167</v>
      </c>
      <c r="C19" s="8">
        <v>2.7230000495910645</v>
      </c>
      <c r="D19" s="6"/>
      <c r="E19" s="8"/>
      <c r="F19" s="6"/>
      <c r="G19" s="8"/>
      <c r="H19" s="6">
        <v>166</v>
      </c>
      <c r="I19" s="8">
        <v>2.9660000801086426</v>
      </c>
      <c r="J19" s="6"/>
      <c r="K19" s="8"/>
      <c r="L19" s="6">
        <v>167</v>
      </c>
      <c r="M19" s="8">
        <v>3.6470000743865967</v>
      </c>
      <c r="N19" s="6"/>
      <c r="O19" s="8"/>
      <c r="P19" s="6"/>
      <c r="Q19" s="8"/>
      <c r="R19" s="6">
        <v>166</v>
      </c>
      <c r="S19" s="8">
        <v>3.9500000476837158</v>
      </c>
      <c r="T19" s="6"/>
      <c r="U19" s="8"/>
      <c r="V19" s="6">
        <v>167</v>
      </c>
      <c r="W19" s="8">
        <v>4.5190000534057617</v>
      </c>
      <c r="X19" s="6"/>
      <c r="Y19" s="8"/>
      <c r="Z19" s="6"/>
      <c r="AA19" s="8"/>
      <c r="AB19" s="6">
        <v>166</v>
      </c>
      <c r="AC19" s="8">
        <v>4.875</v>
      </c>
      <c r="AD19" s="6"/>
      <c r="AE19" s="8"/>
      <c r="AF19" s="6">
        <v>167</v>
      </c>
      <c r="AG19" s="8">
        <v>5.3239998817443848</v>
      </c>
      <c r="AH19" s="6"/>
      <c r="AI19" s="8"/>
      <c r="AJ19" s="6"/>
      <c r="AK19" s="8"/>
      <c r="AL19" s="6">
        <v>166</v>
      </c>
      <c r="AM19" s="8">
        <v>5.6719999313354492</v>
      </c>
      <c r="AN19" s="6"/>
      <c r="AO19" s="8"/>
      <c r="AP19" s="6">
        <v>167</v>
      </c>
      <c r="AQ19" s="8">
        <v>6.6160001754760742</v>
      </c>
      <c r="AR19" s="6"/>
      <c r="AS19" s="8"/>
      <c r="AT19" s="6"/>
      <c r="AU19" s="8"/>
      <c r="AV19" s="6">
        <v>167</v>
      </c>
      <c r="AW19" s="8">
        <v>6.9099998474121094</v>
      </c>
      <c r="AX19" s="6"/>
      <c r="AY19" s="8"/>
      <c r="AZ19" s="6">
        <v>167</v>
      </c>
      <c r="BA19" s="8">
        <v>7.3660001754760742</v>
      </c>
      <c r="BB19" s="6"/>
      <c r="BC19" s="8"/>
      <c r="BD19" s="6"/>
      <c r="BE19" s="8"/>
      <c r="BF19" s="6">
        <v>167</v>
      </c>
      <c r="BG19" s="8">
        <v>7.5900001525878906</v>
      </c>
      <c r="BH19" s="6"/>
      <c r="BI19" s="8"/>
      <c r="BJ19" s="6">
        <v>167</v>
      </c>
      <c r="BK19" s="8">
        <v>7.875999927520752</v>
      </c>
      <c r="BL19" s="6"/>
      <c r="BM19" s="8"/>
      <c r="BN19" s="6"/>
      <c r="BO19" s="8"/>
      <c r="BP19" s="6">
        <v>167</v>
      </c>
      <c r="BQ19" s="8">
        <v>8.0979995727539062</v>
      </c>
      <c r="BR19" s="6"/>
      <c r="BS19" s="8"/>
    </row>
    <row r="20" spans="1:71" x14ac:dyDescent="0.2">
      <c r="A20" s="68">
        <f t="shared" si="0"/>
        <v>16</v>
      </c>
      <c r="B20" s="6">
        <v>166</v>
      </c>
      <c r="C20" s="8">
        <v>2.7339999675750732</v>
      </c>
      <c r="D20" s="6"/>
      <c r="E20" s="8"/>
      <c r="F20" s="6"/>
      <c r="G20" s="8"/>
      <c r="H20" s="6">
        <v>165</v>
      </c>
      <c r="I20" s="8">
        <v>2.9869999885559082</v>
      </c>
      <c r="J20" s="6"/>
      <c r="K20" s="8"/>
      <c r="L20" s="6">
        <v>166</v>
      </c>
      <c r="M20" s="8">
        <v>3.6600000858306885</v>
      </c>
      <c r="N20" s="6"/>
      <c r="O20" s="8"/>
      <c r="P20" s="6"/>
      <c r="Q20" s="8"/>
      <c r="R20" s="6">
        <v>165</v>
      </c>
      <c r="S20" s="8">
        <v>3.9769999980926514</v>
      </c>
      <c r="T20" s="6"/>
      <c r="U20" s="8"/>
      <c r="V20" s="6">
        <v>166</v>
      </c>
      <c r="W20" s="8">
        <v>4.5349998474121094</v>
      </c>
      <c r="X20" s="6"/>
      <c r="Y20" s="8"/>
      <c r="Z20" s="6"/>
      <c r="AA20" s="8"/>
      <c r="AB20" s="6">
        <v>165</v>
      </c>
      <c r="AC20" s="8">
        <v>4.9050002098083496</v>
      </c>
      <c r="AD20" s="6"/>
      <c r="AE20" s="8"/>
      <c r="AF20" s="6">
        <v>166</v>
      </c>
      <c r="AG20" s="8">
        <v>5.3410000801086426</v>
      </c>
      <c r="AH20" s="6"/>
      <c r="AI20" s="8"/>
      <c r="AJ20" s="6"/>
      <c r="AK20" s="8"/>
      <c r="AL20" s="6">
        <v>165</v>
      </c>
      <c r="AM20" s="8">
        <v>5.6999998092651367</v>
      </c>
      <c r="AN20" s="6"/>
      <c r="AO20" s="8"/>
      <c r="AP20" s="6">
        <v>166</v>
      </c>
      <c r="AQ20" s="8">
        <v>6.6310000419616699</v>
      </c>
      <c r="AR20" s="6"/>
      <c r="AS20" s="8"/>
      <c r="AT20" s="6"/>
      <c r="AU20" s="8"/>
      <c r="AV20" s="6">
        <v>166</v>
      </c>
      <c r="AW20" s="8">
        <v>6.9289999008178711</v>
      </c>
      <c r="AX20" s="6"/>
      <c r="AY20" s="8"/>
      <c r="AZ20" s="6">
        <v>166</v>
      </c>
      <c r="BA20" s="8">
        <v>7.375</v>
      </c>
      <c r="BB20" s="6"/>
      <c r="BC20" s="8"/>
      <c r="BD20" s="6"/>
      <c r="BE20" s="8"/>
      <c r="BF20" s="6">
        <v>166</v>
      </c>
      <c r="BG20" s="8">
        <v>7.6040000915527344</v>
      </c>
      <c r="BH20" s="6"/>
      <c r="BI20" s="8"/>
      <c r="BJ20" s="6">
        <v>166</v>
      </c>
      <c r="BK20" s="8">
        <v>7.8839998245239258</v>
      </c>
      <c r="BL20" s="6"/>
      <c r="BM20" s="8"/>
      <c r="BN20" s="6"/>
      <c r="BO20" s="8"/>
      <c r="BP20" s="6">
        <v>166</v>
      </c>
      <c r="BQ20" s="8">
        <v>8.1099996566772461</v>
      </c>
      <c r="BR20" s="6"/>
      <c r="BS20" s="8"/>
    </row>
    <row r="21" spans="1:71" x14ac:dyDescent="0.2">
      <c r="A21" s="68">
        <f t="shared" si="0"/>
        <v>17</v>
      </c>
      <c r="B21" s="6">
        <v>165</v>
      </c>
      <c r="C21" s="8">
        <v>2.744999885559082</v>
      </c>
      <c r="D21" s="6"/>
      <c r="E21" s="8"/>
      <c r="F21" s="6"/>
      <c r="G21" s="8"/>
      <c r="H21" s="6">
        <v>164</v>
      </c>
      <c r="I21" s="8">
        <v>3.0090000629425049</v>
      </c>
      <c r="J21" s="6"/>
      <c r="K21" s="8"/>
      <c r="L21" s="6">
        <v>165</v>
      </c>
      <c r="M21" s="8">
        <v>3.6740000247955322</v>
      </c>
      <c r="N21" s="6"/>
      <c r="O21" s="8"/>
      <c r="P21" s="6"/>
      <c r="Q21" s="8"/>
      <c r="R21" s="6">
        <v>164</v>
      </c>
      <c r="S21" s="8">
        <v>4.005000114440918</v>
      </c>
      <c r="T21" s="6"/>
      <c r="U21" s="8"/>
      <c r="V21" s="6">
        <v>165</v>
      </c>
      <c r="W21" s="8">
        <v>4.5510001182556152</v>
      </c>
      <c r="X21" s="6"/>
      <c r="Y21" s="8"/>
      <c r="Z21" s="6"/>
      <c r="AA21" s="8"/>
      <c r="AB21" s="6">
        <v>164</v>
      </c>
      <c r="AC21" s="8">
        <v>4.9369997978210449</v>
      </c>
      <c r="AD21" s="6"/>
      <c r="AE21" s="8"/>
      <c r="AF21" s="6">
        <v>165</v>
      </c>
      <c r="AG21" s="8">
        <v>5.3569998741149902</v>
      </c>
      <c r="AH21" s="6"/>
      <c r="AI21" s="8"/>
      <c r="AJ21" s="6"/>
      <c r="AK21" s="8"/>
      <c r="AL21" s="6">
        <v>164</v>
      </c>
      <c r="AM21" s="8">
        <v>5.7290000915527344</v>
      </c>
      <c r="AN21" s="6"/>
      <c r="AO21" s="8"/>
      <c r="AP21" s="6">
        <v>165</v>
      </c>
      <c r="AQ21" s="8">
        <v>6.6449999809265137</v>
      </c>
      <c r="AR21" s="6"/>
      <c r="AS21" s="8"/>
      <c r="AT21" s="6"/>
      <c r="AU21" s="8"/>
      <c r="AV21" s="6">
        <v>165</v>
      </c>
      <c r="AW21" s="8">
        <v>6.9489998817443848</v>
      </c>
      <c r="AX21" s="6"/>
      <c r="AY21" s="8"/>
      <c r="AZ21" s="6">
        <v>165</v>
      </c>
      <c r="BA21" s="8">
        <v>7.3839998245239258</v>
      </c>
      <c r="BB21" s="6"/>
      <c r="BC21" s="8"/>
      <c r="BD21" s="6"/>
      <c r="BE21" s="8"/>
      <c r="BF21" s="6">
        <v>165</v>
      </c>
      <c r="BG21" s="8">
        <v>7.6180000305175781</v>
      </c>
      <c r="BH21" s="6"/>
      <c r="BI21" s="8"/>
      <c r="BJ21" s="6">
        <v>165</v>
      </c>
      <c r="BK21" s="8">
        <v>7.8920001983642578</v>
      </c>
      <c r="BL21" s="6"/>
      <c r="BM21" s="8"/>
      <c r="BN21" s="6"/>
      <c r="BO21" s="8"/>
      <c r="BP21" s="6">
        <v>165</v>
      </c>
      <c r="BQ21" s="8">
        <v>8.1230001449584961</v>
      </c>
      <c r="BR21" s="6"/>
      <c r="BS21" s="8"/>
    </row>
    <row r="22" spans="1:71" x14ac:dyDescent="0.2">
      <c r="A22" s="68">
        <f t="shared" si="0"/>
        <v>18</v>
      </c>
      <c r="B22" s="6">
        <v>164</v>
      </c>
      <c r="C22" s="8">
        <v>2.7560000419616699</v>
      </c>
      <c r="D22" s="6"/>
      <c r="E22" s="8"/>
      <c r="F22" s="6"/>
      <c r="G22" s="8"/>
      <c r="H22" s="6">
        <v>163</v>
      </c>
      <c r="I22" s="8">
        <v>3.0339999198913574</v>
      </c>
      <c r="J22" s="6"/>
      <c r="K22" s="8"/>
      <c r="L22" s="6">
        <v>164</v>
      </c>
      <c r="M22" s="8">
        <v>3.687999963760376</v>
      </c>
      <c r="N22" s="6"/>
      <c r="O22" s="8"/>
      <c r="P22" s="6"/>
      <c r="Q22" s="8"/>
      <c r="R22" s="6">
        <v>163</v>
      </c>
      <c r="S22" s="8">
        <v>4.0349998474121094</v>
      </c>
      <c r="T22" s="6"/>
      <c r="U22" s="8"/>
      <c r="V22" s="6">
        <v>164</v>
      </c>
      <c r="W22" s="8">
        <v>4.5669999122619629</v>
      </c>
      <c r="X22" s="6"/>
      <c r="Y22" s="8"/>
      <c r="Z22" s="6"/>
      <c r="AA22" s="8"/>
      <c r="AB22" s="6">
        <v>163</v>
      </c>
      <c r="AC22" s="8">
        <v>4.9710001945495605</v>
      </c>
      <c r="AD22" s="6"/>
      <c r="AE22" s="8"/>
      <c r="AF22" s="6">
        <v>164</v>
      </c>
      <c r="AG22" s="8">
        <v>5.3730001449584961</v>
      </c>
      <c r="AH22" s="6"/>
      <c r="AI22" s="8"/>
      <c r="AJ22" s="6"/>
      <c r="AK22" s="8"/>
      <c r="AL22" s="6">
        <v>163</v>
      </c>
      <c r="AM22" s="8">
        <v>5.7610001564025879</v>
      </c>
      <c r="AN22" s="6"/>
      <c r="AO22" s="8"/>
      <c r="AP22" s="6">
        <v>164</v>
      </c>
      <c r="AQ22" s="8">
        <v>6.6589999198913574</v>
      </c>
      <c r="AR22" s="6"/>
      <c r="AS22" s="8"/>
      <c r="AT22" s="6"/>
      <c r="AU22" s="8"/>
      <c r="AV22" s="6">
        <v>164</v>
      </c>
      <c r="AW22" s="8">
        <v>6.9689998626708984</v>
      </c>
      <c r="AX22" s="6"/>
      <c r="AY22" s="8"/>
      <c r="AZ22" s="6">
        <v>164</v>
      </c>
      <c r="BA22" s="8">
        <v>7.3930001258850098</v>
      </c>
      <c r="BB22" s="6"/>
      <c r="BC22" s="8"/>
      <c r="BD22" s="6"/>
      <c r="BE22" s="8"/>
      <c r="BF22" s="6">
        <v>164</v>
      </c>
      <c r="BG22" s="8">
        <v>7.6329998970031738</v>
      </c>
      <c r="BH22" s="6"/>
      <c r="BI22" s="8"/>
      <c r="BJ22" s="6">
        <v>164</v>
      </c>
      <c r="BK22" s="8">
        <v>7.8990001678466797</v>
      </c>
      <c r="BL22" s="6"/>
      <c r="BM22" s="8"/>
      <c r="BN22" s="6"/>
      <c r="BO22" s="8"/>
      <c r="BP22" s="6">
        <v>164</v>
      </c>
      <c r="BQ22" s="8">
        <v>8.1359996795654297</v>
      </c>
      <c r="BR22" s="6"/>
      <c r="BS22" s="8"/>
    </row>
    <row r="23" spans="1:71" x14ac:dyDescent="0.2">
      <c r="A23" s="68">
        <f t="shared" si="0"/>
        <v>19</v>
      </c>
      <c r="B23" s="6">
        <v>163</v>
      </c>
      <c r="C23" s="8">
        <v>2.7669999599456787</v>
      </c>
      <c r="D23" s="6"/>
      <c r="E23" s="8"/>
      <c r="F23" s="6"/>
      <c r="G23" s="8"/>
      <c r="H23" s="6">
        <v>162</v>
      </c>
      <c r="I23" s="8">
        <v>3.0590000152587891</v>
      </c>
      <c r="J23" s="6"/>
      <c r="K23" s="8"/>
      <c r="L23" s="6">
        <v>163</v>
      </c>
      <c r="M23" s="8">
        <v>3.7019999027252197</v>
      </c>
      <c r="N23" s="6"/>
      <c r="O23" s="8"/>
      <c r="P23" s="6"/>
      <c r="Q23" s="8"/>
      <c r="R23" s="6">
        <v>162</v>
      </c>
      <c r="S23" s="8">
        <v>4.0669999122619629</v>
      </c>
      <c r="T23" s="6"/>
      <c r="U23" s="8"/>
      <c r="V23" s="6">
        <v>163</v>
      </c>
      <c r="W23" s="8">
        <v>4.5840001106262207</v>
      </c>
      <c r="X23" s="6"/>
      <c r="Y23" s="8"/>
      <c r="Z23" s="6"/>
      <c r="AA23" s="8"/>
      <c r="AB23" s="6">
        <v>162</v>
      </c>
      <c r="AC23" s="8">
        <v>5.0069999694824219</v>
      </c>
      <c r="AD23" s="6"/>
      <c r="AE23" s="8"/>
      <c r="AF23" s="6">
        <v>163</v>
      </c>
      <c r="AG23" s="8">
        <v>5.3889999389648437</v>
      </c>
      <c r="AH23" s="6"/>
      <c r="AI23" s="8"/>
      <c r="AJ23" s="6"/>
      <c r="AK23" s="8"/>
      <c r="AL23" s="6">
        <v>162</v>
      </c>
      <c r="AM23" s="8">
        <v>5.7930002212524414</v>
      </c>
      <c r="AN23" s="6"/>
      <c r="AO23" s="8"/>
      <c r="AP23" s="6">
        <v>163</v>
      </c>
      <c r="AQ23" s="8">
        <v>6.6729998588562012</v>
      </c>
      <c r="AR23" s="6"/>
      <c r="AS23" s="8"/>
      <c r="AT23" s="6"/>
      <c r="AU23" s="8"/>
      <c r="AV23" s="6">
        <v>163</v>
      </c>
      <c r="AW23" s="8">
        <v>6.9910001754760742</v>
      </c>
      <c r="AX23" s="6"/>
      <c r="AY23" s="8"/>
      <c r="AZ23" s="6">
        <v>163</v>
      </c>
      <c r="BA23" s="8">
        <v>7.4019999504089355</v>
      </c>
      <c r="BB23" s="6"/>
      <c r="BC23" s="8"/>
      <c r="BD23" s="6"/>
      <c r="BE23" s="8"/>
      <c r="BF23" s="6">
        <v>163</v>
      </c>
      <c r="BG23" s="8">
        <v>7.6479997634887695</v>
      </c>
      <c r="BH23" s="6"/>
      <c r="BI23" s="8"/>
      <c r="BJ23" s="6">
        <v>163</v>
      </c>
      <c r="BK23" s="8">
        <v>7.9070000648498535</v>
      </c>
      <c r="BL23" s="6"/>
      <c r="BM23" s="8"/>
      <c r="BN23" s="6"/>
      <c r="BO23" s="8"/>
      <c r="BP23" s="6">
        <v>163</v>
      </c>
      <c r="BQ23" s="8">
        <v>8.1499996185302734</v>
      </c>
      <c r="BR23" s="6"/>
      <c r="BS23" s="8"/>
    </row>
    <row r="24" spans="1:71" x14ac:dyDescent="0.2">
      <c r="A24" s="68">
        <f t="shared" si="0"/>
        <v>20</v>
      </c>
      <c r="B24" s="6">
        <v>162</v>
      </c>
      <c r="C24" s="8">
        <v>2.7790000438690186</v>
      </c>
      <c r="D24" s="6"/>
      <c r="E24" s="8"/>
      <c r="F24" s="6"/>
      <c r="G24" s="8"/>
      <c r="H24" s="6">
        <v>161</v>
      </c>
      <c r="I24" s="8">
        <v>3.0859999656677246</v>
      </c>
      <c r="J24" s="6"/>
      <c r="K24" s="8"/>
      <c r="L24" s="6">
        <v>162</v>
      </c>
      <c r="M24" s="8">
        <v>3.7170000076293945</v>
      </c>
      <c r="N24" s="6"/>
      <c r="O24" s="8"/>
      <c r="P24" s="6"/>
      <c r="Q24" s="8"/>
      <c r="R24" s="6">
        <v>161</v>
      </c>
      <c r="S24" s="8">
        <v>4.1009998321533203</v>
      </c>
      <c r="T24" s="6"/>
      <c r="U24" s="8"/>
      <c r="V24" s="6">
        <v>162</v>
      </c>
      <c r="W24" s="8">
        <v>4.5999999046325684</v>
      </c>
      <c r="X24" s="6"/>
      <c r="Y24" s="8"/>
      <c r="Z24" s="6"/>
      <c r="AA24" s="8"/>
      <c r="AB24" s="6">
        <v>161</v>
      </c>
      <c r="AC24" s="8">
        <v>5.0450000762939453</v>
      </c>
      <c r="AD24" s="6"/>
      <c r="AE24" s="8"/>
      <c r="AF24" s="6">
        <v>162</v>
      </c>
      <c r="AG24" s="8">
        <v>5.4050002098083496</v>
      </c>
      <c r="AH24" s="6"/>
      <c r="AI24" s="8"/>
      <c r="AJ24" s="6"/>
      <c r="AK24" s="8"/>
      <c r="AL24" s="6">
        <v>161</v>
      </c>
      <c r="AM24" s="8">
        <v>5.8280000686645508</v>
      </c>
      <c r="AN24" s="6"/>
      <c r="AO24" s="8"/>
      <c r="AP24" s="6">
        <v>162</v>
      </c>
      <c r="AQ24" s="8">
        <v>6.6869997978210449</v>
      </c>
      <c r="AR24" s="6"/>
      <c r="AS24" s="8"/>
      <c r="AT24" s="6"/>
      <c r="AU24" s="8"/>
      <c r="AV24" s="6">
        <v>162</v>
      </c>
      <c r="AW24" s="8">
        <v>7.0130000114440918</v>
      </c>
      <c r="AX24" s="6"/>
      <c r="AY24" s="8"/>
      <c r="AZ24" s="6">
        <v>162</v>
      </c>
      <c r="BA24" s="8">
        <v>7.4109997749328613</v>
      </c>
      <c r="BB24" s="6"/>
      <c r="BC24" s="8"/>
      <c r="BD24" s="6"/>
      <c r="BE24" s="8"/>
      <c r="BF24" s="6">
        <v>162</v>
      </c>
      <c r="BG24" s="8">
        <v>7.6640000343322754</v>
      </c>
      <c r="BH24" s="6"/>
      <c r="BI24" s="8"/>
      <c r="BJ24" s="6">
        <v>162</v>
      </c>
      <c r="BK24" s="8">
        <v>7.9140000343322754</v>
      </c>
      <c r="BL24" s="6"/>
      <c r="BM24" s="8"/>
      <c r="BN24" s="6"/>
      <c r="BO24" s="8"/>
      <c r="BP24" s="6">
        <v>162</v>
      </c>
      <c r="BQ24" s="8">
        <v>8.1649999618530273</v>
      </c>
      <c r="BR24" s="6"/>
      <c r="BS24" s="8"/>
    </row>
    <row r="25" spans="1:71" x14ac:dyDescent="0.2">
      <c r="A25" s="68">
        <f t="shared" si="0"/>
        <v>21</v>
      </c>
      <c r="B25" s="6">
        <v>161</v>
      </c>
      <c r="C25" s="8">
        <v>2.7899999618530273</v>
      </c>
      <c r="D25" s="6"/>
      <c r="E25" s="8"/>
      <c r="F25" s="6"/>
      <c r="G25" s="8"/>
      <c r="H25" s="6">
        <v>160</v>
      </c>
      <c r="I25" s="8">
        <v>3.1150000095367432</v>
      </c>
      <c r="J25" s="6"/>
      <c r="K25" s="8"/>
      <c r="L25" s="6">
        <v>161</v>
      </c>
      <c r="M25" s="8">
        <v>3.7309999465942383</v>
      </c>
      <c r="N25" s="6"/>
      <c r="O25" s="8"/>
      <c r="P25" s="6"/>
      <c r="Q25" s="8"/>
      <c r="R25" s="6">
        <v>160</v>
      </c>
      <c r="S25" s="8">
        <v>4.1360001564025879</v>
      </c>
      <c r="T25" s="6"/>
      <c r="U25" s="8"/>
      <c r="V25" s="6">
        <v>161</v>
      </c>
      <c r="W25" s="8">
        <v>4.6170001029968262</v>
      </c>
      <c r="X25" s="6"/>
      <c r="Y25" s="8"/>
      <c r="Z25" s="6"/>
      <c r="AA25" s="8"/>
      <c r="AB25" s="6">
        <v>160</v>
      </c>
      <c r="AC25" s="8">
        <v>5.0850000381469727</v>
      </c>
      <c r="AD25" s="6"/>
      <c r="AE25" s="8"/>
      <c r="AF25" s="6">
        <v>161</v>
      </c>
      <c r="AG25" s="8">
        <v>5.4219999313354492</v>
      </c>
      <c r="AH25" s="6"/>
      <c r="AI25" s="8"/>
      <c r="AJ25" s="6"/>
      <c r="AK25" s="8"/>
      <c r="AL25" s="6">
        <v>160</v>
      </c>
      <c r="AM25" s="8">
        <v>5.8639998435974121</v>
      </c>
      <c r="AN25" s="6"/>
      <c r="AO25" s="8"/>
      <c r="AP25" s="6">
        <v>161</v>
      </c>
      <c r="AQ25" s="8">
        <v>6.7010002136230469</v>
      </c>
      <c r="AR25" s="6"/>
      <c r="AS25" s="8"/>
      <c r="AT25" s="6"/>
      <c r="AU25" s="8"/>
      <c r="AV25" s="6">
        <v>161</v>
      </c>
      <c r="AW25" s="8">
        <v>7.0349998474121094</v>
      </c>
      <c r="AX25" s="6"/>
      <c r="AY25" s="8"/>
      <c r="AZ25" s="6">
        <v>161</v>
      </c>
      <c r="BA25" s="8">
        <v>7.4190001487731934</v>
      </c>
      <c r="BB25" s="6"/>
      <c r="BC25" s="8"/>
      <c r="BD25" s="6"/>
      <c r="BE25" s="8"/>
      <c r="BF25" s="6">
        <v>161</v>
      </c>
      <c r="BG25" s="8">
        <v>7.6810002326965332</v>
      </c>
      <c r="BH25" s="6"/>
      <c r="BI25" s="8"/>
      <c r="BJ25" s="6">
        <v>161</v>
      </c>
      <c r="BK25" s="8">
        <v>7.9210000038146973</v>
      </c>
      <c r="BL25" s="6"/>
      <c r="BM25" s="8"/>
      <c r="BN25" s="6"/>
      <c r="BO25" s="8"/>
      <c r="BP25" s="6">
        <v>161</v>
      </c>
      <c r="BQ25" s="8">
        <v>8.1800003051757812</v>
      </c>
      <c r="BR25" s="6"/>
      <c r="BS25" s="8"/>
    </row>
    <row r="26" spans="1:71" x14ac:dyDescent="0.2">
      <c r="A26" s="68">
        <f t="shared" si="0"/>
        <v>22</v>
      </c>
      <c r="B26" s="6">
        <v>160</v>
      </c>
      <c r="C26" s="8">
        <v>2.8020000457763672</v>
      </c>
      <c r="D26" s="6"/>
      <c r="E26" s="8"/>
      <c r="F26" s="6"/>
      <c r="G26" s="8"/>
      <c r="H26" s="6">
        <v>159</v>
      </c>
      <c r="I26" s="8">
        <v>3.1449999809265137</v>
      </c>
      <c r="J26" s="6"/>
      <c r="K26" s="8"/>
      <c r="L26" s="6">
        <v>160</v>
      </c>
      <c r="M26" s="8">
        <v>3.7460000514984131</v>
      </c>
      <c r="N26" s="6"/>
      <c r="O26" s="8"/>
      <c r="P26" s="6"/>
      <c r="Q26" s="8"/>
      <c r="R26" s="6">
        <v>159</v>
      </c>
      <c r="S26" s="8">
        <v>4.1729998588562012</v>
      </c>
      <c r="T26" s="6"/>
      <c r="U26" s="8"/>
      <c r="V26" s="6">
        <v>160</v>
      </c>
      <c r="W26" s="8">
        <v>4.6339998245239258</v>
      </c>
      <c r="X26" s="6"/>
      <c r="Y26" s="8"/>
      <c r="Z26" s="6"/>
      <c r="AA26" s="8"/>
      <c r="AB26" s="6">
        <v>159</v>
      </c>
      <c r="AC26" s="8">
        <v>5.125</v>
      </c>
      <c r="AD26" s="6"/>
      <c r="AE26" s="8"/>
      <c r="AF26" s="6">
        <v>160</v>
      </c>
      <c r="AG26" s="8">
        <v>5.4380002021789551</v>
      </c>
      <c r="AH26" s="6"/>
      <c r="AI26" s="8"/>
      <c r="AJ26" s="6"/>
      <c r="AK26" s="8"/>
      <c r="AL26" s="6">
        <v>159.19999694824219</v>
      </c>
      <c r="AM26" s="8">
        <v>5.8949999809265137</v>
      </c>
      <c r="AN26" s="6"/>
      <c r="AO26" s="8"/>
      <c r="AP26" s="6">
        <v>160</v>
      </c>
      <c r="AQ26" s="8">
        <v>6.7140002250671387</v>
      </c>
      <c r="AR26" s="6"/>
      <c r="AS26" s="8"/>
      <c r="AT26" s="6"/>
      <c r="AU26" s="8"/>
      <c r="AV26" s="6">
        <v>160</v>
      </c>
      <c r="AW26" s="8">
        <v>7.0590000152587891</v>
      </c>
      <c r="AX26" s="6"/>
      <c r="AY26" s="8"/>
      <c r="AZ26" s="6">
        <v>160</v>
      </c>
      <c r="BA26" s="8">
        <v>7.4270000457763672</v>
      </c>
      <c r="BB26" s="6"/>
      <c r="BC26" s="8"/>
      <c r="BD26" s="6"/>
      <c r="BE26" s="8"/>
      <c r="BF26" s="6">
        <v>160</v>
      </c>
      <c r="BG26" s="8">
        <v>7.6979999542236328</v>
      </c>
      <c r="BH26" s="6"/>
      <c r="BI26" s="8"/>
      <c r="BJ26" s="6">
        <v>160</v>
      </c>
      <c r="BK26" s="8">
        <v>7.9279999732971191</v>
      </c>
      <c r="BL26" s="6"/>
      <c r="BM26" s="8"/>
      <c r="BN26" s="6"/>
      <c r="BO26" s="8"/>
      <c r="BP26" s="6">
        <v>160</v>
      </c>
      <c r="BQ26" s="8">
        <v>8.1949996948242187</v>
      </c>
      <c r="BR26" s="6"/>
      <c r="BS26" s="8"/>
    </row>
    <row r="27" spans="1:71" x14ac:dyDescent="0.2">
      <c r="A27" s="68">
        <f t="shared" si="0"/>
        <v>23</v>
      </c>
      <c r="B27" s="6">
        <v>159</v>
      </c>
      <c r="C27" s="8">
        <v>2.8139998912811279</v>
      </c>
      <c r="D27" s="6"/>
      <c r="E27" s="8"/>
      <c r="F27" s="6"/>
      <c r="G27" s="8"/>
      <c r="H27" s="6">
        <v>158</v>
      </c>
      <c r="I27" s="8">
        <v>3.1770000457763672</v>
      </c>
      <c r="J27" s="6"/>
      <c r="K27" s="8"/>
      <c r="L27" s="6">
        <v>159</v>
      </c>
      <c r="M27" s="8">
        <v>3.7609999179840088</v>
      </c>
      <c r="N27" s="6"/>
      <c r="O27" s="8"/>
      <c r="P27" s="6"/>
      <c r="Q27" s="8"/>
      <c r="R27" s="6">
        <v>158</v>
      </c>
      <c r="S27" s="8">
        <v>4.2119998931884766</v>
      </c>
      <c r="T27" s="6"/>
      <c r="U27" s="8"/>
      <c r="V27" s="6">
        <v>159</v>
      </c>
      <c r="W27" s="8">
        <v>4.6510000228881836</v>
      </c>
      <c r="X27" s="6"/>
      <c r="Y27" s="8"/>
      <c r="Z27" s="6"/>
      <c r="AA27" s="8"/>
      <c r="AB27" s="6">
        <v>158</v>
      </c>
      <c r="AC27" s="8">
        <v>5.1680002212524414</v>
      </c>
      <c r="AD27" s="6"/>
      <c r="AE27" s="8"/>
      <c r="AF27" s="6">
        <v>159</v>
      </c>
      <c r="AG27" s="8">
        <v>5.4539999961853027</v>
      </c>
      <c r="AH27" s="6"/>
      <c r="AI27" s="8"/>
      <c r="AJ27" s="6"/>
      <c r="AK27" s="8"/>
      <c r="AL27" s="6">
        <v>159</v>
      </c>
      <c r="AM27" s="8">
        <v>5.9029998779296875</v>
      </c>
      <c r="AN27" s="6"/>
      <c r="AO27" s="8"/>
      <c r="AP27" s="6">
        <v>159</v>
      </c>
      <c r="AQ27" s="8">
        <v>6.7280001640319824</v>
      </c>
      <c r="AR27" s="6"/>
      <c r="AS27" s="8"/>
      <c r="AT27" s="6"/>
      <c r="AU27" s="8"/>
      <c r="AV27" s="6">
        <v>159</v>
      </c>
      <c r="AW27" s="8">
        <v>7.0819997787475586</v>
      </c>
      <c r="AX27" s="6"/>
      <c r="AY27" s="8"/>
      <c r="AZ27" s="6">
        <v>159</v>
      </c>
      <c r="BA27" s="8">
        <v>7.435999870300293</v>
      </c>
      <c r="BB27" s="6"/>
      <c r="BC27" s="8"/>
      <c r="BD27" s="6"/>
      <c r="BE27" s="8"/>
      <c r="BF27" s="6">
        <v>159</v>
      </c>
      <c r="BG27" s="8">
        <v>7.7150001525878906</v>
      </c>
      <c r="BH27" s="6"/>
      <c r="BI27" s="8"/>
      <c r="BJ27" s="6">
        <v>159</v>
      </c>
      <c r="BK27" s="8">
        <v>7.934999942779541</v>
      </c>
      <c r="BL27" s="6"/>
      <c r="BM27" s="8"/>
      <c r="BN27" s="6"/>
      <c r="BO27" s="8"/>
      <c r="BP27" s="6">
        <v>159</v>
      </c>
      <c r="BQ27" s="8">
        <v>8.2110004425048828</v>
      </c>
      <c r="BR27" s="6"/>
      <c r="BS27" s="8"/>
    </row>
    <row r="28" spans="1:71" x14ac:dyDescent="0.2">
      <c r="A28" s="68">
        <f t="shared" si="0"/>
        <v>24</v>
      </c>
      <c r="B28" s="6">
        <v>158</v>
      </c>
      <c r="C28" s="8">
        <v>2.8259999752044678</v>
      </c>
      <c r="D28" s="6"/>
      <c r="E28" s="8"/>
      <c r="F28" s="6"/>
      <c r="G28" s="8"/>
      <c r="H28" s="6">
        <v>157</v>
      </c>
      <c r="I28" s="8">
        <v>3.2100000381469727</v>
      </c>
      <c r="J28" s="6"/>
      <c r="K28" s="8"/>
      <c r="L28" s="6">
        <v>158</v>
      </c>
      <c r="M28" s="8">
        <v>3.7760000228881836</v>
      </c>
      <c r="N28" s="6"/>
      <c r="O28" s="8"/>
      <c r="P28" s="6"/>
      <c r="Q28" s="8"/>
      <c r="R28" s="6">
        <v>157</v>
      </c>
      <c r="S28" s="8">
        <v>4.2529997825622559</v>
      </c>
      <c r="T28" s="6"/>
      <c r="U28" s="8"/>
      <c r="V28" s="6">
        <v>158</v>
      </c>
      <c r="W28" s="8">
        <v>4.6690001487731934</v>
      </c>
      <c r="X28" s="6"/>
      <c r="Y28" s="8"/>
      <c r="Z28" s="6"/>
      <c r="AA28" s="8"/>
      <c r="AB28" s="6">
        <v>157</v>
      </c>
      <c r="AC28" s="8">
        <v>5.2109999656677246</v>
      </c>
      <c r="AD28" s="6"/>
      <c r="AE28" s="8"/>
      <c r="AF28" s="6">
        <v>158</v>
      </c>
      <c r="AG28" s="8">
        <v>5.4710001945495605</v>
      </c>
      <c r="AH28" s="6"/>
      <c r="AI28" s="8"/>
      <c r="AJ28" s="6"/>
      <c r="AK28" s="8"/>
      <c r="AL28" s="6">
        <v>158</v>
      </c>
      <c r="AM28" s="8">
        <v>5.9439997673034668</v>
      </c>
      <c r="AN28" s="6"/>
      <c r="AO28" s="8"/>
      <c r="AP28" s="6">
        <v>158</v>
      </c>
      <c r="AQ28" s="8">
        <v>6.7410001754760742</v>
      </c>
      <c r="AR28" s="6"/>
      <c r="AS28" s="8"/>
      <c r="AT28" s="6"/>
      <c r="AU28" s="8"/>
      <c r="AV28" s="6">
        <v>158</v>
      </c>
      <c r="AW28" s="8">
        <v>7.1059999465942383</v>
      </c>
      <c r="AX28" s="6"/>
      <c r="AY28" s="8"/>
      <c r="AZ28" s="6">
        <v>158</v>
      </c>
      <c r="BA28" s="8">
        <v>7.4439997673034668</v>
      </c>
      <c r="BB28" s="6"/>
      <c r="BC28" s="8"/>
      <c r="BD28" s="6"/>
      <c r="BE28" s="8"/>
      <c r="BF28" s="6">
        <v>158</v>
      </c>
      <c r="BG28" s="8">
        <v>7.7329998016357422</v>
      </c>
      <c r="BH28" s="6"/>
      <c r="BI28" s="8"/>
      <c r="BJ28" s="6">
        <v>158</v>
      </c>
      <c r="BK28" s="8">
        <v>7.9409999847412109</v>
      </c>
      <c r="BL28" s="6"/>
      <c r="BM28" s="8"/>
      <c r="BN28" s="6"/>
      <c r="BO28" s="8"/>
      <c r="BP28" s="6">
        <v>158</v>
      </c>
      <c r="BQ28" s="8">
        <v>8.2279996871948242</v>
      </c>
      <c r="BR28" s="6"/>
      <c r="BS28" s="8"/>
    </row>
    <row r="29" spans="1:71" x14ac:dyDescent="0.2">
      <c r="A29" s="68">
        <f t="shared" si="0"/>
        <v>25</v>
      </c>
      <c r="B29" s="6">
        <v>157</v>
      </c>
      <c r="C29" s="8">
        <v>2.8380000591278076</v>
      </c>
      <c r="D29" s="6"/>
      <c r="E29" s="8"/>
      <c r="F29" s="6"/>
      <c r="G29" s="8"/>
      <c r="H29" s="6">
        <v>156</v>
      </c>
      <c r="I29" s="8">
        <v>3.2439999580383301</v>
      </c>
      <c r="J29" s="6"/>
      <c r="K29" s="8"/>
      <c r="L29" s="6">
        <v>157</v>
      </c>
      <c r="M29" s="8">
        <v>3.7909998893737793</v>
      </c>
      <c r="N29" s="6"/>
      <c r="O29" s="8"/>
      <c r="P29" s="6"/>
      <c r="Q29" s="8"/>
      <c r="R29" s="6">
        <v>156</v>
      </c>
      <c r="S29" s="8">
        <v>4.2950000762939453</v>
      </c>
      <c r="T29" s="6"/>
      <c r="U29" s="8"/>
      <c r="V29" s="6">
        <v>157</v>
      </c>
      <c r="W29" s="8">
        <v>4.6869997978210449</v>
      </c>
      <c r="X29" s="6"/>
      <c r="Y29" s="8"/>
      <c r="Z29" s="6"/>
      <c r="AA29" s="8"/>
      <c r="AB29" s="6">
        <v>156</v>
      </c>
      <c r="AC29" s="8">
        <v>5.2560000419616699</v>
      </c>
      <c r="AD29" s="6"/>
      <c r="AE29" s="8"/>
      <c r="AF29" s="6">
        <v>157</v>
      </c>
      <c r="AG29" s="8">
        <v>5.4869999885559082</v>
      </c>
      <c r="AH29" s="6"/>
      <c r="AI29" s="8"/>
      <c r="AJ29" s="6"/>
      <c r="AK29" s="8"/>
      <c r="AL29" s="6">
        <v>157</v>
      </c>
      <c r="AM29" s="8">
        <v>5.9860000610351562</v>
      </c>
      <c r="AN29" s="6"/>
      <c r="AO29" s="8"/>
      <c r="AP29" s="6">
        <v>157</v>
      </c>
      <c r="AQ29" s="8">
        <v>6.754000186920166</v>
      </c>
      <c r="AR29" s="6"/>
      <c r="AS29" s="8"/>
      <c r="AT29" s="6"/>
      <c r="AU29" s="8"/>
      <c r="AV29" s="6">
        <v>157</v>
      </c>
      <c r="AW29" s="8">
        <v>7.130000114440918</v>
      </c>
      <c r="AX29" s="6"/>
      <c r="AY29" s="8"/>
      <c r="AZ29" s="6">
        <v>157</v>
      </c>
      <c r="BA29" s="8">
        <v>7.4520001411437988</v>
      </c>
      <c r="BB29" s="6"/>
      <c r="BC29" s="8"/>
      <c r="BD29" s="6"/>
      <c r="BE29" s="8"/>
      <c r="BF29" s="6">
        <v>157</v>
      </c>
      <c r="BG29" s="8">
        <v>7.7519998550415039</v>
      </c>
      <c r="BH29" s="6"/>
      <c r="BI29" s="8"/>
      <c r="BJ29" s="6">
        <v>157</v>
      </c>
      <c r="BK29" s="8">
        <v>7.9479999542236328</v>
      </c>
      <c r="BL29" s="6"/>
      <c r="BM29" s="8"/>
      <c r="BN29" s="6"/>
      <c r="BO29" s="8"/>
      <c r="BP29" s="6">
        <v>157</v>
      </c>
      <c r="BQ29" s="8">
        <v>8.244999885559082</v>
      </c>
      <c r="BR29" s="6"/>
      <c r="BS29" s="8"/>
    </row>
    <row r="30" spans="1:71" x14ac:dyDescent="0.2">
      <c r="A30" s="68">
        <f t="shared" si="0"/>
        <v>26</v>
      </c>
      <c r="B30" s="6">
        <v>156</v>
      </c>
      <c r="C30" s="8">
        <v>2.8510000705718994</v>
      </c>
      <c r="D30" s="6"/>
      <c r="E30" s="8"/>
      <c r="F30" s="6"/>
      <c r="G30" s="8"/>
      <c r="H30" s="6">
        <v>155</v>
      </c>
      <c r="I30" s="8">
        <v>3.2799999713897705</v>
      </c>
      <c r="J30" s="6"/>
      <c r="K30" s="8"/>
      <c r="L30" s="6">
        <v>156</v>
      </c>
      <c r="M30" s="8">
        <v>3.8069999217987061</v>
      </c>
      <c r="N30" s="6"/>
      <c r="O30" s="8"/>
      <c r="P30" s="6"/>
      <c r="Q30" s="8"/>
      <c r="R30" s="6">
        <v>155</v>
      </c>
      <c r="S30" s="8">
        <v>4.3390002250671387</v>
      </c>
      <c r="T30" s="6"/>
      <c r="U30" s="8"/>
      <c r="V30" s="6">
        <v>156</v>
      </c>
      <c r="W30" s="8">
        <v>4.7049999237060547</v>
      </c>
      <c r="X30" s="6"/>
      <c r="Y30" s="8"/>
      <c r="Z30" s="6"/>
      <c r="AA30" s="8"/>
      <c r="AB30" s="6">
        <v>155</v>
      </c>
      <c r="AC30" s="8">
        <v>5.3010001182556152</v>
      </c>
      <c r="AD30" s="6"/>
      <c r="AE30" s="8"/>
      <c r="AF30" s="6">
        <v>156</v>
      </c>
      <c r="AG30" s="8">
        <v>5.504000186920166</v>
      </c>
      <c r="AH30" s="6"/>
      <c r="AI30" s="8"/>
      <c r="AJ30" s="6"/>
      <c r="AK30" s="8"/>
      <c r="AL30" s="6">
        <v>156</v>
      </c>
      <c r="AM30" s="8">
        <v>6.0310001373291016</v>
      </c>
      <c r="AN30" s="6"/>
      <c r="AO30" s="8"/>
      <c r="AP30" s="6">
        <v>156</v>
      </c>
      <c r="AQ30" s="8">
        <v>6.7670001983642578</v>
      </c>
      <c r="AR30" s="6"/>
      <c r="AS30" s="8"/>
      <c r="AT30" s="6"/>
      <c r="AU30" s="8"/>
      <c r="AV30" s="6">
        <v>156</v>
      </c>
      <c r="AW30" s="8">
        <v>7.1550002098083496</v>
      </c>
      <c r="AX30" s="6"/>
      <c r="AY30" s="8"/>
      <c r="AZ30" s="6">
        <v>156</v>
      </c>
      <c r="BA30" s="8">
        <v>7.4600000381469727</v>
      </c>
      <c r="BB30" s="6"/>
      <c r="BC30" s="8"/>
      <c r="BD30" s="6"/>
      <c r="BE30" s="8"/>
      <c r="BF30" s="6">
        <v>156</v>
      </c>
      <c r="BG30" s="8">
        <v>7.7709999084472656</v>
      </c>
      <c r="BH30" s="6"/>
      <c r="BI30" s="8"/>
      <c r="BJ30" s="6">
        <v>156</v>
      </c>
      <c r="BK30" s="8">
        <v>7.9539999961853027</v>
      </c>
      <c r="BL30" s="6"/>
      <c r="BM30" s="8"/>
      <c r="BN30" s="6"/>
      <c r="BO30" s="8"/>
      <c r="BP30" s="6">
        <v>156</v>
      </c>
      <c r="BQ30" s="8">
        <v>8.2620000839233398</v>
      </c>
      <c r="BR30" s="6"/>
      <c r="BS30" s="8"/>
    </row>
    <row r="31" spans="1:71" x14ac:dyDescent="0.2">
      <c r="A31" s="68">
        <f t="shared" si="0"/>
        <v>27</v>
      </c>
      <c r="B31" s="6">
        <v>155</v>
      </c>
      <c r="C31" s="8">
        <v>2.8640000820159912</v>
      </c>
      <c r="D31" s="6"/>
      <c r="E31" s="8"/>
      <c r="F31" s="6"/>
      <c r="G31" s="8"/>
      <c r="H31" s="6">
        <v>154</v>
      </c>
      <c r="I31" s="8">
        <v>3.3180000782012939</v>
      </c>
      <c r="J31" s="6"/>
      <c r="K31" s="8"/>
      <c r="L31" s="6">
        <v>155</v>
      </c>
      <c r="M31" s="8">
        <v>3.8239998817443848</v>
      </c>
      <c r="N31" s="6"/>
      <c r="O31" s="8"/>
      <c r="P31" s="6"/>
      <c r="Q31" s="8"/>
      <c r="R31" s="6">
        <v>154</v>
      </c>
      <c r="S31" s="8">
        <v>4.3850002288818359</v>
      </c>
      <c r="T31" s="6"/>
      <c r="U31" s="8"/>
      <c r="V31" s="6">
        <v>155</v>
      </c>
      <c r="W31" s="8">
        <v>4.7230000495910645</v>
      </c>
      <c r="X31" s="6"/>
      <c r="Y31" s="8"/>
      <c r="Z31" s="6"/>
      <c r="AA31" s="8"/>
      <c r="AB31" s="6">
        <v>154</v>
      </c>
      <c r="AC31" s="8">
        <v>5.3470001220703125</v>
      </c>
      <c r="AD31" s="6"/>
      <c r="AE31" s="8"/>
      <c r="AF31" s="6">
        <v>155</v>
      </c>
      <c r="AG31" s="8">
        <v>5.5209999084472656</v>
      </c>
      <c r="AH31" s="6"/>
      <c r="AI31" s="8"/>
      <c r="AJ31" s="6"/>
      <c r="AK31" s="8"/>
      <c r="AL31" s="6">
        <v>155</v>
      </c>
      <c r="AM31" s="8">
        <v>6.0770001411437988</v>
      </c>
      <c r="AN31" s="6"/>
      <c r="AO31" s="8"/>
      <c r="AP31" s="6">
        <v>155</v>
      </c>
      <c r="AQ31" s="8">
        <v>6.7800002098083496</v>
      </c>
      <c r="AR31" s="6"/>
      <c r="AS31" s="8"/>
      <c r="AT31" s="6"/>
      <c r="AU31" s="8"/>
      <c r="AV31" s="6">
        <v>155</v>
      </c>
      <c r="AW31" s="8">
        <v>7.179999828338623</v>
      </c>
      <c r="AX31" s="6"/>
      <c r="AY31" s="8"/>
      <c r="AZ31" s="6">
        <v>155</v>
      </c>
      <c r="BA31" s="8">
        <v>7.4679999351501465</v>
      </c>
      <c r="BB31" s="6"/>
      <c r="BC31" s="8"/>
      <c r="BD31" s="6"/>
      <c r="BE31" s="8"/>
      <c r="BF31" s="6">
        <v>155</v>
      </c>
      <c r="BG31" s="8">
        <v>7.7899999618530273</v>
      </c>
      <c r="BH31" s="6"/>
      <c r="BI31" s="8"/>
      <c r="BJ31" s="6">
        <v>155</v>
      </c>
      <c r="BK31" s="8">
        <v>7.9609999656677246</v>
      </c>
      <c r="BL31" s="6"/>
      <c r="BM31" s="8"/>
      <c r="BN31" s="6"/>
      <c r="BO31" s="8"/>
      <c r="BP31" s="6">
        <v>155</v>
      </c>
      <c r="BQ31" s="8">
        <v>8.2799997329711914</v>
      </c>
      <c r="BR31" s="6"/>
      <c r="BS31" s="8"/>
    </row>
    <row r="32" spans="1:71" x14ac:dyDescent="0.2">
      <c r="A32" s="68">
        <f t="shared" si="0"/>
        <v>28</v>
      </c>
      <c r="B32" s="6">
        <v>154</v>
      </c>
      <c r="C32" s="8">
        <v>2.877000093460083</v>
      </c>
      <c r="D32" s="6"/>
      <c r="E32" s="8"/>
      <c r="F32" s="6"/>
      <c r="G32" s="8"/>
      <c r="H32" s="6">
        <v>153</v>
      </c>
      <c r="I32" s="8">
        <v>3.3570001125335693</v>
      </c>
      <c r="J32" s="6"/>
      <c r="K32" s="8"/>
      <c r="L32" s="6">
        <v>154</v>
      </c>
      <c r="M32" s="8">
        <v>3.8399999141693115</v>
      </c>
      <c r="N32" s="6"/>
      <c r="O32" s="8"/>
      <c r="P32" s="6"/>
      <c r="Q32" s="8"/>
      <c r="R32" s="6">
        <v>153</v>
      </c>
      <c r="S32" s="8">
        <v>4.4320001602172852</v>
      </c>
      <c r="T32" s="6"/>
      <c r="U32" s="8"/>
      <c r="V32" s="6">
        <v>154</v>
      </c>
      <c r="W32" s="8">
        <v>4.7420001029968262</v>
      </c>
      <c r="X32" s="6"/>
      <c r="Y32" s="8"/>
      <c r="Z32" s="6"/>
      <c r="AA32" s="8"/>
      <c r="AB32" s="6">
        <v>153.60000610351562</v>
      </c>
      <c r="AC32" s="8">
        <v>5.3649997711181641</v>
      </c>
      <c r="AD32" s="6"/>
      <c r="AE32" s="8"/>
      <c r="AF32" s="6">
        <v>154</v>
      </c>
      <c r="AG32" s="8">
        <v>5.5380001068115234</v>
      </c>
      <c r="AH32" s="6"/>
      <c r="AI32" s="8"/>
      <c r="AJ32" s="6"/>
      <c r="AK32" s="8"/>
      <c r="AL32" s="6">
        <v>154</v>
      </c>
      <c r="AM32" s="8">
        <v>6.125</v>
      </c>
      <c r="AN32" s="6"/>
      <c r="AO32" s="8"/>
      <c r="AP32" s="6">
        <v>154</v>
      </c>
      <c r="AQ32" s="8">
        <v>6.7930002212524414</v>
      </c>
      <c r="AR32" s="6"/>
      <c r="AS32" s="8"/>
      <c r="AT32" s="6"/>
      <c r="AU32" s="8"/>
      <c r="AV32" s="6">
        <v>154</v>
      </c>
      <c r="AW32" s="8">
        <v>7.2049999237060547</v>
      </c>
      <c r="AX32" s="6"/>
      <c r="AY32" s="8"/>
      <c r="AZ32" s="6">
        <v>154</v>
      </c>
      <c r="BA32" s="8">
        <v>7.4759998321533203</v>
      </c>
      <c r="BB32" s="6"/>
      <c r="BC32" s="8"/>
      <c r="BD32" s="6"/>
      <c r="BE32" s="8"/>
      <c r="BF32" s="6">
        <v>154</v>
      </c>
      <c r="BG32" s="8">
        <v>7.8090000152587891</v>
      </c>
      <c r="BH32" s="6"/>
      <c r="BI32" s="8"/>
      <c r="BJ32" s="6">
        <v>154</v>
      </c>
      <c r="BK32" s="8">
        <v>7.9670000076293945</v>
      </c>
      <c r="BL32" s="6"/>
      <c r="BM32" s="8"/>
      <c r="BN32" s="6"/>
      <c r="BO32" s="8"/>
      <c r="BP32" s="6">
        <v>154</v>
      </c>
      <c r="BQ32" s="8">
        <v>8.2989997863769531</v>
      </c>
      <c r="BR32" s="6"/>
      <c r="BS32" s="8"/>
    </row>
    <row r="33" spans="1:71" x14ac:dyDescent="0.2">
      <c r="A33" s="68">
        <f t="shared" si="0"/>
        <v>29</v>
      </c>
      <c r="B33" s="6">
        <v>153</v>
      </c>
      <c r="C33" s="8">
        <v>2.8910000324249268</v>
      </c>
      <c r="D33" s="6"/>
      <c r="E33" s="8"/>
      <c r="F33" s="6"/>
      <c r="G33" s="8"/>
      <c r="H33" s="6">
        <v>152</v>
      </c>
      <c r="I33" s="8">
        <v>3.3970000743865967</v>
      </c>
      <c r="J33" s="6"/>
      <c r="K33" s="8"/>
      <c r="L33" s="6">
        <v>153</v>
      </c>
      <c r="M33" s="8">
        <v>3.8580000400543213</v>
      </c>
      <c r="N33" s="6"/>
      <c r="O33" s="8"/>
      <c r="P33" s="6"/>
      <c r="Q33" s="8"/>
      <c r="R33" s="6">
        <v>152</v>
      </c>
      <c r="S33" s="8">
        <v>4.4809999465942383</v>
      </c>
      <c r="T33" s="6"/>
      <c r="U33" s="8"/>
      <c r="V33" s="6">
        <v>153</v>
      </c>
      <c r="W33" s="8">
        <v>4.7620000839233398</v>
      </c>
      <c r="X33" s="6"/>
      <c r="Y33" s="8"/>
      <c r="Z33" s="6"/>
      <c r="AA33" s="8"/>
      <c r="AB33" s="6">
        <v>153</v>
      </c>
      <c r="AC33" s="8">
        <v>5.3940000534057617</v>
      </c>
      <c r="AD33" s="6"/>
      <c r="AE33" s="8"/>
      <c r="AF33" s="6">
        <v>153</v>
      </c>
      <c r="AG33" s="8">
        <v>5.5560002326965332</v>
      </c>
      <c r="AH33" s="6"/>
      <c r="AI33" s="8"/>
      <c r="AJ33" s="6"/>
      <c r="AK33" s="8"/>
      <c r="AL33" s="6">
        <v>153</v>
      </c>
      <c r="AM33" s="8">
        <v>6.1739997863769531</v>
      </c>
      <c r="AN33" s="6"/>
      <c r="AO33" s="8"/>
      <c r="AP33" s="6">
        <v>153</v>
      </c>
      <c r="AQ33" s="8">
        <v>6.8070001602172852</v>
      </c>
      <c r="AR33" s="6"/>
      <c r="AS33" s="8"/>
      <c r="AT33" s="6"/>
      <c r="AU33" s="8"/>
      <c r="AV33" s="6">
        <v>153</v>
      </c>
      <c r="AW33" s="8">
        <v>7.2300000190734863</v>
      </c>
      <c r="AX33" s="6"/>
      <c r="AY33" s="8"/>
      <c r="AZ33" s="6">
        <v>153</v>
      </c>
      <c r="BA33" s="8">
        <v>7.4840002059936523</v>
      </c>
      <c r="BB33" s="6"/>
      <c r="BC33" s="8"/>
      <c r="BD33" s="6"/>
      <c r="BE33" s="8"/>
      <c r="BF33" s="6">
        <v>153</v>
      </c>
      <c r="BG33" s="8">
        <v>7.8289999961853027</v>
      </c>
      <c r="BH33" s="6"/>
      <c r="BI33" s="8"/>
      <c r="BJ33" s="6">
        <v>153</v>
      </c>
      <c r="BK33" s="8">
        <v>7.9730000495910645</v>
      </c>
      <c r="BL33" s="6"/>
      <c r="BM33" s="8"/>
      <c r="BN33" s="6"/>
      <c r="BO33" s="8"/>
      <c r="BP33" s="6">
        <v>153</v>
      </c>
      <c r="BQ33" s="8">
        <v>8.3170003890991211</v>
      </c>
      <c r="BR33" s="6"/>
      <c r="BS33" s="8"/>
    </row>
    <row r="34" spans="1:71" x14ac:dyDescent="0.2">
      <c r="A34" s="68">
        <f t="shared" si="0"/>
        <v>30</v>
      </c>
      <c r="B34" s="28">
        <v>152</v>
      </c>
      <c r="C34" s="20">
        <v>2.9059998989105225</v>
      </c>
      <c r="D34" s="28"/>
      <c r="E34" s="20"/>
      <c r="F34" s="28"/>
      <c r="G34" s="20"/>
      <c r="H34" s="28">
        <v>151</v>
      </c>
      <c r="I34" s="20">
        <v>3.437999963760376</v>
      </c>
      <c r="J34" s="28"/>
      <c r="L34" s="28">
        <v>152</v>
      </c>
      <c r="M34" s="20">
        <v>3.875999927520752</v>
      </c>
      <c r="N34" s="28"/>
      <c r="O34" s="20"/>
      <c r="P34" s="28"/>
      <c r="Q34" s="20"/>
      <c r="R34" s="28">
        <v>151</v>
      </c>
      <c r="S34" s="20">
        <v>4.5310001373291016</v>
      </c>
      <c r="T34" s="28"/>
      <c r="V34" s="28">
        <v>152</v>
      </c>
      <c r="W34" s="20">
        <v>4.7820000648498535</v>
      </c>
      <c r="X34" s="28"/>
      <c r="Y34" s="20"/>
      <c r="Z34" s="28"/>
      <c r="AA34" s="20"/>
      <c r="AB34" s="28">
        <v>152</v>
      </c>
      <c r="AC34" s="20">
        <v>5.440000057220459</v>
      </c>
      <c r="AD34" s="28"/>
      <c r="AF34" s="28">
        <v>152</v>
      </c>
      <c r="AG34" s="20">
        <v>5.5739998817443848</v>
      </c>
      <c r="AH34" s="28"/>
      <c r="AI34" s="20"/>
      <c r="AJ34" s="28"/>
      <c r="AK34" s="20"/>
      <c r="AL34" s="28">
        <v>152</v>
      </c>
      <c r="AM34" s="20">
        <v>6.2239999771118164</v>
      </c>
      <c r="AN34" s="28"/>
      <c r="AP34" s="28">
        <v>152</v>
      </c>
      <c r="AQ34" s="20">
        <v>6.820000171661377</v>
      </c>
      <c r="AR34" s="28"/>
      <c r="AS34" s="20"/>
      <c r="AT34" s="28"/>
      <c r="AU34" s="20"/>
      <c r="AV34" s="28">
        <v>152</v>
      </c>
      <c r="AW34" s="20">
        <v>7.2560000419616699</v>
      </c>
      <c r="AX34" s="28"/>
      <c r="AZ34" s="28">
        <v>152</v>
      </c>
      <c r="BA34" s="20">
        <v>7.4910001754760742</v>
      </c>
      <c r="BB34" s="28"/>
      <c r="BC34" s="20"/>
      <c r="BD34" s="28"/>
      <c r="BE34" s="20"/>
      <c r="BF34" s="28">
        <v>152</v>
      </c>
      <c r="BG34" s="20">
        <v>7.8489999771118164</v>
      </c>
      <c r="BH34" s="28"/>
      <c r="BJ34" s="28">
        <v>152</v>
      </c>
      <c r="BK34" s="20">
        <v>7.9790000915527344</v>
      </c>
      <c r="BL34" s="28"/>
      <c r="BM34" s="20"/>
      <c r="BN34" s="28"/>
      <c r="BO34" s="20"/>
      <c r="BP34" s="28">
        <v>152</v>
      </c>
      <c r="BQ34" s="20">
        <v>8.3360004425048828</v>
      </c>
      <c r="BR34" s="28"/>
    </row>
    <row r="35" spans="1:71" x14ac:dyDescent="0.2">
      <c r="A35" s="68">
        <f t="shared" si="0"/>
        <v>31</v>
      </c>
      <c r="B35" s="28">
        <v>151</v>
      </c>
      <c r="C35" s="20">
        <v>2.9210000038146973</v>
      </c>
      <c r="D35" s="28"/>
      <c r="E35" s="20"/>
      <c r="F35" s="28"/>
      <c r="G35" s="20"/>
      <c r="H35" s="28">
        <v>150</v>
      </c>
      <c r="I35" s="20">
        <v>3.4809999465942383</v>
      </c>
      <c r="J35" s="28"/>
      <c r="L35" s="28">
        <v>151</v>
      </c>
      <c r="M35" s="20">
        <v>3.8940000534057617</v>
      </c>
      <c r="N35" s="28"/>
      <c r="O35" s="20"/>
      <c r="P35" s="28"/>
      <c r="Q35" s="20"/>
      <c r="R35" s="28">
        <v>150</v>
      </c>
      <c r="S35" s="20">
        <v>4.5809998512268066</v>
      </c>
      <c r="T35" s="28"/>
      <c r="V35" s="28">
        <v>151</v>
      </c>
      <c r="W35" s="20">
        <v>4.8029999732971191</v>
      </c>
      <c r="X35" s="28"/>
      <c r="Y35" s="20"/>
      <c r="Z35" s="28"/>
      <c r="AA35" s="20"/>
      <c r="AB35" s="28">
        <v>151</v>
      </c>
      <c r="AC35" s="20">
        <v>5.4869999885559082</v>
      </c>
      <c r="AD35" s="28"/>
      <c r="AF35" s="28">
        <v>151</v>
      </c>
      <c r="AG35" s="20">
        <v>5.5920000076293945</v>
      </c>
      <c r="AH35" s="28"/>
      <c r="AI35" s="20"/>
      <c r="AJ35" s="28"/>
      <c r="AK35" s="20"/>
      <c r="AL35" s="28">
        <v>151</v>
      </c>
      <c r="AM35" s="20">
        <v>6.2740001678466797</v>
      </c>
      <c r="AN35" s="28"/>
      <c r="AP35" s="28">
        <v>151</v>
      </c>
      <c r="AQ35" s="20">
        <v>6.8330001831054687</v>
      </c>
      <c r="AR35" s="28"/>
      <c r="AS35" s="20"/>
      <c r="AT35" s="28"/>
      <c r="AU35" s="20"/>
      <c r="AV35" s="28">
        <v>151</v>
      </c>
      <c r="AW35" s="20">
        <v>7.2810001373291016</v>
      </c>
      <c r="AX35" s="28"/>
      <c r="AZ35" s="28">
        <v>151</v>
      </c>
      <c r="BA35" s="20">
        <v>7.499000072479248</v>
      </c>
      <c r="BB35" s="28"/>
      <c r="BC35" s="20"/>
      <c r="BD35" s="28"/>
      <c r="BE35" s="20"/>
      <c r="BF35" s="28">
        <v>151</v>
      </c>
      <c r="BG35" s="20">
        <v>7.869999885559082</v>
      </c>
      <c r="BH35" s="28"/>
      <c r="BJ35" s="28">
        <v>151</v>
      </c>
      <c r="BK35" s="20">
        <v>7.9850001335144043</v>
      </c>
      <c r="BL35" s="28"/>
      <c r="BM35" s="20"/>
      <c r="BN35" s="28"/>
      <c r="BO35" s="20"/>
      <c r="BP35" s="28">
        <v>151</v>
      </c>
      <c r="BQ35" s="20">
        <v>8.3559999465942383</v>
      </c>
      <c r="BR35" s="28"/>
    </row>
    <row r="36" spans="1:71" x14ac:dyDescent="0.2">
      <c r="A36" s="68">
        <f t="shared" si="0"/>
        <v>32</v>
      </c>
      <c r="B36" s="28">
        <v>150</v>
      </c>
      <c r="C36" s="20">
        <v>2.9360001087188721</v>
      </c>
      <c r="D36" s="28"/>
      <c r="E36" s="20"/>
      <c r="F36" s="28"/>
      <c r="G36" s="20"/>
      <c r="H36" s="28">
        <v>149</v>
      </c>
      <c r="I36" s="20">
        <v>3.5239999294281006</v>
      </c>
      <c r="J36" s="28"/>
      <c r="L36" s="28">
        <v>150</v>
      </c>
      <c r="M36" s="20">
        <v>3.9140000343322754</v>
      </c>
      <c r="N36" s="28"/>
      <c r="O36" s="20"/>
      <c r="P36" s="28"/>
      <c r="Q36" s="20"/>
      <c r="R36" s="28">
        <v>149</v>
      </c>
      <c r="S36" s="20">
        <v>4.6329998970031738</v>
      </c>
      <c r="T36" s="28"/>
      <c r="V36" s="28">
        <v>150</v>
      </c>
      <c r="W36" s="20">
        <v>4.8249998092651367</v>
      </c>
      <c r="X36" s="28"/>
      <c r="Y36" s="20"/>
      <c r="Z36" s="28"/>
      <c r="AA36" s="20"/>
      <c r="AB36" s="28">
        <v>150</v>
      </c>
      <c r="AC36" s="20">
        <v>5.5329999923706055</v>
      </c>
      <c r="AD36" s="28"/>
      <c r="AF36" s="28">
        <v>150</v>
      </c>
      <c r="AG36" s="20">
        <v>5.6110000610351563</v>
      </c>
      <c r="AH36" s="28"/>
      <c r="AI36" s="20"/>
      <c r="AJ36" s="28"/>
      <c r="AK36" s="20"/>
      <c r="AL36" s="28">
        <v>150</v>
      </c>
      <c r="AM36" s="20">
        <v>6.3239998817443848</v>
      </c>
      <c r="AN36" s="28"/>
      <c r="AP36" s="28">
        <v>150</v>
      </c>
      <c r="AQ36" s="20">
        <v>6.8460001945495605</v>
      </c>
      <c r="AR36" s="28"/>
      <c r="AS36" s="20"/>
      <c r="AT36" s="28"/>
      <c r="AU36" s="20"/>
      <c r="AV36" s="28">
        <v>150</v>
      </c>
      <c r="AW36" s="20">
        <v>7.3060002326965332</v>
      </c>
      <c r="AX36" s="28"/>
      <c r="AZ36" s="28">
        <v>150</v>
      </c>
      <c r="BA36" s="20">
        <v>7.5069999694824219</v>
      </c>
      <c r="BB36" s="28"/>
      <c r="BC36" s="20"/>
      <c r="BD36" s="28"/>
      <c r="BE36" s="20"/>
      <c r="BF36" s="28">
        <v>150</v>
      </c>
      <c r="BG36" s="20">
        <v>7.8899998664855957</v>
      </c>
      <c r="BH36" s="28"/>
      <c r="BJ36" s="28">
        <v>150</v>
      </c>
      <c r="BK36" s="20">
        <v>7.9910001754760742</v>
      </c>
      <c r="BL36" s="28"/>
      <c r="BM36" s="20"/>
      <c r="BN36" s="28"/>
      <c r="BO36" s="20"/>
      <c r="BP36" s="28">
        <v>150</v>
      </c>
      <c r="BQ36" s="20">
        <v>8.375</v>
      </c>
      <c r="BR36" s="28"/>
    </row>
    <row r="37" spans="1:71" x14ac:dyDescent="0.2">
      <c r="A37" s="68">
        <f t="shared" si="0"/>
        <v>33</v>
      </c>
      <c r="B37" s="28">
        <v>149</v>
      </c>
      <c r="C37" s="20">
        <v>2.9519999027252197</v>
      </c>
      <c r="D37" s="28"/>
      <c r="E37" s="20"/>
      <c r="F37" s="28"/>
      <c r="G37" s="20"/>
      <c r="H37" s="28">
        <v>148</v>
      </c>
      <c r="I37" s="20">
        <v>3.5680000782012939</v>
      </c>
      <c r="J37" s="28"/>
      <c r="L37" s="28">
        <v>149</v>
      </c>
      <c r="M37" s="20">
        <v>3.9340000152587891</v>
      </c>
      <c r="N37" s="28"/>
      <c r="O37" s="20"/>
      <c r="P37" s="28"/>
      <c r="Q37" s="20"/>
      <c r="R37" s="28">
        <v>148</v>
      </c>
      <c r="S37" s="20">
        <v>4.684999942779541</v>
      </c>
      <c r="T37" s="28"/>
      <c r="V37" s="28">
        <v>149</v>
      </c>
      <c r="W37" s="20">
        <v>4.8470001220703125</v>
      </c>
      <c r="X37" s="28"/>
      <c r="Y37" s="20"/>
      <c r="Z37" s="28"/>
      <c r="AA37" s="20"/>
      <c r="AB37" s="28">
        <v>149</v>
      </c>
      <c r="AC37" s="20">
        <v>5.5799999237060547</v>
      </c>
      <c r="AD37" s="28"/>
      <c r="AF37" s="28">
        <v>149</v>
      </c>
      <c r="AG37" s="20">
        <v>5.630000114440918</v>
      </c>
      <c r="AH37" s="28"/>
      <c r="AI37" s="20"/>
      <c r="AJ37" s="28"/>
      <c r="AK37" s="20"/>
      <c r="AL37" s="28">
        <v>149</v>
      </c>
      <c r="AM37" s="20">
        <v>6.374000072479248</v>
      </c>
      <c r="AN37" s="28"/>
      <c r="AP37" s="28">
        <v>149</v>
      </c>
      <c r="AQ37" s="20">
        <v>6.8600001335144043</v>
      </c>
      <c r="AR37" s="28"/>
      <c r="AS37" s="20"/>
      <c r="AT37" s="28"/>
      <c r="AU37" s="20"/>
      <c r="AV37" s="28">
        <v>149</v>
      </c>
      <c r="AW37" s="20">
        <v>7.3319997787475586</v>
      </c>
      <c r="AX37" s="28"/>
      <c r="AZ37" s="28">
        <v>149</v>
      </c>
      <c r="BA37" s="20">
        <v>7.5149998664855957</v>
      </c>
      <c r="BB37" s="28"/>
      <c r="BC37" s="20"/>
      <c r="BD37" s="28"/>
      <c r="BE37" s="20"/>
      <c r="BF37" s="28">
        <v>149</v>
      </c>
      <c r="BG37" s="20">
        <v>7.9109997749328613</v>
      </c>
      <c r="BH37" s="28"/>
      <c r="BJ37" s="28">
        <v>149</v>
      </c>
      <c r="BK37" s="20">
        <v>7.9970002174377441</v>
      </c>
      <c r="BL37" s="28"/>
      <c r="BM37" s="20"/>
      <c r="BN37" s="28"/>
      <c r="BO37" s="20"/>
      <c r="BP37" s="28">
        <v>149</v>
      </c>
      <c r="BQ37" s="20">
        <v>8.3950004577636719</v>
      </c>
      <c r="BR37" s="28"/>
    </row>
    <row r="38" spans="1:71" x14ac:dyDescent="0.2">
      <c r="A38" s="68">
        <f t="shared" si="0"/>
        <v>34</v>
      </c>
      <c r="B38" s="28">
        <v>148</v>
      </c>
      <c r="C38" s="20">
        <v>2.9690001010894775</v>
      </c>
      <c r="D38" s="28"/>
      <c r="E38" s="20"/>
      <c r="F38" s="28"/>
      <c r="G38" s="20"/>
      <c r="H38" s="28">
        <v>147</v>
      </c>
      <c r="I38" s="20">
        <v>3.6129999160766602</v>
      </c>
      <c r="J38" s="28"/>
      <c r="L38" s="28">
        <v>148</v>
      </c>
      <c r="M38" s="20">
        <v>3.9539999961853027</v>
      </c>
      <c r="N38" s="28"/>
      <c r="O38" s="20"/>
      <c r="P38" s="28"/>
      <c r="Q38" s="20"/>
      <c r="R38" s="28">
        <v>147</v>
      </c>
      <c r="S38" s="20">
        <v>4.7389998435974121</v>
      </c>
      <c r="T38" s="28"/>
      <c r="V38" s="28">
        <v>148</v>
      </c>
      <c r="W38" s="20">
        <v>4.869999885559082</v>
      </c>
      <c r="X38" s="28"/>
      <c r="Y38" s="20"/>
      <c r="Z38" s="28"/>
      <c r="AA38" s="20"/>
      <c r="AB38" s="28">
        <v>148</v>
      </c>
      <c r="AC38" s="20">
        <v>5.6269998550415039</v>
      </c>
      <c r="AD38" s="28"/>
      <c r="AF38" s="28">
        <v>148</v>
      </c>
      <c r="AG38" s="20">
        <v>5.6500000953674316</v>
      </c>
      <c r="AH38" s="28"/>
      <c r="AI38" s="20"/>
      <c r="AJ38" s="28"/>
      <c r="AK38" s="20"/>
      <c r="AL38" s="28">
        <v>148</v>
      </c>
      <c r="AM38" s="20">
        <v>6.4229998588562012</v>
      </c>
      <c r="AN38" s="28"/>
      <c r="AP38" s="28">
        <v>148</v>
      </c>
      <c r="AQ38" s="20">
        <v>6.8730001449584961</v>
      </c>
      <c r="AR38" s="28"/>
      <c r="AS38" s="20"/>
      <c r="AT38" s="28"/>
      <c r="AU38" s="20"/>
      <c r="AV38" s="28">
        <v>148</v>
      </c>
      <c r="AW38" s="20">
        <v>7.3569998741149902</v>
      </c>
      <c r="AX38" s="28"/>
      <c r="AZ38" s="28">
        <v>148</v>
      </c>
      <c r="BA38" s="20">
        <v>7.5229997634887695</v>
      </c>
      <c r="BB38" s="28"/>
      <c r="BC38" s="20"/>
      <c r="BD38" s="28"/>
      <c r="BE38" s="20"/>
      <c r="BF38" s="28">
        <v>148</v>
      </c>
      <c r="BG38" s="20">
        <v>7.9320001602172852</v>
      </c>
      <c r="BH38" s="28"/>
      <c r="BJ38" s="28">
        <v>148</v>
      </c>
      <c r="BK38" s="20">
        <v>8.0019998550415039</v>
      </c>
      <c r="BL38" s="28"/>
      <c r="BM38" s="20"/>
      <c r="BN38" s="28"/>
      <c r="BO38" s="20"/>
      <c r="BP38" s="28">
        <v>148</v>
      </c>
      <c r="BQ38" s="20">
        <v>8.4160003662109375</v>
      </c>
      <c r="BR38" s="28"/>
    </row>
    <row r="39" spans="1:71" x14ac:dyDescent="0.2">
      <c r="A39" s="68">
        <f t="shared" si="0"/>
        <v>35</v>
      </c>
      <c r="B39" s="28">
        <v>147</v>
      </c>
      <c r="C39" s="20">
        <v>2.9860000610351562</v>
      </c>
      <c r="D39" s="28"/>
      <c r="E39" s="20"/>
      <c r="F39" s="28"/>
      <c r="G39" s="20"/>
      <c r="H39" s="28">
        <v>146</v>
      </c>
      <c r="I39" s="20">
        <v>3.6600000858306885</v>
      </c>
      <c r="J39" s="28"/>
      <c r="L39" s="28">
        <v>147</v>
      </c>
      <c r="M39" s="20">
        <v>3.9749999046325684</v>
      </c>
      <c r="N39" s="28"/>
      <c r="O39" s="20"/>
      <c r="P39" s="28"/>
      <c r="Q39" s="20"/>
      <c r="R39" s="28">
        <v>146.89999389648437</v>
      </c>
      <c r="S39" s="20">
        <v>4.7439999580383301</v>
      </c>
      <c r="T39" s="28"/>
      <c r="V39" s="28">
        <v>147</v>
      </c>
      <c r="W39" s="20">
        <v>4.8940000534057617</v>
      </c>
      <c r="X39" s="28"/>
      <c r="Y39" s="20"/>
      <c r="Z39" s="28"/>
      <c r="AA39" s="20"/>
      <c r="AB39" s="28">
        <v>147</v>
      </c>
      <c r="AC39" s="20">
        <v>5.6739997863769531</v>
      </c>
      <c r="AD39" s="28"/>
      <c r="AF39" s="28">
        <v>147</v>
      </c>
      <c r="AG39" s="20">
        <v>5.6710000038146973</v>
      </c>
      <c r="AH39" s="28"/>
      <c r="AI39" s="20"/>
      <c r="AJ39" s="28"/>
      <c r="AK39" s="20"/>
      <c r="AL39" s="28">
        <v>147</v>
      </c>
      <c r="AM39" s="20">
        <v>6.4710001945495605</v>
      </c>
      <c r="AN39" s="28"/>
      <c r="AP39" s="28">
        <v>147</v>
      </c>
      <c r="AQ39" s="20">
        <v>6.8870000839233398</v>
      </c>
      <c r="AR39" s="28"/>
      <c r="AS39" s="20"/>
      <c r="AT39" s="28"/>
      <c r="AU39" s="20"/>
      <c r="AV39" s="28">
        <v>147</v>
      </c>
      <c r="AW39" s="20">
        <v>7.3819999694824219</v>
      </c>
      <c r="AX39" s="28"/>
      <c r="AZ39" s="28">
        <v>147</v>
      </c>
      <c r="BA39" s="20">
        <v>7.5310001373291016</v>
      </c>
      <c r="BB39" s="28"/>
      <c r="BC39" s="20"/>
      <c r="BD39" s="28"/>
      <c r="BE39" s="20"/>
      <c r="BF39" s="28">
        <v>147</v>
      </c>
      <c r="BG39" s="20">
        <v>7.9520001411437988</v>
      </c>
      <c r="BH39" s="28"/>
      <c r="BJ39" s="28">
        <v>147</v>
      </c>
      <c r="BK39" s="20">
        <v>8.008000373840332</v>
      </c>
      <c r="BL39" s="28"/>
      <c r="BM39" s="20"/>
      <c r="BN39" s="28"/>
      <c r="BO39" s="20"/>
      <c r="BP39" s="28">
        <v>147</v>
      </c>
      <c r="BQ39" s="20">
        <v>8.435999870300293</v>
      </c>
      <c r="BR39" s="28"/>
    </row>
    <row r="40" spans="1:71" x14ac:dyDescent="0.2">
      <c r="A40" s="68">
        <f t="shared" si="0"/>
        <v>36</v>
      </c>
      <c r="B40" s="28">
        <v>146</v>
      </c>
      <c r="C40" s="20">
        <v>3.0039999485015869</v>
      </c>
      <c r="D40" s="28"/>
      <c r="E40" s="20"/>
      <c r="F40" s="28"/>
      <c r="G40" s="20"/>
      <c r="H40" s="28">
        <v>145</v>
      </c>
      <c r="I40" s="20">
        <v>3.7070000171661377</v>
      </c>
      <c r="J40" s="28"/>
      <c r="L40" s="28">
        <v>146</v>
      </c>
      <c r="M40" s="20">
        <v>3.997999906539917</v>
      </c>
      <c r="N40" s="28"/>
      <c r="O40" s="20"/>
      <c r="P40" s="28"/>
      <c r="Q40" s="20"/>
      <c r="R40" s="28">
        <v>146</v>
      </c>
      <c r="S40" s="20">
        <v>4.7930002212524414</v>
      </c>
      <c r="T40" s="28"/>
      <c r="V40" s="28">
        <v>146</v>
      </c>
      <c r="W40" s="20">
        <v>4.9190001487731934</v>
      </c>
      <c r="X40" s="28"/>
      <c r="Y40" s="20"/>
      <c r="Z40" s="28"/>
      <c r="AA40" s="20"/>
      <c r="AB40" s="28">
        <v>146</v>
      </c>
      <c r="AC40" s="20">
        <v>5.7220001220703125</v>
      </c>
      <c r="AD40" s="28"/>
      <c r="AF40" s="28">
        <v>146</v>
      </c>
      <c r="AG40" s="20">
        <v>5.6909999847412109</v>
      </c>
      <c r="AH40" s="28"/>
      <c r="AI40" s="20"/>
      <c r="AJ40" s="28"/>
      <c r="AK40" s="20"/>
      <c r="AL40" s="28">
        <v>146</v>
      </c>
      <c r="AM40" s="20">
        <v>6.5180001258850098</v>
      </c>
      <c r="AN40" s="28"/>
      <c r="AP40" s="28">
        <v>146</v>
      </c>
      <c r="AQ40" s="20">
        <v>6.9010000228881836</v>
      </c>
      <c r="AR40" s="28"/>
      <c r="AS40" s="20"/>
      <c r="AT40" s="28"/>
      <c r="AU40" s="20"/>
      <c r="AV40" s="28">
        <v>146</v>
      </c>
      <c r="AW40" s="20">
        <v>7.4070000648498535</v>
      </c>
      <c r="AX40" s="28"/>
      <c r="AZ40" s="28">
        <v>146</v>
      </c>
      <c r="BA40" s="20">
        <v>7.5390000343322754</v>
      </c>
      <c r="BB40" s="28"/>
      <c r="BC40" s="20"/>
      <c r="BD40" s="28"/>
      <c r="BE40" s="20"/>
      <c r="BF40" s="28">
        <v>146</v>
      </c>
      <c r="BG40" s="20">
        <v>7.9730000495910645</v>
      </c>
      <c r="BH40" s="28"/>
      <c r="BJ40" s="28">
        <v>146</v>
      </c>
      <c r="BK40" s="20">
        <v>8.0139999389648437</v>
      </c>
      <c r="BL40" s="28"/>
      <c r="BM40" s="20"/>
      <c r="BN40" s="28"/>
      <c r="BO40" s="20"/>
      <c r="BP40" s="28">
        <v>146</v>
      </c>
      <c r="BQ40" s="20">
        <v>8.4560003280639648</v>
      </c>
      <c r="BR40" s="28"/>
    </row>
    <row r="41" spans="1:71" x14ac:dyDescent="0.2">
      <c r="A41" s="68">
        <f t="shared" si="0"/>
        <v>37</v>
      </c>
      <c r="B41" s="28">
        <v>145</v>
      </c>
      <c r="C41" s="20">
        <v>3.0230000019073486</v>
      </c>
      <c r="D41" s="28"/>
      <c r="E41" s="20"/>
      <c r="F41" s="28"/>
      <c r="G41" s="20"/>
      <c r="H41" s="28">
        <v>144</v>
      </c>
      <c r="I41" s="20">
        <v>3.7560000419616699</v>
      </c>
      <c r="J41" s="28"/>
      <c r="L41" s="28">
        <v>145</v>
      </c>
      <c r="M41" s="20">
        <v>4.0199999809265137</v>
      </c>
      <c r="N41" s="28"/>
      <c r="O41" s="20"/>
      <c r="P41" s="28"/>
      <c r="Q41" s="20"/>
      <c r="R41" s="28">
        <v>145</v>
      </c>
      <c r="S41" s="20">
        <v>4.8480000495910645</v>
      </c>
      <c r="T41" s="28"/>
      <c r="V41" s="28">
        <v>145</v>
      </c>
      <c r="W41" s="20">
        <v>4.9439997673034668</v>
      </c>
      <c r="X41" s="28"/>
      <c r="Y41" s="20"/>
      <c r="Z41" s="28"/>
      <c r="AA41" s="20"/>
      <c r="AB41" s="28">
        <v>145</v>
      </c>
      <c r="AC41" s="20">
        <v>5.7699999809265137</v>
      </c>
      <c r="AD41" s="28"/>
      <c r="AF41" s="28">
        <v>145</v>
      </c>
      <c r="AG41" s="20">
        <v>5.7129998207092285</v>
      </c>
      <c r="AH41" s="28"/>
      <c r="AI41" s="20"/>
      <c r="AJ41" s="28"/>
      <c r="AK41" s="20"/>
      <c r="AL41" s="28">
        <v>145</v>
      </c>
      <c r="AM41" s="20">
        <v>6.564000129699707</v>
      </c>
      <c r="AN41" s="28"/>
      <c r="AP41" s="28">
        <v>145</v>
      </c>
      <c r="AQ41" s="20">
        <v>6.9140000343322754</v>
      </c>
      <c r="AR41" s="28"/>
      <c r="AS41" s="20"/>
      <c r="AT41" s="28"/>
      <c r="AU41" s="20"/>
      <c r="AV41" s="28">
        <v>145</v>
      </c>
      <c r="AW41" s="20">
        <v>7.4320001602172852</v>
      </c>
      <c r="AX41" s="28"/>
      <c r="AZ41" s="28">
        <v>145</v>
      </c>
      <c r="BA41" s="20">
        <v>7.5469999313354492</v>
      </c>
      <c r="BB41" s="28"/>
      <c r="BC41" s="20"/>
      <c r="BD41" s="28"/>
      <c r="BE41" s="20"/>
      <c r="BF41" s="28">
        <v>145</v>
      </c>
      <c r="BG41" s="20">
        <v>7.9939999580383301</v>
      </c>
      <c r="BH41" s="28"/>
      <c r="BJ41" s="28">
        <v>145</v>
      </c>
      <c r="BK41" s="20">
        <v>8.0200004577636719</v>
      </c>
      <c r="BL41" s="28"/>
      <c r="BM41" s="20"/>
      <c r="BN41" s="28"/>
      <c r="BO41" s="20"/>
      <c r="BP41" s="28">
        <v>145</v>
      </c>
      <c r="BQ41" s="20">
        <v>8.4770002365112305</v>
      </c>
      <c r="BR41" s="28"/>
    </row>
    <row r="42" spans="1:71" x14ac:dyDescent="0.2">
      <c r="A42" s="68">
        <f t="shared" si="0"/>
        <v>38</v>
      </c>
      <c r="B42" s="28">
        <v>144</v>
      </c>
      <c r="C42" s="20">
        <v>3.0420000553131104</v>
      </c>
      <c r="D42" s="28"/>
      <c r="E42" s="20"/>
      <c r="F42" s="28"/>
      <c r="G42" s="20"/>
      <c r="H42" s="28">
        <v>143</v>
      </c>
      <c r="I42" s="20">
        <v>3.8059999942779541</v>
      </c>
      <c r="J42" s="28"/>
      <c r="L42" s="28">
        <v>144</v>
      </c>
      <c r="M42" s="20">
        <v>4.0440001487731934</v>
      </c>
      <c r="N42" s="28"/>
      <c r="O42" s="20"/>
      <c r="P42" s="28"/>
      <c r="Q42" s="20"/>
      <c r="R42" s="28">
        <v>144</v>
      </c>
      <c r="S42" s="20">
        <v>4.9050002098083496</v>
      </c>
      <c r="T42" s="28"/>
      <c r="V42" s="28">
        <v>144</v>
      </c>
      <c r="W42" s="20">
        <v>4.9699997901916504</v>
      </c>
      <c r="X42" s="28"/>
      <c r="Y42" s="20"/>
      <c r="Z42" s="28"/>
      <c r="AA42" s="20"/>
      <c r="AB42" s="28">
        <v>144</v>
      </c>
      <c r="AC42" s="20">
        <v>5.820000171661377</v>
      </c>
      <c r="AD42" s="28"/>
      <c r="AF42" s="28">
        <v>144</v>
      </c>
      <c r="AG42" s="20">
        <v>5.7350001335144043</v>
      </c>
      <c r="AH42" s="28"/>
      <c r="AI42" s="20"/>
      <c r="AJ42" s="28"/>
      <c r="AK42" s="20"/>
      <c r="AL42" s="28">
        <v>144</v>
      </c>
      <c r="AM42" s="20">
        <v>6.6079998016357422</v>
      </c>
      <c r="AN42" s="28"/>
      <c r="AP42" s="28">
        <v>144</v>
      </c>
      <c r="AQ42" s="20">
        <v>6.9279999732971191</v>
      </c>
      <c r="AR42" s="28"/>
      <c r="AS42" s="20"/>
      <c r="AT42" s="28"/>
      <c r="AU42" s="20"/>
      <c r="AV42" s="28">
        <v>144</v>
      </c>
      <c r="AW42" s="20">
        <v>7.4569997787475586</v>
      </c>
      <c r="AX42" s="28"/>
      <c r="AZ42" s="28">
        <v>144</v>
      </c>
      <c r="BA42" s="20">
        <v>7.554999828338623</v>
      </c>
      <c r="BB42" s="28"/>
      <c r="BC42" s="20"/>
      <c r="BD42" s="28"/>
      <c r="BE42" s="20"/>
      <c r="BF42" s="28">
        <v>144</v>
      </c>
      <c r="BG42" s="20">
        <v>8.0150003433227539</v>
      </c>
      <c r="BH42" s="28"/>
      <c r="BJ42" s="28">
        <v>144</v>
      </c>
      <c r="BK42" s="20">
        <v>8.0260000228881836</v>
      </c>
      <c r="BL42" s="28"/>
      <c r="BM42" s="20"/>
      <c r="BN42" s="28"/>
      <c r="BO42" s="20"/>
      <c r="BP42" s="28">
        <v>144</v>
      </c>
      <c r="BQ42" s="20">
        <v>8.4980001449584961</v>
      </c>
      <c r="BR42" s="28"/>
    </row>
    <row r="43" spans="1:71" x14ac:dyDescent="0.2">
      <c r="A43" s="68">
        <f t="shared" si="0"/>
        <v>39</v>
      </c>
      <c r="B43" s="28">
        <v>143</v>
      </c>
      <c r="C43" s="20">
        <v>3.062000036239624</v>
      </c>
      <c r="D43" s="28"/>
      <c r="E43" s="20"/>
      <c r="F43" s="28"/>
      <c r="G43" s="20"/>
      <c r="H43" s="28">
        <v>142.60000610351562</v>
      </c>
      <c r="I43" s="20">
        <v>3.8280000686645508</v>
      </c>
      <c r="J43" s="28"/>
      <c r="L43" s="28">
        <v>143</v>
      </c>
      <c r="M43" s="20">
        <v>4.0689997673034668</v>
      </c>
      <c r="N43" s="28"/>
      <c r="O43" s="20"/>
      <c r="P43" s="28"/>
      <c r="Q43" s="20"/>
      <c r="R43" s="28">
        <v>143</v>
      </c>
      <c r="S43" s="20">
        <v>4.9629998207092285</v>
      </c>
      <c r="T43" s="28"/>
      <c r="V43" s="28">
        <v>143</v>
      </c>
      <c r="W43" s="20">
        <v>4.9970002174377441</v>
      </c>
      <c r="X43" s="28"/>
      <c r="Y43" s="20"/>
      <c r="Z43" s="28"/>
      <c r="AA43" s="20"/>
      <c r="AB43" s="28">
        <v>143</v>
      </c>
      <c r="AC43" s="20">
        <v>5.870999813079834</v>
      </c>
      <c r="AD43" s="28"/>
      <c r="AF43" s="28">
        <v>143</v>
      </c>
      <c r="AG43" s="20">
        <v>5.7579998970031738</v>
      </c>
      <c r="AH43" s="28"/>
      <c r="AI43" s="20"/>
      <c r="AJ43" s="28"/>
      <c r="AK43" s="20"/>
      <c r="AL43" s="28">
        <v>143</v>
      </c>
      <c r="AM43" s="20">
        <v>6.6510000228881836</v>
      </c>
      <c r="AN43" s="28"/>
      <c r="AP43" s="28">
        <v>143</v>
      </c>
      <c r="AQ43" s="20">
        <v>6.9419999122619629</v>
      </c>
      <c r="AR43" s="28"/>
      <c r="AS43" s="20"/>
      <c r="AT43" s="28"/>
      <c r="AU43" s="20"/>
      <c r="AV43" s="28">
        <v>143</v>
      </c>
      <c r="AW43" s="20">
        <v>7.4809999465942383</v>
      </c>
      <c r="AX43" s="28"/>
      <c r="AZ43" s="28">
        <v>143</v>
      </c>
      <c r="BA43" s="20">
        <v>7.564000129699707</v>
      </c>
      <c r="BB43" s="28"/>
      <c r="BC43" s="20"/>
      <c r="BD43" s="28"/>
      <c r="BE43" s="20"/>
      <c r="BF43" s="28">
        <v>143</v>
      </c>
      <c r="BG43" s="20">
        <v>8.0360002517700195</v>
      </c>
      <c r="BH43" s="28"/>
      <c r="BJ43" s="28">
        <v>143</v>
      </c>
      <c r="BK43" s="20">
        <v>8.0319995880126953</v>
      </c>
      <c r="BL43" s="28"/>
      <c r="BM43" s="20"/>
      <c r="BN43" s="28"/>
      <c r="BO43" s="20"/>
      <c r="BP43" s="28">
        <v>143</v>
      </c>
      <c r="BQ43" s="20">
        <v>8.5190000534057617</v>
      </c>
      <c r="BR43" s="28"/>
    </row>
    <row r="44" spans="1:71" x14ac:dyDescent="0.2">
      <c r="A44" s="68">
        <f t="shared" si="0"/>
        <v>40</v>
      </c>
      <c r="B44" s="28">
        <v>142</v>
      </c>
      <c r="C44" s="20">
        <v>3.0840001106262207</v>
      </c>
      <c r="D44" s="28"/>
      <c r="E44" s="20"/>
      <c r="F44" s="28"/>
      <c r="G44" s="20"/>
      <c r="H44" s="28">
        <v>142</v>
      </c>
      <c r="I44" s="20">
        <v>3.8570001125335693</v>
      </c>
      <c r="J44" s="28"/>
      <c r="L44" s="28">
        <v>142</v>
      </c>
      <c r="M44" s="20">
        <v>4.0949997901916504</v>
      </c>
      <c r="N44" s="28"/>
      <c r="O44" s="20"/>
      <c r="P44" s="28"/>
      <c r="Q44" s="20"/>
      <c r="R44" s="28">
        <v>142</v>
      </c>
      <c r="S44" s="20">
        <v>5.0209999084472656</v>
      </c>
      <c r="T44" s="28"/>
      <c r="V44" s="28">
        <v>142</v>
      </c>
      <c r="W44" s="20">
        <v>5.0250000953674316</v>
      </c>
      <c r="X44" s="28"/>
      <c r="Y44" s="20"/>
      <c r="Z44" s="28"/>
      <c r="AA44" s="20"/>
      <c r="AB44" s="28">
        <v>142</v>
      </c>
      <c r="AC44" s="20">
        <v>5.9229998588562012</v>
      </c>
      <c r="AD44" s="28"/>
      <c r="AF44" s="28">
        <v>142</v>
      </c>
      <c r="AG44" s="20">
        <v>5.7810001373291016</v>
      </c>
      <c r="AH44" s="28"/>
      <c r="AI44" s="20"/>
      <c r="AJ44" s="28"/>
      <c r="AK44" s="20"/>
      <c r="AL44" s="28">
        <v>142</v>
      </c>
      <c r="AM44" s="20">
        <v>6.6929998397827148</v>
      </c>
      <c r="AN44" s="28"/>
      <c r="AP44" s="28">
        <v>142</v>
      </c>
      <c r="AQ44" s="20">
        <v>6.9559998512268066</v>
      </c>
      <c r="AR44" s="28"/>
      <c r="AS44" s="20"/>
      <c r="AT44" s="28"/>
      <c r="AU44" s="20"/>
      <c r="AV44" s="28">
        <v>142</v>
      </c>
      <c r="AW44" s="20">
        <v>7.504000186920166</v>
      </c>
      <c r="AX44" s="28"/>
      <c r="AZ44" s="28">
        <v>142</v>
      </c>
      <c r="BA44" s="20">
        <v>7.5720000267028809</v>
      </c>
      <c r="BB44" s="28"/>
      <c r="BC44" s="20"/>
      <c r="BD44" s="28"/>
      <c r="BE44" s="20"/>
      <c r="BF44" s="28">
        <v>142</v>
      </c>
      <c r="BG44" s="20">
        <v>8.0570001602172852</v>
      </c>
      <c r="BH44" s="28"/>
      <c r="BJ44" s="28">
        <v>142</v>
      </c>
      <c r="BK44" s="20">
        <v>8.0380001068115234</v>
      </c>
      <c r="BL44" s="28"/>
      <c r="BM44" s="20"/>
      <c r="BN44" s="28"/>
      <c r="BO44" s="20"/>
      <c r="BP44" s="28">
        <v>142</v>
      </c>
      <c r="BQ44" s="20">
        <v>8.5399999618530273</v>
      </c>
      <c r="BR44" s="28"/>
    </row>
    <row r="45" spans="1:71" x14ac:dyDescent="0.2">
      <c r="A45" s="68">
        <f t="shared" si="0"/>
        <v>41</v>
      </c>
      <c r="B45" s="28">
        <v>141</v>
      </c>
      <c r="C45" s="20">
        <v>3.1070001125335693</v>
      </c>
      <c r="D45" s="28"/>
      <c r="E45" s="20"/>
      <c r="F45" s="28"/>
      <c r="G45" s="20"/>
      <c r="H45" s="28">
        <v>141</v>
      </c>
      <c r="I45" s="20">
        <v>3.9100000858306885</v>
      </c>
      <c r="J45" s="28"/>
      <c r="L45" s="28">
        <v>141</v>
      </c>
      <c r="M45" s="20">
        <v>4.1230001449584961</v>
      </c>
      <c r="N45" s="28"/>
      <c r="O45" s="20"/>
      <c r="P45" s="28"/>
      <c r="Q45" s="20"/>
      <c r="R45" s="28">
        <v>141</v>
      </c>
      <c r="S45" s="20">
        <v>5.0799999237060547</v>
      </c>
      <c r="T45" s="28"/>
      <c r="V45" s="28">
        <v>141</v>
      </c>
      <c r="W45" s="20">
        <v>5.054999828338623</v>
      </c>
      <c r="X45" s="28"/>
      <c r="Y45" s="20"/>
      <c r="Z45" s="28"/>
      <c r="AA45" s="20"/>
      <c r="AB45" s="28">
        <v>141</v>
      </c>
      <c r="AC45" s="20">
        <v>5.9770002365112305</v>
      </c>
      <c r="AD45" s="28"/>
      <c r="AF45" s="28">
        <v>141</v>
      </c>
      <c r="AG45" s="20">
        <v>5.8060002326965332</v>
      </c>
      <c r="AH45" s="28"/>
      <c r="AI45" s="20"/>
      <c r="AJ45" s="28"/>
      <c r="AK45" s="20"/>
      <c r="AL45" s="28">
        <v>141</v>
      </c>
      <c r="AM45" s="20">
        <v>6.7329998016357422</v>
      </c>
      <c r="AN45" s="28"/>
      <c r="AP45" s="28">
        <v>141</v>
      </c>
      <c r="AQ45" s="20">
        <v>6.9699997901916504</v>
      </c>
      <c r="AR45" s="28"/>
      <c r="AS45" s="20"/>
      <c r="AT45" s="28"/>
      <c r="AU45" s="20"/>
      <c r="AV45" s="28">
        <v>141</v>
      </c>
      <c r="AW45" s="20">
        <v>7.5279998779296875</v>
      </c>
      <c r="AX45" s="28"/>
      <c r="AZ45" s="28">
        <v>141</v>
      </c>
      <c r="BA45" s="20">
        <v>7.5799999237060547</v>
      </c>
      <c r="BB45" s="28"/>
      <c r="BC45" s="20"/>
      <c r="BD45" s="28"/>
      <c r="BE45" s="20"/>
      <c r="BF45" s="28">
        <v>141</v>
      </c>
      <c r="BG45" s="20">
        <v>8.0769996643066406</v>
      </c>
      <c r="BH45" s="28"/>
      <c r="BJ45" s="28">
        <v>141</v>
      </c>
      <c r="BK45" s="20">
        <v>8.0439996719360352</v>
      </c>
      <c r="BL45" s="28"/>
      <c r="BM45" s="20"/>
      <c r="BN45" s="28"/>
      <c r="BO45" s="20"/>
      <c r="BP45" s="28">
        <v>141</v>
      </c>
      <c r="BQ45" s="20">
        <v>8.5600004196166992</v>
      </c>
      <c r="BR45" s="28"/>
    </row>
    <row r="46" spans="1:71" x14ac:dyDescent="0.2">
      <c r="A46" s="68">
        <f t="shared" si="0"/>
        <v>42</v>
      </c>
      <c r="B46" s="28">
        <v>140</v>
      </c>
      <c r="C46" s="20">
        <v>3.1310000419616699</v>
      </c>
      <c r="D46" s="28"/>
      <c r="E46" s="20"/>
      <c r="F46" s="28"/>
      <c r="G46" s="20"/>
      <c r="H46" s="28">
        <v>140</v>
      </c>
      <c r="I46" s="20">
        <v>3.9630000591278076</v>
      </c>
      <c r="J46" s="28"/>
      <c r="L46" s="28">
        <v>140</v>
      </c>
      <c r="M46" s="20">
        <v>4.1519999504089355</v>
      </c>
      <c r="N46" s="28"/>
      <c r="O46" s="20"/>
      <c r="P46" s="28"/>
      <c r="Q46" s="20"/>
      <c r="R46" s="28">
        <v>140</v>
      </c>
      <c r="S46" s="20">
        <v>5.1389999389648437</v>
      </c>
      <c r="T46" s="28"/>
      <c r="V46" s="28">
        <v>140</v>
      </c>
      <c r="W46" s="20">
        <v>5.0859999656677246</v>
      </c>
      <c r="X46" s="28"/>
      <c r="Y46" s="20"/>
      <c r="Z46" s="28"/>
      <c r="AA46" s="20"/>
      <c r="AB46" s="28">
        <v>140</v>
      </c>
      <c r="AC46" s="20">
        <v>6.0329999923706055</v>
      </c>
      <c r="AD46" s="28"/>
      <c r="AF46" s="28">
        <v>140</v>
      </c>
      <c r="AG46" s="20">
        <v>5.8319997787475586</v>
      </c>
      <c r="AH46" s="28"/>
      <c r="AI46" s="20"/>
      <c r="AJ46" s="28"/>
      <c r="AK46" s="20"/>
      <c r="AL46" s="28">
        <v>140</v>
      </c>
      <c r="AM46" s="20">
        <v>6.7719998359680176</v>
      </c>
      <c r="AN46" s="28"/>
      <c r="AP46" s="28">
        <v>140</v>
      </c>
      <c r="AQ46" s="20">
        <v>6.9850001335144043</v>
      </c>
      <c r="AR46" s="28"/>
      <c r="AS46" s="20"/>
      <c r="AT46" s="28"/>
      <c r="AU46" s="20"/>
      <c r="AV46" s="28">
        <v>140</v>
      </c>
      <c r="AW46" s="20">
        <v>7.5510001182556152</v>
      </c>
      <c r="AX46" s="28"/>
      <c r="AZ46" s="28">
        <v>140</v>
      </c>
      <c r="BA46" s="20">
        <v>7.5890002250671387</v>
      </c>
      <c r="BB46" s="28"/>
      <c r="BC46" s="20"/>
      <c r="BD46" s="28"/>
      <c r="BE46" s="20"/>
      <c r="BF46" s="28">
        <v>140</v>
      </c>
      <c r="BG46" s="20">
        <v>8.0970001220703125</v>
      </c>
      <c r="BH46" s="28"/>
      <c r="BJ46" s="28">
        <v>140</v>
      </c>
      <c r="BK46" s="20">
        <v>8.0500001907348633</v>
      </c>
      <c r="BL46" s="28"/>
      <c r="BM46" s="20"/>
      <c r="BN46" s="28"/>
      <c r="BO46" s="20"/>
      <c r="BP46" s="28">
        <v>140</v>
      </c>
      <c r="BQ46" s="20">
        <v>8.5810003280639648</v>
      </c>
      <c r="BR46" s="28"/>
    </row>
    <row r="47" spans="1:71" x14ac:dyDescent="0.2">
      <c r="A47" s="68">
        <f t="shared" si="0"/>
        <v>43</v>
      </c>
      <c r="B47" s="28">
        <v>139</v>
      </c>
      <c r="C47" s="20">
        <v>3.1570000648498535</v>
      </c>
      <c r="D47" s="28"/>
      <c r="E47" s="20"/>
      <c r="F47" s="28"/>
      <c r="G47" s="20"/>
      <c r="H47" s="28">
        <v>139</v>
      </c>
      <c r="I47" s="20">
        <v>4.0190000534057617</v>
      </c>
      <c r="J47" s="28"/>
      <c r="L47" s="28">
        <v>139</v>
      </c>
      <c r="M47" s="20">
        <v>4.1830000877380371</v>
      </c>
      <c r="N47" s="28"/>
      <c r="O47" s="20"/>
      <c r="P47" s="28"/>
      <c r="Q47" s="20"/>
      <c r="R47" s="28">
        <v>139</v>
      </c>
      <c r="S47" s="20">
        <v>5.1979999542236328</v>
      </c>
      <c r="T47" s="28"/>
      <c r="V47" s="28">
        <v>139</v>
      </c>
      <c r="W47" s="20">
        <v>5.1180000305175781</v>
      </c>
      <c r="X47" s="28"/>
      <c r="Y47" s="20"/>
      <c r="Z47" s="28"/>
      <c r="AA47" s="20"/>
      <c r="AB47" s="28">
        <v>139</v>
      </c>
      <c r="AC47" s="20">
        <v>6.0890002250671387</v>
      </c>
      <c r="AD47" s="28"/>
      <c r="AF47" s="28">
        <v>139</v>
      </c>
      <c r="AG47" s="20">
        <v>5.8590002059936523</v>
      </c>
      <c r="AH47" s="28"/>
      <c r="AI47" s="20"/>
      <c r="AJ47" s="28"/>
      <c r="AK47" s="20"/>
      <c r="AL47" s="28">
        <v>139</v>
      </c>
      <c r="AM47" s="20">
        <v>6.809999942779541</v>
      </c>
      <c r="AN47" s="28"/>
      <c r="AP47" s="28">
        <v>139</v>
      </c>
      <c r="AQ47" s="20">
        <v>6.999000072479248</v>
      </c>
      <c r="AR47" s="28"/>
      <c r="AS47" s="20"/>
      <c r="AT47" s="28"/>
      <c r="AU47" s="20"/>
      <c r="AV47" s="28">
        <v>139</v>
      </c>
      <c r="AW47" s="20">
        <v>7.5739998817443848</v>
      </c>
      <c r="AX47" s="28"/>
      <c r="AZ47" s="28">
        <v>139</v>
      </c>
      <c r="BA47" s="20">
        <v>7.5980000495910645</v>
      </c>
      <c r="BB47" s="28"/>
      <c r="BC47" s="20"/>
      <c r="BD47" s="28"/>
      <c r="BE47" s="20"/>
      <c r="BF47" s="28">
        <v>139</v>
      </c>
      <c r="BG47" s="20">
        <v>8.116999626159668</v>
      </c>
      <c r="BH47" s="28"/>
      <c r="BJ47" s="28">
        <v>139</v>
      </c>
      <c r="BK47" s="20">
        <v>8.055999755859375</v>
      </c>
      <c r="BL47" s="28"/>
      <c r="BM47" s="20"/>
      <c r="BN47" s="28"/>
      <c r="BO47" s="20"/>
      <c r="BP47" s="28">
        <v>139</v>
      </c>
      <c r="BQ47" s="20">
        <v>8.6009998321533203</v>
      </c>
      <c r="BR47" s="28"/>
    </row>
    <row r="48" spans="1:71" x14ac:dyDescent="0.2">
      <c r="A48" s="68">
        <f t="shared" si="0"/>
        <v>44</v>
      </c>
      <c r="B48" s="28">
        <v>138</v>
      </c>
      <c r="C48" s="20">
        <v>3.1840000152587891</v>
      </c>
      <c r="D48" s="28"/>
      <c r="E48" s="20"/>
      <c r="F48" s="28"/>
      <c r="G48" s="20"/>
      <c r="H48" s="28">
        <v>138</v>
      </c>
      <c r="I48" s="20">
        <v>4.0749998092651367</v>
      </c>
      <c r="J48" s="28"/>
      <c r="L48" s="28">
        <v>138</v>
      </c>
      <c r="M48" s="20">
        <v>4.2160000801086426</v>
      </c>
      <c r="N48" s="28"/>
      <c r="O48" s="20"/>
      <c r="P48" s="28"/>
      <c r="Q48" s="20"/>
      <c r="R48" s="28">
        <v>138</v>
      </c>
      <c r="S48" s="20">
        <v>5.2560000419616699</v>
      </c>
      <c r="T48" s="28"/>
      <c r="V48" s="28">
        <v>138</v>
      </c>
      <c r="W48" s="20">
        <v>5.1510000228881836</v>
      </c>
      <c r="X48" s="28"/>
      <c r="Y48" s="20"/>
      <c r="Z48" s="28"/>
      <c r="AA48" s="20"/>
      <c r="AB48" s="28">
        <v>138</v>
      </c>
      <c r="AC48" s="20">
        <v>6.1459999084472656</v>
      </c>
      <c r="AD48" s="28"/>
      <c r="AF48" s="28">
        <v>138</v>
      </c>
      <c r="AG48" s="20">
        <v>5.8870000839233398</v>
      </c>
      <c r="AH48" s="28"/>
      <c r="AI48" s="20"/>
      <c r="AJ48" s="28"/>
      <c r="AK48" s="20"/>
      <c r="AL48" s="28">
        <v>138</v>
      </c>
      <c r="AM48" s="20">
        <v>6.8460001945495605</v>
      </c>
      <c r="AN48" s="28"/>
      <c r="AP48" s="28">
        <v>138</v>
      </c>
      <c r="AQ48" s="20">
        <v>7.0139999389648437</v>
      </c>
      <c r="AR48" s="28"/>
      <c r="AS48" s="20"/>
      <c r="AT48" s="28"/>
      <c r="AU48" s="20"/>
      <c r="AV48" s="28">
        <v>138</v>
      </c>
      <c r="AW48" s="20">
        <v>7.5960001945495605</v>
      </c>
      <c r="AX48" s="28"/>
      <c r="AZ48" s="28">
        <v>138</v>
      </c>
      <c r="BA48" s="20">
        <v>7.6059999465942383</v>
      </c>
      <c r="BB48" s="28"/>
      <c r="BC48" s="20"/>
      <c r="BD48" s="28"/>
      <c r="BE48" s="20"/>
      <c r="BF48" s="28">
        <v>138</v>
      </c>
      <c r="BG48" s="20">
        <v>8.1370000839233398</v>
      </c>
      <c r="BH48" s="28"/>
      <c r="BJ48" s="28">
        <v>138</v>
      </c>
      <c r="BK48" s="20">
        <v>8.0620002746582031</v>
      </c>
      <c r="BL48" s="28"/>
      <c r="BM48" s="20"/>
      <c r="BN48" s="28"/>
      <c r="BO48" s="20"/>
      <c r="BP48" s="28">
        <v>138</v>
      </c>
      <c r="BQ48" s="20">
        <v>8.6210002899169922</v>
      </c>
      <c r="BR48" s="28"/>
    </row>
    <row r="49" spans="1:70" x14ac:dyDescent="0.2">
      <c r="A49" s="68">
        <f t="shared" si="0"/>
        <v>45</v>
      </c>
      <c r="B49" s="28">
        <v>137</v>
      </c>
      <c r="C49" s="20">
        <v>3.2130000591278076</v>
      </c>
      <c r="D49" s="28"/>
      <c r="E49" s="20"/>
      <c r="F49" s="28"/>
      <c r="G49" s="20"/>
      <c r="H49" s="28">
        <v>137</v>
      </c>
      <c r="I49" s="20">
        <v>4.1329998970031738</v>
      </c>
      <c r="J49" s="28"/>
      <c r="L49" s="28">
        <v>137</v>
      </c>
      <c r="M49" s="20">
        <v>4.250999927520752</v>
      </c>
      <c r="N49" s="28"/>
      <c r="O49" s="20"/>
      <c r="P49" s="28"/>
      <c r="Q49" s="20"/>
      <c r="R49" s="28">
        <v>137</v>
      </c>
      <c r="S49" s="20">
        <v>5.314000129699707</v>
      </c>
      <c r="T49" s="28"/>
      <c r="V49" s="28">
        <v>137</v>
      </c>
      <c r="W49" s="20">
        <v>5.1869997978210449</v>
      </c>
      <c r="X49" s="28"/>
      <c r="Y49" s="20"/>
      <c r="Z49" s="28"/>
      <c r="AA49" s="20"/>
      <c r="AB49" s="28">
        <v>137</v>
      </c>
      <c r="AC49" s="20">
        <v>6.2030000686645508</v>
      </c>
      <c r="AD49" s="28"/>
      <c r="AF49" s="28">
        <v>137</v>
      </c>
      <c r="AG49" s="20">
        <v>5.9180002212524414</v>
      </c>
      <c r="AH49" s="28"/>
      <c r="AI49" s="20"/>
      <c r="AJ49" s="28"/>
      <c r="AK49" s="20"/>
      <c r="AL49" s="28">
        <v>137</v>
      </c>
      <c r="AM49" s="20">
        <v>6.8810000419616699</v>
      </c>
      <c r="AN49" s="28"/>
      <c r="AP49" s="28">
        <v>137</v>
      </c>
      <c r="AQ49" s="20">
        <v>7.0289998054504395</v>
      </c>
      <c r="AR49" s="28"/>
      <c r="AS49" s="20"/>
      <c r="AT49" s="28"/>
      <c r="AU49" s="20"/>
      <c r="AV49" s="28">
        <v>137</v>
      </c>
      <c r="AW49" s="20">
        <v>7.6189999580383301</v>
      </c>
      <c r="AX49" s="28"/>
      <c r="AZ49" s="28">
        <v>137</v>
      </c>
      <c r="BA49" s="20">
        <v>7.6149997711181641</v>
      </c>
      <c r="BB49" s="28"/>
      <c r="BC49" s="20"/>
      <c r="BD49" s="28"/>
      <c r="BE49" s="20"/>
      <c r="BF49" s="28">
        <v>137</v>
      </c>
      <c r="BG49" s="20">
        <v>8.1569995880126953</v>
      </c>
      <c r="BH49" s="28"/>
      <c r="BJ49" s="28">
        <v>137</v>
      </c>
      <c r="BK49" s="20">
        <v>8.069000244140625</v>
      </c>
      <c r="BL49" s="28"/>
      <c r="BM49" s="20"/>
      <c r="BN49" s="28"/>
      <c r="BO49" s="20"/>
      <c r="BP49" s="28">
        <v>137</v>
      </c>
      <c r="BQ49" s="20">
        <v>8.6400003433227539</v>
      </c>
      <c r="BR49" s="28"/>
    </row>
    <row r="50" spans="1:70" x14ac:dyDescent="0.2">
      <c r="A50" s="68">
        <f t="shared" si="0"/>
        <v>46</v>
      </c>
      <c r="B50" s="28">
        <v>136</v>
      </c>
      <c r="C50" s="20">
        <v>3.244999885559082</v>
      </c>
      <c r="D50" s="28"/>
      <c r="E50" s="20"/>
      <c r="F50" s="28"/>
      <c r="G50" s="20"/>
      <c r="H50" s="28">
        <v>136</v>
      </c>
      <c r="I50" s="20">
        <v>4.1919999122619629</v>
      </c>
      <c r="J50" s="28"/>
      <c r="L50" s="28">
        <v>136</v>
      </c>
      <c r="M50" s="20">
        <v>4.2880001068115234</v>
      </c>
      <c r="N50" s="28"/>
      <c r="O50" s="20"/>
      <c r="P50" s="28"/>
      <c r="Q50" s="20"/>
      <c r="R50" s="28">
        <v>136</v>
      </c>
      <c r="S50" s="20">
        <v>5.369999885559082</v>
      </c>
      <c r="T50" s="28"/>
      <c r="V50" s="28">
        <v>136</v>
      </c>
      <c r="W50" s="20">
        <v>5.2230000495910645</v>
      </c>
      <c r="X50" s="28"/>
      <c r="Y50" s="20"/>
      <c r="Z50" s="28"/>
      <c r="AA50" s="20"/>
      <c r="AB50" s="28">
        <v>136</v>
      </c>
      <c r="AC50" s="20">
        <v>6.2589998245239258</v>
      </c>
      <c r="AD50" s="28"/>
      <c r="AF50" s="28">
        <v>136</v>
      </c>
      <c r="AG50" s="20">
        <v>5.9499998092651367</v>
      </c>
      <c r="AH50" s="28"/>
      <c r="AI50" s="20"/>
      <c r="AJ50" s="28"/>
      <c r="AK50" s="20"/>
      <c r="AL50" s="28">
        <v>136</v>
      </c>
      <c r="AM50" s="20">
        <v>6.9149999618530273</v>
      </c>
      <c r="AN50" s="28"/>
      <c r="AP50" s="28">
        <v>136</v>
      </c>
      <c r="AQ50" s="20">
        <v>7.0440001487731934</v>
      </c>
      <c r="AR50" s="28"/>
      <c r="AS50" s="20"/>
      <c r="AT50" s="28"/>
      <c r="AU50" s="20"/>
      <c r="AV50" s="28">
        <v>136</v>
      </c>
      <c r="AW50" s="20">
        <v>7.6409997940063477</v>
      </c>
      <c r="AX50" s="28"/>
      <c r="AZ50" s="28">
        <v>136</v>
      </c>
      <c r="BA50" s="20">
        <v>7.624000072479248</v>
      </c>
      <c r="BB50" s="28"/>
      <c r="BC50" s="20"/>
      <c r="BD50" s="28"/>
      <c r="BE50" s="20"/>
      <c r="BF50" s="28">
        <v>136</v>
      </c>
      <c r="BG50" s="20">
        <v>8.175999641418457</v>
      </c>
      <c r="BH50" s="28"/>
      <c r="BJ50" s="28">
        <v>136</v>
      </c>
      <c r="BK50" s="20">
        <v>8.0749998092651367</v>
      </c>
      <c r="BL50" s="28"/>
      <c r="BM50" s="20"/>
      <c r="BN50" s="28"/>
      <c r="BO50" s="20"/>
      <c r="BP50" s="28">
        <v>136</v>
      </c>
      <c r="BQ50" s="20">
        <v>8.6590003967285156</v>
      </c>
      <c r="BR50" s="28"/>
    </row>
    <row r="51" spans="1:70" x14ac:dyDescent="0.2">
      <c r="A51" s="68">
        <f t="shared" si="0"/>
        <v>47</v>
      </c>
      <c r="B51" s="28">
        <v>135</v>
      </c>
      <c r="C51" s="20">
        <v>3.2780001163482666</v>
      </c>
      <c r="D51" s="28"/>
      <c r="E51" s="20"/>
      <c r="F51" s="28"/>
      <c r="G51" s="20"/>
      <c r="H51" s="28">
        <v>135</v>
      </c>
      <c r="I51" s="20">
        <v>4.2519998550415039</v>
      </c>
      <c r="J51" s="28"/>
      <c r="L51" s="28">
        <v>135</v>
      </c>
      <c r="M51" s="20">
        <v>4.3270001411437988</v>
      </c>
      <c r="N51" s="28"/>
      <c r="O51" s="20"/>
      <c r="P51" s="28"/>
      <c r="Q51" s="20"/>
      <c r="R51" s="28">
        <v>135</v>
      </c>
      <c r="S51" s="20">
        <v>5.4250001907348633</v>
      </c>
      <c r="T51" s="28"/>
      <c r="V51" s="28">
        <v>135</v>
      </c>
      <c r="W51" s="20">
        <v>5.2610001564025879</v>
      </c>
      <c r="X51" s="28"/>
      <c r="Y51" s="20"/>
      <c r="Z51" s="28"/>
      <c r="AA51" s="20"/>
      <c r="AB51" s="28">
        <v>135</v>
      </c>
      <c r="AC51" s="20">
        <v>6.315000057220459</v>
      </c>
      <c r="AD51" s="28"/>
      <c r="AF51" s="28">
        <v>135</v>
      </c>
      <c r="AG51" s="20">
        <v>5.9840002059936523</v>
      </c>
      <c r="AH51" s="28"/>
      <c r="AI51" s="20"/>
      <c r="AJ51" s="28"/>
      <c r="AK51" s="20"/>
      <c r="AL51" s="28">
        <v>135</v>
      </c>
      <c r="AM51" s="20">
        <v>6.9479999542236328</v>
      </c>
      <c r="AN51" s="28"/>
      <c r="AP51" s="28">
        <v>135</v>
      </c>
      <c r="AQ51" s="20">
        <v>7.059999942779541</v>
      </c>
      <c r="AR51" s="28"/>
      <c r="AS51" s="20"/>
      <c r="AT51" s="28"/>
      <c r="AU51" s="20"/>
      <c r="AV51" s="28">
        <v>135</v>
      </c>
      <c r="AW51" s="20">
        <v>7.6620001792907715</v>
      </c>
      <c r="AX51" s="28"/>
      <c r="AZ51" s="28">
        <v>135</v>
      </c>
      <c r="BA51" s="20">
        <v>7.6329998970031738</v>
      </c>
      <c r="BB51" s="28"/>
      <c r="BC51" s="20"/>
      <c r="BD51" s="28"/>
      <c r="BE51" s="20"/>
      <c r="BF51" s="28">
        <v>135</v>
      </c>
      <c r="BG51" s="20">
        <v>8.1949996948242187</v>
      </c>
      <c r="BH51" s="28"/>
      <c r="BJ51" s="28">
        <v>135</v>
      </c>
      <c r="BK51" s="20">
        <v>8.0810003280639648</v>
      </c>
      <c r="BL51" s="28"/>
      <c r="BM51" s="20"/>
      <c r="BN51" s="28"/>
      <c r="BO51" s="20"/>
      <c r="BP51" s="28">
        <v>135</v>
      </c>
      <c r="BQ51" s="20">
        <v>8.6780004501342773</v>
      </c>
      <c r="BR51" s="28"/>
    </row>
    <row r="52" spans="1:70" x14ac:dyDescent="0.2">
      <c r="A52" s="68">
        <f t="shared" si="0"/>
        <v>48</v>
      </c>
      <c r="B52" s="28">
        <v>134</v>
      </c>
      <c r="C52" s="20">
        <v>3.3139998912811279</v>
      </c>
      <c r="D52" s="28"/>
      <c r="E52" s="20"/>
      <c r="F52" s="28"/>
      <c r="G52" s="20"/>
      <c r="H52" s="28">
        <v>134</v>
      </c>
      <c r="I52" s="20">
        <v>4.3130002021789551</v>
      </c>
      <c r="J52" s="28"/>
      <c r="L52" s="28">
        <v>134</v>
      </c>
      <c r="M52" s="20">
        <v>4.3689999580383301</v>
      </c>
      <c r="N52" s="28"/>
      <c r="O52" s="20"/>
      <c r="P52" s="28"/>
      <c r="Q52" s="20"/>
      <c r="R52" s="28">
        <v>134</v>
      </c>
      <c r="S52" s="20">
        <v>5.4790000915527344</v>
      </c>
      <c r="T52" s="28"/>
      <c r="V52" s="28">
        <v>134</v>
      </c>
      <c r="W52" s="20">
        <v>5.3010001182556152</v>
      </c>
      <c r="X52" s="28"/>
      <c r="Y52" s="20"/>
      <c r="Z52" s="28"/>
      <c r="AA52" s="20"/>
      <c r="AB52" s="28">
        <v>134</v>
      </c>
      <c r="AC52" s="20">
        <v>6.3689999580383301</v>
      </c>
      <c r="AD52" s="28"/>
      <c r="AF52" s="28">
        <v>134</v>
      </c>
      <c r="AG52" s="20">
        <v>6.0199999809265137</v>
      </c>
      <c r="AH52" s="28"/>
      <c r="AI52" s="20"/>
      <c r="AJ52" s="28"/>
      <c r="AK52" s="20"/>
      <c r="AL52" s="28">
        <v>134</v>
      </c>
      <c r="AM52" s="20">
        <v>6.9800000190734863</v>
      </c>
      <c r="AN52" s="28"/>
      <c r="AP52" s="28">
        <v>134</v>
      </c>
      <c r="AQ52" s="20">
        <v>7.0760002136230469</v>
      </c>
      <c r="AR52" s="28"/>
      <c r="AS52" s="20"/>
      <c r="AT52" s="28"/>
      <c r="AU52" s="20"/>
      <c r="AV52" s="28">
        <v>134</v>
      </c>
      <c r="AW52" s="20">
        <v>7.6840000152587891</v>
      </c>
      <c r="AX52" s="28"/>
      <c r="AZ52" s="28">
        <v>134</v>
      </c>
      <c r="BA52" s="20">
        <v>7.6430001258850098</v>
      </c>
      <c r="BB52" s="28"/>
      <c r="BC52" s="20"/>
      <c r="BD52" s="28"/>
      <c r="BE52" s="20"/>
      <c r="BF52" s="28">
        <v>134</v>
      </c>
      <c r="BG52" s="20">
        <v>8.2139997482299805</v>
      </c>
      <c r="BH52" s="28"/>
      <c r="BJ52" s="28">
        <v>134</v>
      </c>
      <c r="BK52" s="20">
        <v>8.0880002975463867</v>
      </c>
      <c r="BL52" s="28"/>
      <c r="BM52" s="20"/>
      <c r="BN52" s="28"/>
      <c r="BO52" s="20"/>
      <c r="BP52" s="28">
        <v>134</v>
      </c>
      <c r="BQ52" s="20">
        <v>8.6960000991821289</v>
      </c>
      <c r="BR52" s="28"/>
    </row>
    <row r="53" spans="1:70" x14ac:dyDescent="0.2">
      <c r="A53" s="68">
        <f t="shared" si="0"/>
        <v>49</v>
      </c>
      <c r="B53" s="28">
        <v>133</v>
      </c>
      <c r="C53" s="20">
        <v>3.3519999980926514</v>
      </c>
      <c r="D53" s="28"/>
      <c r="E53" s="20"/>
      <c r="F53" s="28"/>
      <c r="G53" s="20"/>
      <c r="H53" s="28">
        <v>133</v>
      </c>
      <c r="I53" s="20">
        <v>4.374000072479248</v>
      </c>
      <c r="J53" s="28"/>
      <c r="L53" s="28">
        <v>133</v>
      </c>
      <c r="M53" s="20">
        <v>4.4130001068115234</v>
      </c>
      <c r="N53" s="28"/>
      <c r="O53" s="20"/>
      <c r="P53" s="28"/>
      <c r="Q53" s="20"/>
      <c r="R53" s="28">
        <v>133</v>
      </c>
      <c r="S53" s="20">
        <v>5.5320000648498535</v>
      </c>
      <c r="T53" s="28"/>
      <c r="V53" s="28">
        <v>133</v>
      </c>
      <c r="W53" s="20">
        <v>5.3410000801086426</v>
      </c>
      <c r="X53" s="28"/>
      <c r="Y53" s="20"/>
      <c r="Z53" s="28"/>
      <c r="AA53" s="20"/>
      <c r="AB53" s="28">
        <v>133</v>
      </c>
      <c r="AC53" s="20">
        <v>6.4219999313354492</v>
      </c>
      <c r="AD53" s="28"/>
      <c r="AF53" s="28">
        <v>133</v>
      </c>
      <c r="AG53" s="20">
        <v>6.0590000152587891</v>
      </c>
      <c r="AH53" s="28"/>
      <c r="AI53" s="20"/>
      <c r="AJ53" s="28"/>
      <c r="AK53" s="20"/>
      <c r="AL53" s="28">
        <v>133</v>
      </c>
      <c r="AM53" s="20">
        <v>7.0110001564025879</v>
      </c>
      <c r="AN53" s="28"/>
      <c r="AP53" s="28">
        <v>133</v>
      </c>
      <c r="AQ53" s="20">
        <v>7.0929999351501465</v>
      </c>
      <c r="AR53" s="28"/>
      <c r="AS53" s="20"/>
      <c r="AT53" s="28"/>
      <c r="AU53" s="20"/>
      <c r="AV53" s="28">
        <v>133</v>
      </c>
      <c r="AW53" s="20">
        <v>7.7049999237060547</v>
      </c>
      <c r="AX53" s="28"/>
      <c r="AZ53" s="28">
        <v>133</v>
      </c>
      <c r="BA53" s="20">
        <v>7.6529998779296875</v>
      </c>
      <c r="BB53" s="28"/>
      <c r="BC53" s="20"/>
      <c r="BD53" s="28"/>
      <c r="BE53" s="20"/>
      <c r="BF53" s="28">
        <v>133</v>
      </c>
      <c r="BG53" s="20">
        <v>8.2329998016357422</v>
      </c>
      <c r="BH53" s="28"/>
      <c r="BJ53" s="28">
        <v>133</v>
      </c>
      <c r="BK53" s="20">
        <v>8.0939998626708984</v>
      </c>
      <c r="BL53" s="28"/>
      <c r="BM53" s="20"/>
      <c r="BN53" s="28"/>
      <c r="BO53" s="20"/>
      <c r="BP53" s="28">
        <v>133</v>
      </c>
      <c r="BQ53" s="20">
        <v>8.7139997482299805</v>
      </c>
      <c r="BR53" s="28"/>
    </row>
    <row r="54" spans="1:70" x14ac:dyDescent="0.2">
      <c r="A54" s="68">
        <f t="shared" si="0"/>
        <v>50</v>
      </c>
      <c r="B54" s="28">
        <v>132</v>
      </c>
      <c r="C54" s="20">
        <v>3.3919999599456787</v>
      </c>
      <c r="D54" s="28"/>
      <c r="E54" s="20"/>
      <c r="F54" s="28"/>
      <c r="G54" s="20"/>
      <c r="H54" s="28">
        <v>132</v>
      </c>
      <c r="I54" s="20">
        <v>4.435999870300293</v>
      </c>
      <c r="J54" s="28"/>
      <c r="L54" s="28">
        <v>132</v>
      </c>
      <c r="M54" s="20">
        <v>4.4590001106262207</v>
      </c>
      <c r="N54" s="28"/>
      <c r="O54" s="20"/>
      <c r="P54" s="28"/>
      <c r="Q54" s="20"/>
      <c r="R54" s="28">
        <v>132</v>
      </c>
      <c r="S54" s="20">
        <v>5.5840001106262207</v>
      </c>
      <c r="T54" s="28"/>
      <c r="V54" s="28">
        <v>132</v>
      </c>
      <c r="W54" s="20">
        <v>5.3829998970031738</v>
      </c>
      <c r="X54" s="28"/>
      <c r="Y54" s="20"/>
      <c r="Z54" s="28"/>
      <c r="AA54" s="20"/>
      <c r="AB54" s="28">
        <v>132</v>
      </c>
      <c r="AC54" s="20">
        <v>6.4730000495910645</v>
      </c>
      <c r="AD54" s="28"/>
      <c r="AF54" s="28">
        <v>132</v>
      </c>
      <c r="AG54" s="20">
        <v>6.0989999771118164</v>
      </c>
      <c r="AH54" s="28"/>
      <c r="AI54" s="20"/>
      <c r="AJ54" s="28"/>
      <c r="AK54" s="20"/>
      <c r="AL54" s="28">
        <v>132</v>
      </c>
      <c r="AM54" s="20">
        <v>7.0409998893737793</v>
      </c>
      <c r="AN54" s="28"/>
      <c r="AP54" s="28">
        <v>132</v>
      </c>
      <c r="AQ54" s="20">
        <v>7.1100001335144043</v>
      </c>
      <c r="AR54" s="28"/>
      <c r="AS54" s="20"/>
      <c r="AT54" s="28"/>
      <c r="AU54" s="20"/>
      <c r="AV54" s="28">
        <v>132</v>
      </c>
      <c r="AW54" s="20">
        <v>7.7259998321533203</v>
      </c>
      <c r="AX54" s="28"/>
      <c r="AZ54" s="28">
        <v>132</v>
      </c>
      <c r="BA54" s="20">
        <v>7.6630001068115234</v>
      </c>
      <c r="BB54" s="28"/>
      <c r="BC54" s="20"/>
      <c r="BD54" s="28"/>
      <c r="BE54" s="20"/>
      <c r="BF54" s="28">
        <v>132</v>
      </c>
      <c r="BG54" s="20">
        <v>8.2510004043579102</v>
      </c>
      <c r="BH54" s="28"/>
      <c r="BJ54" s="28">
        <v>132</v>
      </c>
      <c r="BK54" s="20">
        <v>8.1009998321533203</v>
      </c>
      <c r="BL54" s="28"/>
      <c r="BM54" s="20"/>
      <c r="BN54" s="28"/>
      <c r="BO54" s="20"/>
      <c r="BP54" s="28">
        <v>132</v>
      </c>
      <c r="BQ54" s="20">
        <v>8.7309999465942383</v>
      </c>
      <c r="BR54" s="28"/>
    </row>
    <row r="55" spans="1:70" x14ac:dyDescent="0.2">
      <c r="A55" s="68">
        <f t="shared" si="0"/>
        <v>51</v>
      </c>
      <c r="B55" s="28">
        <v>131</v>
      </c>
      <c r="C55" s="20">
        <v>3.434999942779541</v>
      </c>
      <c r="D55" s="28"/>
      <c r="E55" s="20"/>
      <c r="F55" s="28"/>
      <c r="G55" s="20"/>
      <c r="H55" s="28">
        <v>131</v>
      </c>
      <c r="I55" s="20">
        <v>4.4980001449584961</v>
      </c>
      <c r="J55" s="28"/>
      <c r="L55" s="28">
        <v>131</v>
      </c>
      <c r="M55" s="20">
        <v>4.5089998245239258</v>
      </c>
      <c r="N55" s="28"/>
      <c r="O55" s="20"/>
      <c r="P55" s="28"/>
      <c r="Q55" s="20"/>
      <c r="R55" s="28">
        <v>131</v>
      </c>
      <c r="S55" s="20">
        <v>5.6350002288818359</v>
      </c>
      <c r="T55" s="28"/>
      <c r="V55" s="28">
        <v>131</v>
      </c>
      <c r="W55" s="20">
        <v>5.4260001182556152</v>
      </c>
      <c r="X55" s="28"/>
      <c r="Y55" s="20"/>
      <c r="Z55" s="28"/>
      <c r="AA55" s="20"/>
      <c r="AB55" s="28">
        <v>131</v>
      </c>
      <c r="AC55" s="20">
        <v>6.5219998359680176</v>
      </c>
      <c r="AD55" s="28"/>
      <c r="AF55" s="28">
        <v>131</v>
      </c>
      <c r="AG55" s="20">
        <v>6.1409997940063477</v>
      </c>
      <c r="AH55" s="28"/>
      <c r="AI55" s="20"/>
      <c r="AJ55" s="28"/>
      <c r="AK55" s="20"/>
      <c r="AL55" s="28">
        <v>131</v>
      </c>
      <c r="AM55" s="20">
        <v>7.070000171661377</v>
      </c>
      <c r="AN55" s="28"/>
      <c r="AP55" s="28">
        <v>131</v>
      </c>
      <c r="AQ55" s="20">
        <v>7.1279997825622559</v>
      </c>
      <c r="AR55" s="28"/>
      <c r="AS55" s="20"/>
      <c r="AT55" s="28"/>
      <c r="AU55" s="20"/>
      <c r="AV55" s="28">
        <v>131</v>
      </c>
      <c r="AW55" s="20">
        <v>7.745999813079834</v>
      </c>
      <c r="AX55" s="28"/>
      <c r="AZ55" s="28">
        <v>131</v>
      </c>
      <c r="BA55" s="20">
        <v>7.6729998588562012</v>
      </c>
      <c r="BB55" s="28"/>
      <c r="BC55" s="20"/>
      <c r="BD55" s="28"/>
      <c r="BE55" s="20"/>
      <c r="BF55" s="28">
        <v>131</v>
      </c>
      <c r="BG55" s="20">
        <v>8.2700004577636719</v>
      </c>
      <c r="BH55" s="28"/>
      <c r="BJ55" s="28">
        <v>131</v>
      </c>
      <c r="BK55" s="20">
        <v>8.1079998016357422</v>
      </c>
      <c r="BL55" s="28"/>
      <c r="BM55" s="20"/>
      <c r="BN55" s="28"/>
      <c r="BO55" s="20"/>
      <c r="BP55" s="28">
        <v>131</v>
      </c>
      <c r="BQ55" s="20">
        <v>8.7480001449584961</v>
      </c>
      <c r="BR55" s="28"/>
    </row>
    <row r="56" spans="1:70" x14ac:dyDescent="0.2">
      <c r="A56" s="68">
        <f t="shared" si="0"/>
        <v>52</v>
      </c>
      <c r="B56" s="28">
        <v>130</v>
      </c>
      <c r="C56" s="20">
        <v>3.4809999465942383</v>
      </c>
      <c r="D56" s="28"/>
      <c r="E56" s="20"/>
      <c r="F56" s="28"/>
      <c r="G56" s="20"/>
      <c r="H56" s="28">
        <v>130</v>
      </c>
      <c r="I56" s="20">
        <v>4.5590000152587891</v>
      </c>
      <c r="J56" s="28"/>
      <c r="L56" s="28">
        <v>130</v>
      </c>
      <c r="M56" s="20">
        <v>4.559999942779541</v>
      </c>
      <c r="N56" s="28"/>
      <c r="O56" s="20"/>
      <c r="P56" s="28"/>
      <c r="Q56" s="20"/>
      <c r="R56" s="28">
        <v>130</v>
      </c>
      <c r="S56" s="20">
        <v>5.685999870300293</v>
      </c>
      <c r="T56" s="28"/>
      <c r="V56" s="28">
        <v>130</v>
      </c>
      <c r="W56" s="20">
        <v>5.4689998626708984</v>
      </c>
      <c r="X56" s="28"/>
      <c r="Y56" s="20"/>
      <c r="Z56" s="28"/>
      <c r="AA56" s="20"/>
      <c r="AB56" s="28">
        <v>130</v>
      </c>
      <c r="AC56" s="20">
        <v>6.570000171661377</v>
      </c>
      <c r="AD56" s="28"/>
      <c r="AF56" s="28">
        <v>130</v>
      </c>
      <c r="AG56" s="20">
        <v>6.184999942779541</v>
      </c>
      <c r="AH56" s="28"/>
      <c r="AI56" s="20"/>
      <c r="AJ56" s="28"/>
      <c r="AK56" s="20"/>
      <c r="AL56" s="28">
        <v>130</v>
      </c>
      <c r="AM56" s="20">
        <v>7.0989999771118164</v>
      </c>
      <c r="AN56" s="28"/>
      <c r="AP56" s="28">
        <v>130</v>
      </c>
      <c r="AQ56" s="20">
        <v>7.1459999084472656</v>
      </c>
      <c r="AR56" s="28"/>
      <c r="AS56" s="20"/>
      <c r="AT56" s="28"/>
      <c r="AU56" s="20"/>
      <c r="AV56" s="28">
        <v>130</v>
      </c>
      <c r="AW56" s="20">
        <v>7.7670001983642578</v>
      </c>
      <c r="AX56" s="28"/>
      <c r="AZ56" s="28">
        <v>130</v>
      </c>
      <c r="BA56" s="20">
        <v>7.6840000152587891</v>
      </c>
      <c r="BB56" s="28"/>
      <c r="BC56" s="20"/>
      <c r="BD56" s="28"/>
      <c r="BE56" s="20"/>
      <c r="BF56" s="28">
        <v>130</v>
      </c>
      <c r="BG56" s="20">
        <v>8.2869997024536133</v>
      </c>
      <c r="BH56" s="28"/>
      <c r="BJ56" s="28">
        <v>130</v>
      </c>
      <c r="BK56" s="20">
        <v>8.1149997711181641</v>
      </c>
      <c r="BL56" s="28"/>
      <c r="BM56" s="20"/>
      <c r="BN56" s="28"/>
      <c r="BO56" s="20"/>
      <c r="BP56" s="28">
        <v>130</v>
      </c>
      <c r="BQ56" s="20">
        <v>8.7639999389648438</v>
      </c>
      <c r="BR56" s="28"/>
    </row>
    <row r="57" spans="1:70" x14ac:dyDescent="0.2">
      <c r="A57" s="68">
        <f t="shared" si="0"/>
        <v>53</v>
      </c>
      <c r="B57" s="28">
        <v>129</v>
      </c>
      <c r="C57" s="20">
        <v>3.5290000438690186</v>
      </c>
      <c r="D57" s="28"/>
      <c r="E57" s="20"/>
      <c r="F57" s="28"/>
      <c r="G57" s="20"/>
      <c r="H57" s="28">
        <v>129</v>
      </c>
      <c r="I57" s="20">
        <v>4.619999885559082</v>
      </c>
      <c r="J57" s="28"/>
      <c r="L57" s="28">
        <v>129</v>
      </c>
      <c r="M57" s="20">
        <v>4.6139998435974121</v>
      </c>
      <c r="N57" s="28"/>
      <c r="O57" s="20"/>
      <c r="P57" s="28"/>
      <c r="Q57" s="20"/>
      <c r="R57" s="28">
        <v>129</v>
      </c>
      <c r="S57" s="20">
        <v>5.7369999885559082</v>
      </c>
      <c r="T57" s="28"/>
      <c r="V57" s="28">
        <v>129</v>
      </c>
      <c r="W57" s="20">
        <v>5.5130000114440918</v>
      </c>
      <c r="X57" s="28"/>
      <c r="Y57" s="20"/>
      <c r="Z57" s="28"/>
      <c r="AA57" s="20"/>
      <c r="AB57" s="28">
        <v>129</v>
      </c>
      <c r="AC57" s="20">
        <v>6.6149997711181641</v>
      </c>
      <c r="AD57" s="28"/>
      <c r="AF57" s="28">
        <v>129</v>
      </c>
      <c r="AG57" s="20">
        <v>6.2300000190734863</v>
      </c>
      <c r="AH57" s="28"/>
      <c r="AI57" s="20"/>
      <c r="AJ57" s="28"/>
      <c r="AK57" s="20"/>
      <c r="AL57" s="28">
        <v>129</v>
      </c>
      <c r="AM57" s="20">
        <v>7.1269998550415039</v>
      </c>
      <c r="AN57" s="28"/>
      <c r="AP57" s="28">
        <v>129</v>
      </c>
      <c r="AQ57" s="20">
        <v>7.1640000343322754</v>
      </c>
      <c r="AR57" s="28"/>
      <c r="AS57" s="20"/>
      <c r="AT57" s="28"/>
      <c r="AU57" s="20"/>
      <c r="AV57" s="28">
        <v>129</v>
      </c>
      <c r="AW57" s="20">
        <v>7.7870001792907715</v>
      </c>
      <c r="AX57" s="28"/>
      <c r="AZ57" s="28">
        <v>129</v>
      </c>
      <c r="BA57" s="20">
        <v>7.6960000991821289</v>
      </c>
      <c r="BB57" s="28"/>
      <c r="BC57" s="20"/>
      <c r="BD57" s="28"/>
      <c r="BE57" s="20"/>
      <c r="BF57" s="28">
        <v>129</v>
      </c>
      <c r="BG57" s="20">
        <v>8.3050003051757812</v>
      </c>
      <c r="BH57" s="28"/>
      <c r="BJ57" s="28">
        <v>129</v>
      </c>
      <c r="BK57" s="20">
        <v>8.1230001449584961</v>
      </c>
      <c r="BL57" s="28"/>
      <c r="BM57" s="20"/>
      <c r="BN57" s="28"/>
      <c r="BO57" s="20"/>
      <c r="BP57" s="28">
        <v>129</v>
      </c>
      <c r="BQ57" s="20">
        <v>8.7799997329711914</v>
      </c>
      <c r="BR57" s="28"/>
    </row>
    <row r="58" spans="1:70" x14ac:dyDescent="0.2">
      <c r="A58" s="68">
        <f t="shared" si="0"/>
        <v>54</v>
      </c>
      <c r="B58" s="28">
        <v>128</v>
      </c>
      <c r="C58" s="20">
        <v>3.5789999961853027</v>
      </c>
      <c r="D58" s="28"/>
      <c r="E58" s="20"/>
      <c r="F58" s="28"/>
      <c r="G58" s="20"/>
      <c r="H58" s="28">
        <v>128</v>
      </c>
      <c r="I58" s="20">
        <v>4.6810002326965332</v>
      </c>
      <c r="J58" s="28"/>
      <c r="L58" s="28">
        <v>128</v>
      </c>
      <c r="M58" s="20">
        <v>4.6700000762939453</v>
      </c>
      <c r="N58" s="28"/>
      <c r="O58" s="20"/>
      <c r="P58" s="28"/>
      <c r="Q58" s="20"/>
      <c r="R58" s="28">
        <v>128</v>
      </c>
      <c r="S58" s="20">
        <v>5.7880001068115234</v>
      </c>
      <c r="T58" s="28"/>
      <c r="V58" s="28">
        <v>128</v>
      </c>
      <c r="W58" s="20">
        <v>5.5580000877380371</v>
      </c>
      <c r="X58" s="28"/>
      <c r="Y58" s="20"/>
      <c r="Z58" s="28"/>
      <c r="AA58" s="20"/>
      <c r="AB58" s="28">
        <v>128</v>
      </c>
      <c r="AC58" s="20">
        <v>6.6579999923706055</v>
      </c>
      <c r="AD58" s="28"/>
      <c r="AF58" s="28">
        <v>128</v>
      </c>
      <c r="AG58" s="20">
        <v>6.2760000228881836</v>
      </c>
      <c r="AH58" s="28"/>
      <c r="AI58" s="20"/>
      <c r="AJ58" s="28"/>
      <c r="AK58" s="20"/>
      <c r="AL58" s="28">
        <v>128</v>
      </c>
      <c r="AM58" s="20">
        <v>7.1539998054504395</v>
      </c>
      <c r="AN58" s="28"/>
      <c r="AP58" s="28">
        <v>128</v>
      </c>
      <c r="AQ58" s="20">
        <v>7.1830000877380371</v>
      </c>
      <c r="AR58" s="28"/>
      <c r="AS58" s="20"/>
      <c r="AT58" s="28"/>
      <c r="AU58" s="20"/>
      <c r="AV58" s="28">
        <v>128</v>
      </c>
      <c r="AW58" s="20">
        <v>7.8060002326965332</v>
      </c>
      <c r="AX58" s="28"/>
      <c r="AZ58" s="28">
        <v>128</v>
      </c>
      <c r="BA58" s="20">
        <v>7.7069997787475586</v>
      </c>
      <c r="BB58" s="28"/>
      <c r="BC58" s="20"/>
      <c r="BD58" s="28"/>
      <c r="BE58" s="20"/>
      <c r="BF58" s="28">
        <v>128</v>
      </c>
      <c r="BG58" s="20">
        <v>8.3219995498657227</v>
      </c>
      <c r="BH58" s="28"/>
      <c r="BJ58" s="28">
        <v>128</v>
      </c>
      <c r="BK58" s="20">
        <v>8.130000114440918</v>
      </c>
      <c r="BL58" s="28"/>
      <c r="BM58" s="20"/>
      <c r="BN58" s="28"/>
      <c r="BO58" s="20"/>
      <c r="BP58" s="28">
        <v>128</v>
      </c>
      <c r="BQ58" s="20">
        <v>8.7939996719360352</v>
      </c>
      <c r="BR58" s="28"/>
    </row>
    <row r="59" spans="1:70" x14ac:dyDescent="0.2">
      <c r="A59" s="68">
        <f t="shared" si="0"/>
        <v>55</v>
      </c>
      <c r="B59" s="28">
        <v>127</v>
      </c>
      <c r="C59" s="20">
        <v>3.6319999694824219</v>
      </c>
      <c r="D59" s="28"/>
      <c r="E59" s="20"/>
      <c r="F59" s="28"/>
      <c r="G59" s="20"/>
      <c r="H59" s="28">
        <v>127</v>
      </c>
      <c r="I59" s="20">
        <v>4.7399997711181641</v>
      </c>
      <c r="J59" s="28"/>
      <c r="L59" s="28">
        <v>127</v>
      </c>
      <c r="M59" s="20">
        <v>4.7290000915527344</v>
      </c>
      <c r="N59" s="28"/>
      <c r="O59" s="20"/>
      <c r="P59" s="28"/>
      <c r="Q59" s="20"/>
      <c r="R59" s="28">
        <v>127</v>
      </c>
      <c r="S59" s="20">
        <v>5.8400001525878906</v>
      </c>
      <c r="T59" s="28"/>
      <c r="V59" s="28">
        <v>127</v>
      </c>
      <c r="W59" s="20">
        <v>5.6040000915527344</v>
      </c>
      <c r="X59" s="28"/>
      <c r="Y59" s="20"/>
      <c r="Z59" s="28"/>
      <c r="AA59" s="20"/>
      <c r="AB59" s="28">
        <v>127</v>
      </c>
      <c r="AC59" s="20">
        <v>6.6979999542236328</v>
      </c>
      <c r="AD59" s="28"/>
      <c r="AF59" s="28">
        <v>127</v>
      </c>
      <c r="AG59" s="20">
        <v>6.3229999542236328</v>
      </c>
      <c r="AH59" s="28"/>
      <c r="AI59" s="20"/>
      <c r="AJ59" s="28"/>
      <c r="AK59" s="20"/>
      <c r="AL59" s="28">
        <v>127</v>
      </c>
      <c r="AM59" s="20">
        <v>7.179999828338623</v>
      </c>
      <c r="AN59" s="28"/>
      <c r="AP59" s="28">
        <v>127</v>
      </c>
      <c r="AQ59" s="20">
        <v>7.2020001411437988</v>
      </c>
      <c r="AR59" s="28"/>
      <c r="AS59" s="20"/>
      <c r="AT59" s="28"/>
      <c r="AU59" s="20"/>
      <c r="AV59" s="28">
        <v>127</v>
      </c>
      <c r="AW59" s="20">
        <v>7.8260002136230469</v>
      </c>
      <c r="AX59" s="28"/>
      <c r="AZ59" s="28">
        <v>127</v>
      </c>
      <c r="BA59" s="20">
        <v>7.7189998626708984</v>
      </c>
      <c r="BB59" s="28"/>
      <c r="BC59" s="20"/>
      <c r="BD59" s="28"/>
      <c r="BE59" s="20"/>
      <c r="BF59" s="28">
        <v>127</v>
      </c>
      <c r="BG59" s="20">
        <v>8.3389997482299805</v>
      </c>
      <c r="BH59" s="28"/>
      <c r="BJ59" s="28">
        <v>127</v>
      </c>
      <c r="BK59" s="20">
        <v>8.1379995346069336</v>
      </c>
      <c r="BL59" s="28"/>
      <c r="BM59" s="20"/>
      <c r="BN59" s="28"/>
      <c r="BO59" s="20"/>
      <c r="BP59" s="28">
        <v>127</v>
      </c>
      <c r="BQ59" s="20">
        <v>8.8079996109008789</v>
      </c>
      <c r="BR59" s="28"/>
    </row>
    <row r="60" spans="1:70" x14ac:dyDescent="0.2">
      <c r="A60" s="68">
        <f t="shared" si="0"/>
        <v>56</v>
      </c>
      <c r="B60" s="28">
        <v>126</v>
      </c>
      <c r="C60" s="20">
        <v>3.6860001087188721</v>
      </c>
      <c r="D60" s="28"/>
      <c r="E60" s="20"/>
      <c r="F60" s="28"/>
      <c r="G60" s="20"/>
      <c r="H60" s="28">
        <v>126</v>
      </c>
      <c r="I60" s="20">
        <v>4.7989997863769531</v>
      </c>
      <c r="J60" s="28"/>
      <c r="L60" s="28">
        <v>126</v>
      </c>
      <c r="M60" s="20">
        <v>4.7890000343322754</v>
      </c>
      <c r="N60" s="28"/>
      <c r="O60" s="20"/>
      <c r="P60" s="28"/>
      <c r="Q60" s="20"/>
      <c r="R60" s="28">
        <v>126</v>
      </c>
      <c r="S60" s="20">
        <v>5.8909997940063477</v>
      </c>
      <c r="T60" s="28"/>
      <c r="V60" s="28">
        <v>126</v>
      </c>
      <c r="W60" s="20">
        <v>5.6500000953674316</v>
      </c>
      <c r="X60" s="28"/>
      <c r="Y60" s="20"/>
      <c r="Z60" s="28"/>
      <c r="AA60" s="20"/>
      <c r="AB60" s="28">
        <v>126</v>
      </c>
      <c r="AC60" s="20">
        <v>6.7369999885559082</v>
      </c>
      <c r="AD60" s="28"/>
      <c r="AF60" s="28">
        <v>126</v>
      </c>
      <c r="AG60" s="20">
        <v>6.369999885559082</v>
      </c>
      <c r="AH60" s="28"/>
      <c r="AI60" s="20"/>
      <c r="AJ60" s="28"/>
      <c r="AK60" s="20"/>
      <c r="AL60" s="28">
        <v>126</v>
      </c>
      <c r="AM60" s="20">
        <v>7.2059998512268066</v>
      </c>
      <c r="AN60" s="28"/>
      <c r="AP60" s="28">
        <v>126</v>
      </c>
      <c r="AQ60" s="20">
        <v>7.2210001945495605</v>
      </c>
      <c r="AR60" s="28"/>
      <c r="AS60" s="20"/>
      <c r="AT60" s="28"/>
      <c r="AU60" s="20"/>
      <c r="AV60" s="28">
        <v>126</v>
      </c>
      <c r="AW60" s="20">
        <v>7.8439998626708984</v>
      </c>
      <c r="AX60" s="28"/>
      <c r="AZ60" s="28">
        <v>126</v>
      </c>
      <c r="BA60" s="20">
        <v>7.7319998741149902</v>
      </c>
      <c r="BB60" s="28"/>
      <c r="BC60" s="20"/>
      <c r="BD60" s="28"/>
      <c r="BE60" s="20"/>
      <c r="BF60" s="28">
        <v>126</v>
      </c>
      <c r="BG60" s="20">
        <v>8.3549995422363281</v>
      </c>
      <c r="BH60" s="28"/>
      <c r="BJ60" s="28">
        <v>126</v>
      </c>
      <c r="BK60" s="20">
        <v>8.1470003128051758</v>
      </c>
      <c r="BL60" s="28"/>
      <c r="BM60" s="20"/>
      <c r="BN60" s="28"/>
      <c r="BO60" s="20"/>
      <c r="BP60" s="28">
        <v>126</v>
      </c>
      <c r="BQ60" s="20">
        <v>8.8199996948242187</v>
      </c>
      <c r="BR60" s="28"/>
    </row>
    <row r="61" spans="1:70" x14ac:dyDescent="0.2">
      <c r="A61" s="68">
        <f t="shared" si="0"/>
        <v>57</v>
      </c>
      <c r="B61" s="28">
        <v>125</v>
      </c>
      <c r="C61" s="20">
        <v>3.7430000305175781</v>
      </c>
      <c r="D61" s="28"/>
      <c r="E61" s="20"/>
      <c r="F61" s="28"/>
      <c r="G61" s="20"/>
      <c r="H61" s="28">
        <v>125</v>
      </c>
      <c r="I61" s="20">
        <v>4.8559999465942383</v>
      </c>
      <c r="J61" s="28"/>
      <c r="L61" s="28">
        <v>125</v>
      </c>
      <c r="M61" s="20">
        <v>4.8509998321533203</v>
      </c>
      <c r="N61" s="28"/>
      <c r="O61" s="20"/>
      <c r="P61" s="28"/>
      <c r="Q61" s="20"/>
      <c r="R61" s="28">
        <v>125</v>
      </c>
      <c r="S61" s="20">
        <v>5.9429998397827148</v>
      </c>
      <c r="T61" s="28"/>
      <c r="V61" s="28">
        <v>125</v>
      </c>
      <c r="W61" s="20">
        <v>5.6979999542236328</v>
      </c>
      <c r="X61" s="28"/>
      <c r="Y61" s="20"/>
      <c r="Z61" s="28"/>
      <c r="AA61" s="20"/>
      <c r="AB61" s="28">
        <v>125</v>
      </c>
      <c r="AC61" s="20">
        <v>6.7729997634887695</v>
      </c>
      <c r="AD61" s="28"/>
      <c r="AF61" s="28">
        <v>125</v>
      </c>
      <c r="AG61" s="20">
        <v>6.4169998168945312</v>
      </c>
      <c r="AH61" s="28"/>
      <c r="AI61" s="20"/>
      <c r="AJ61" s="28"/>
      <c r="AK61" s="20"/>
      <c r="AL61" s="28">
        <v>125</v>
      </c>
      <c r="AM61" s="20">
        <v>7.2309999465942383</v>
      </c>
      <c r="AN61" s="28"/>
      <c r="AP61" s="28">
        <v>125</v>
      </c>
      <c r="AQ61" s="20">
        <v>7.2410001754760742</v>
      </c>
      <c r="AR61" s="28"/>
      <c r="AS61" s="20"/>
      <c r="AT61" s="28"/>
      <c r="AU61" s="20"/>
      <c r="AV61" s="28">
        <v>125</v>
      </c>
      <c r="AW61" s="20">
        <v>7.8629999160766602</v>
      </c>
      <c r="AX61" s="28"/>
      <c r="AZ61" s="28">
        <v>125</v>
      </c>
      <c r="BA61" s="20">
        <v>7.744999885559082</v>
      </c>
      <c r="BB61" s="28"/>
      <c r="BC61" s="20"/>
      <c r="BD61" s="28"/>
      <c r="BE61" s="20"/>
      <c r="BF61" s="28">
        <v>125</v>
      </c>
      <c r="BG61" s="20">
        <v>8.3710002899169922</v>
      </c>
      <c r="BH61" s="28"/>
      <c r="BJ61" s="28">
        <v>125</v>
      </c>
      <c r="BK61" s="20">
        <v>8.1549997329711914</v>
      </c>
      <c r="BL61" s="28"/>
      <c r="BM61" s="20"/>
      <c r="BN61" s="28"/>
      <c r="BO61" s="20"/>
      <c r="BP61" s="28">
        <v>125</v>
      </c>
      <c r="BQ61" s="20">
        <v>8.8310003280639648</v>
      </c>
      <c r="BR61" s="28"/>
    </row>
    <row r="62" spans="1:70" x14ac:dyDescent="0.2">
      <c r="A62" s="68">
        <f t="shared" si="0"/>
        <v>58</v>
      </c>
      <c r="B62" s="28">
        <v>124</v>
      </c>
      <c r="C62" s="20">
        <v>3.8010001182556152</v>
      </c>
      <c r="D62" s="28"/>
      <c r="E62" s="20"/>
      <c r="F62" s="28"/>
      <c r="G62" s="20"/>
      <c r="H62" s="28">
        <v>124</v>
      </c>
      <c r="I62" s="20">
        <v>4.9120001792907715</v>
      </c>
      <c r="J62" s="28"/>
      <c r="L62" s="28">
        <v>124</v>
      </c>
      <c r="M62" s="20">
        <v>4.9140000343322754</v>
      </c>
      <c r="N62" s="28"/>
      <c r="O62" s="20"/>
      <c r="P62" s="28"/>
      <c r="Q62" s="20"/>
      <c r="R62" s="28">
        <v>124</v>
      </c>
      <c r="S62" s="20">
        <v>5.994999885559082</v>
      </c>
      <c r="T62" s="28"/>
      <c r="V62" s="28">
        <v>124</v>
      </c>
      <c r="W62" s="20">
        <v>5.7470002174377441</v>
      </c>
      <c r="X62" s="28"/>
      <c r="Y62" s="20"/>
      <c r="Z62" s="28"/>
      <c r="AA62" s="20"/>
      <c r="AB62" s="28">
        <v>124</v>
      </c>
      <c r="AC62" s="20">
        <v>6.8080000877380371</v>
      </c>
      <c r="AD62" s="28"/>
      <c r="AF62" s="28">
        <v>124</v>
      </c>
      <c r="AG62" s="20">
        <v>6.4640002250671387</v>
      </c>
      <c r="AH62" s="28"/>
      <c r="AI62" s="20"/>
      <c r="AJ62" s="28"/>
      <c r="AK62" s="20"/>
      <c r="AL62" s="28">
        <v>124</v>
      </c>
      <c r="AM62" s="20">
        <v>7.255000114440918</v>
      </c>
      <c r="AN62" s="28"/>
      <c r="AP62" s="28">
        <v>124</v>
      </c>
      <c r="AQ62" s="20">
        <v>7.2610001564025879</v>
      </c>
      <c r="AR62" s="28"/>
      <c r="AS62" s="20"/>
      <c r="AT62" s="28"/>
      <c r="AU62" s="20"/>
      <c r="AV62" s="28">
        <v>124</v>
      </c>
      <c r="AW62" s="20">
        <v>7.8810000419616699</v>
      </c>
      <c r="AX62" s="28"/>
      <c r="AZ62" s="28">
        <v>124</v>
      </c>
      <c r="BA62" s="20">
        <v>7.7579998970031738</v>
      </c>
      <c r="BB62" s="28"/>
      <c r="BC62" s="20"/>
      <c r="BD62" s="28"/>
      <c r="BE62" s="20"/>
      <c r="BF62" s="28">
        <v>124</v>
      </c>
      <c r="BG62" s="20">
        <v>8.3870000839233398</v>
      </c>
      <c r="BH62" s="28"/>
      <c r="BJ62" s="28">
        <v>124</v>
      </c>
      <c r="BK62" s="20">
        <v>8.1639995574951172</v>
      </c>
      <c r="BL62" s="28"/>
      <c r="BM62" s="20"/>
      <c r="BN62" s="28"/>
      <c r="BO62" s="20"/>
      <c r="BP62" s="28">
        <v>124</v>
      </c>
      <c r="BQ62" s="20">
        <v>8.8400001525878906</v>
      </c>
      <c r="BR62" s="28"/>
    </row>
    <row r="63" spans="1:70" x14ac:dyDescent="0.2">
      <c r="A63" s="68">
        <f t="shared" si="0"/>
        <v>59</v>
      </c>
      <c r="B63" s="28">
        <v>123</v>
      </c>
      <c r="C63" s="20">
        <v>3.8610000610351562</v>
      </c>
      <c r="D63" s="28"/>
      <c r="E63" s="20"/>
      <c r="F63" s="28"/>
      <c r="G63" s="20"/>
      <c r="H63" s="28">
        <v>123</v>
      </c>
      <c r="I63" s="20">
        <v>4.9670000076293945</v>
      </c>
      <c r="J63" s="28"/>
      <c r="L63" s="28">
        <v>123</v>
      </c>
      <c r="M63" s="20">
        <v>4.9790000915527344</v>
      </c>
      <c r="N63" s="28"/>
      <c r="O63" s="20"/>
      <c r="P63" s="28"/>
      <c r="Q63" s="20"/>
      <c r="R63" s="28">
        <v>123</v>
      </c>
      <c r="S63" s="20">
        <v>6.0469999313354492</v>
      </c>
      <c r="T63" s="28"/>
      <c r="V63" s="28">
        <v>123</v>
      </c>
      <c r="W63" s="20">
        <v>5.7969999313354492</v>
      </c>
      <c r="X63" s="28"/>
      <c r="Y63" s="20"/>
      <c r="Z63" s="28"/>
      <c r="AA63" s="20"/>
      <c r="AB63" s="28">
        <v>123</v>
      </c>
      <c r="AC63" s="20">
        <v>6.8410000801086426</v>
      </c>
      <c r="AD63" s="28"/>
      <c r="AF63" s="28">
        <v>123</v>
      </c>
      <c r="AG63" s="20">
        <v>6.5089998245239258</v>
      </c>
      <c r="AH63" s="28"/>
      <c r="AI63" s="20"/>
      <c r="AJ63" s="28"/>
      <c r="AK63" s="20"/>
      <c r="AL63" s="28">
        <v>123</v>
      </c>
      <c r="AM63" s="20">
        <v>7.2779998779296875</v>
      </c>
      <c r="AN63" s="28"/>
      <c r="AP63" s="28">
        <v>123</v>
      </c>
      <c r="AQ63" s="20">
        <v>7.2810001373291016</v>
      </c>
      <c r="AR63" s="28"/>
      <c r="AS63" s="20"/>
      <c r="AT63" s="28"/>
      <c r="AU63" s="20"/>
      <c r="AV63" s="28">
        <v>123</v>
      </c>
      <c r="AW63" s="20">
        <v>7.8990001678466797</v>
      </c>
      <c r="AX63" s="28"/>
      <c r="AZ63" s="28">
        <v>123</v>
      </c>
      <c r="BA63" s="20">
        <v>7.7709999084472656</v>
      </c>
      <c r="BB63" s="28"/>
      <c r="BC63" s="20"/>
      <c r="BD63" s="28"/>
      <c r="BE63" s="20"/>
      <c r="BF63" s="28">
        <v>123</v>
      </c>
      <c r="BG63" s="20">
        <v>8.4020004272460937</v>
      </c>
      <c r="BH63" s="28"/>
      <c r="BJ63" s="28">
        <v>123</v>
      </c>
      <c r="BK63" s="20">
        <v>8.1739997863769531</v>
      </c>
      <c r="BL63" s="28"/>
      <c r="BM63" s="20"/>
      <c r="BN63" s="28"/>
      <c r="BO63" s="20"/>
      <c r="BP63" s="28">
        <v>123</v>
      </c>
      <c r="BQ63" s="20">
        <v>8.8479995727539063</v>
      </c>
      <c r="BR63" s="28"/>
    </row>
    <row r="64" spans="1:70" x14ac:dyDescent="0.2">
      <c r="A64" s="68">
        <f t="shared" si="0"/>
        <v>60</v>
      </c>
      <c r="B64" s="28">
        <v>122</v>
      </c>
      <c r="C64" s="20">
        <v>3.9219999313354492</v>
      </c>
      <c r="D64" s="28"/>
      <c r="E64" s="20"/>
      <c r="F64" s="28"/>
      <c r="G64" s="20"/>
      <c r="H64" s="28">
        <v>122</v>
      </c>
      <c r="I64" s="20">
        <v>5.0190000534057617</v>
      </c>
      <c r="J64" s="28"/>
      <c r="L64" s="28">
        <v>122</v>
      </c>
      <c r="M64" s="20">
        <v>5.0440001487731934</v>
      </c>
      <c r="N64" s="28"/>
      <c r="O64" s="20"/>
      <c r="P64" s="28"/>
      <c r="Q64" s="20"/>
      <c r="R64" s="28">
        <v>122</v>
      </c>
      <c r="S64" s="20">
        <v>6.0980000495910645</v>
      </c>
      <c r="T64" s="28"/>
      <c r="V64" s="28">
        <v>122</v>
      </c>
      <c r="W64" s="20">
        <v>5.8480000495910645</v>
      </c>
      <c r="X64" s="28"/>
      <c r="Y64" s="20"/>
      <c r="Z64" s="28"/>
      <c r="AA64" s="20"/>
      <c r="AB64" s="28">
        <v>122</v>
      </c>
      <c r="AC64" s="20">
        <v>6.8720002174377441</v>
      </c>
      <c r="AD64" s="28"/>
      <c r="AF64" s="28">
        <v>122</v>
      </c>
      <c r="AG64" s="20">
        <v>6.5539999008178711</v>
      </c>
      <c r="AH64" s="28"/>
      <c r="AI64" s="20"/>
      <c r="AJ64" s="28"/>
      <c r="AK64" s="20"/>
      <c r="AL64" s="28">
        <v>122</v>
      </c>
      <c r="AM64" s="20">
        <v>7.3010001182556152</v>
      </c>
      <c r="AN64" s="28"/>
      <c r="AP64" s="28">
        <v>122</v>
      </c>
      <c r="AQ64" s="20">
        <v>7.3020000457763672</v>
      </c>
      <c r="AR64" s="28"/>
      <c r="AS64" s="20"/>
      <c r="AT64" s="28"/>
      <c r="AU64" s="20"/>
      <c r="AV64" s="28">
        <v>122</v>
      </c>
      <c r="AW64" s="20">
        <v>7.9169998168945313</v>
      </c>
      <c r="AX64" s="28"/>
      <c r="AZ64" s="28">
        <v>122</v>
      </c>
      <c r="BA64" s="20">
        <v>7.7859997749328613</v>
      </c>
      <c r="BB64" s="28"/>
      <c r="BC64" s="20"/>
      <c r="BD64" s="28"/>
      <c r="BE64" s="20"/>
      <c r="BF64" s="28">
        <v>122</v>
      </c>
      <c r="BG64" s="20">
        <v>8.4169998168945313</v>
      </c>
      <c r="BH64" s="28"/>
      <c r="BJ64" s="28">
        <v>122</v>
      </c>
      <c r="BK64" s="20">
        <v>8.1840000152587891</v>
      </c>
      <c r="BL64" s="28"/>
      <c r="BM64" s="20"/>
      <c r="BN64" s="28"/>
      <c r="BO64" s="20"/>
      <c r="BP64" s="28">
        <v>122</v>
      </c>
      <c r="BQ64" s="20">
        <v>8.8529996871948242</v>
      </c>
      <c r="BR64" s="28"/>
    </row>
    <row r="65" spans="1:70" x14ac:dyDescent="0.2">
      <c r="A65" s="68">
        <f t="shared" si="0"/>
        <v>61</v>
      </c>
      <c r="B65" s="28">
        <v>121</v>
      </c>
      <c r="C65" s="20">
        <v>3.9839999675750732</v>
      </c>
      <c r="D65" s="28"/>
      <c r="E65" s="20"/>
      <c r="F65" s="28"/>
      <c r="G65" s="20"/>
      <c r="H65" s="28">
        <v>121</v>
      </c>
      <c r="I65" s="20">
        <v>5.0689997673034668</v>
      </c>
      <c r="J65" s="28"/>
      <c r="L65" s="28">
        <v>121</v>
      </c>
      <c r="M65" s="20">
        <v>5.1090002059936523</v>
      </c>
      <c r="N65" s="28"/>
      <c r="O65" s="20"/>
      <c r="P65" s="28"/>
      <c r="Q65" s="20"/>
      <c r="R65" s="28">
        <v>121</v>
      </c>
      <c r="S65" s="20">
        <v>6.1469998359680176</v>
      </c>
      <c r="T65" s="28"/>
      <c r="V65" s="28">
        <v>121</v>
      </c>
      <c r="W65" s="20">
        <v>5.9019999504089355</v>
      </c>
      <c r="X65" s="28"/>
      <c r="Y65" s="20"/>
      <c r="Z65" s="28"/>
      <c r="AA65" s="20"/>
      <c r="AB65" s="28">
        <v>121</v>
      </c>
      <c r="AC65" s="20">
        <v>6.9010000228881836</v>
      </c>
      <c r="AD65" s="28"/>
      <c r="AF65" s="28">
        <v>121</v>
      </c>
      <c r="AG65" s="20">
        <v>6.5970001220703125</v>
      </c>
      <c r="AH65" s="28"/>
      <c r="AI65" s="20"/>
      <c r="AJ65" s="28"/>
      <c r="AK65" s="20"/>
      <c r="AL65" s="28">
        <v>121</v>
      </c>
      <c r="AM65" s="20">
        <v>7.3229999542236328</v>
      </c>
      <c r="AN65" s="28"/>
      <c r="AP65" s="28">
        <v>121</v>
      </c>
      <c r="AQ65" s="20">
        <v>7.3220000267028809</v>
      </c>
      <c r="AR65" s="28"/>
      <c r="AS65" s="20"/>
      <c r="AT65" s="28"/>
      <c r="AU65" s="20"/>
      <c r="AV65" s="28">
        <v>121</v>
      </c>
      <c r="AW65" s="20">
        <v>7.9340000152587891</v>
      </c>
      <c r="AX65" s="28"/>
      <c r="AZ65" s="28">
        <v>121</v>
      </c>
      <c r="BA65" s="20">
        <v>7.8000001907348633</v>
      </c>
      <c r="BB65" s="28"/>
      <c r="BC65" s="20"/>
      <c r="BD65" s="28"/>
      <c r="BE65" s="20"/>
      <c r="BF65" s="28">
        <v>121</v>
      </c>
      <c r="BG65" s="20">
        <v>8.430999755859375</v>
      </c>
      <c r="BH65" s="28"/>
      <c r="BJ65" s="28">
        <v>121</v>
      </c>
      <c r="BK65" s="20">
        <v>8.194000244140625</v>
      </c>
      <c r="BL65" s="28"/>
      <c r="BM65" s="20"/>
      <c r="BN65" s="28"/>
      <c r="BO65" s="20"/>
      <c r="BP65" s="28">
        <v>121</v>
      </c>
      <c r="BQ65" s="20">
        <v>8.8549995422363281</v>
      </c>
      <c r="BR65" s="28"/>
    </row>
    <row r="66" spans="1:70" x14ac:dyDescent="0.2">
      <c r="A66" s="68">
        <f t="shared" si="0"/>
        <v>62</v>
      </c>
      <c r="B66" s="28">
        <v>120</v>
      </c>
      <c r="C66" s="20">
        <v>4.0469999313354492</v>
      </c>
      <c r="D66" s="28"/>
      <c r="E66" s="20"/>
      <c r="F66" s="28"/>
      <c r="G66" s="20"/>
      <c r="H66" s="28">
        <v>120</v>
      </c>
      <c r="I66" s="20">
        <v>5.1170001029968262</v>
      </c>
      <c r="J66" s="28"/>
      <c r="L66" s="28">
        <v>120</v>
      </c>
      <c r="M66" s="20">
        <v>5.1729998588562012</v>
      </c>
      <c r="N66" s="28"/>
      <c r="O66" s="20"/>
      <c r="P66" s="28"/>
      <c r="Q66" s="20"/>
      <c r="R66" s="28">
        <v>120</v>
      </c>
      <c r="S66" s="20">
        <v>6.195000171661377</v>
      </c>
      <c r="T66" s="28"/>
      <c r="V66" s="28">
        <v>120</v>
      </c>
      <c r="W66" s="20">
        <v>5.9569997787475586</v>
      </c>
      <c r="X66" s="28"/>
      <c r="Y66" s="20"/>
      <c r="Z66" s="28"/>
      <c r="AA66" s="20"/>
      <c r="AB66" s="28">
        <v>120</v>
      </c>
      <c r="AC66" s="20">
        <v>6.9289999008178711</v>
      </c>
      <c r="AD66" s="28"/>
      <c r="AF66" s="28">
        <v>120</v>
      </c>
      <c r="AG66" s="20">
        <v>6.6389999389648437</v>
      </c>
      <c r="AH66" s="28"/>
      <c r="AI66" s="20"/>
      <c r="AJ66" s="28"/>
      <c r="AK66" s="20"/>
      <c r="AL66" s="28">
        <v>120</v>
      </c>
      <c r="AM66" s="20">
        <v>7.3449997901916504</v>
      </c>
      <c r="AN66" s="28"/>
      <c r="AP66" s="28">
        <v>120</v>
      </c>
      <c r="AQ66" s="20">
        <v>7.3429999351501465</v>
      </c>
      <c r="AR66" s="28"/>
      <c r="AS66" s="20"/>
      <c r="AT66" s="28"/>
      <c r="AU66" s="20"/>
      <c r="AV66" s="28">
        <v>120</v>
      </c>
      <c r="AW66" s="20">
        <v>7.9499998092651367</v>
      </c>
      <c r="AX66" s="28"/>
      <c r="AZ66" s="28">
        <v>120</v>
      </c>
      <c r="BA66" s="20">
        <v>7.815000057220459</v>
      </c>
      <c r="BB66" s="28"/>
      <c r="BC66" s="20"/>
      <c r="BD66" s="28"/>
      <c r="BE66" s="20"/>
      <c r="BF66" s="28">
        <v>120</v>
      </c>
      <c r="BG66" s="20">
        <v>8.4449996948242187</v>
      </c>
      <c r="BH66" s="28"/>
      <c r="BJ66" s="28">
        <v>120</v>
      </c>
      <c r="BK66" s="20">
        <v>8.2040004730224609</v>
      </c>
      <c r="BL66" s="28"/>
      <c r="BM66" s="20"/>
      <c r="BN66" s="28"/>
      <c r="BO66" s="20"/>
      <c r="BP66" s="28">
        <v>120</v>
      </c>
      <c r="BQ66" s="20">
        <v>8.8479995727539063</v>
      </c>
      <c r="BR66" s="28"/>
    </row>
    <row r="67" spans="1:70" x14ac:dyDescent="0.2">
      <c r="A67" s="68">
        <f t="shared" si="0"/>
        <v>63</v>
      </c>
      <c r="B67" s="28">
        <v>119</v>
      </c>
      <c r="C67" s="20">
        <v>4.1110000610351562</v>
      </c>
      <c r="D67" s="28"/>
      <c r="E67" s="20"/>
      <c r="F67" s="28"/>
      <c r="G67" s="20"/>
      <c r="H67" s="28">
        <v>119</v>
      </c>
      <c r="I67" s="20">
        <v>5.1620001792907715</v>
      </c>
      <c r="J67" s="28"/>
      <c r="L67" s="28">
        <v>119</v>
      </c>
      <c r="M67" s="20">
        <v>5.2350001335144043</v>
      </c>
      <c r="N67" s="28"/>
      <c r="O67" s="20"/>
      <c r="P67" s="28"/>
      <c r="Q67" s="20"/>
      <c r="R67" s="28">
        <v>119</v>
      </c>
      <c r="S67" s="20">
        <v>6.2399997711181641</v>
      </c>
      <c r="T67" s="28"/>
      <c r="V67" s="28">
        <v>119</v>
      </c>
      <c r="W67" s="20">
        <v>6.0130000114440918</v>
      </c>
      <c r="X67" s="28"/>
      <c r="Y67" s="20"/>
      <c r="Z67" s="28"/>
      <c r="AA67" s="20"/>
      <c r="AB67" s="28">
        <v>119</v>
      </c>
      <c r="AC67" s="20">
        <v>6.9559998512268066</v>
      </c>
      <c r="AD67" s="28"/>
      <c r="AF67" s="28">
        <v>119</v>
      </c>
      <c r="AG67" s="20">
        <v>6.6789999008178711</v>
      </c>
      <c r="AH67" s="28"/>
      <c r="AI67" s="20"/>
      <c r="AJ67" s="28"/>
      <c r="AK67" s="20"/>
      <c r="AL67" s="28">
        <v>119</v>
      </c>
      <c r="AM67" s="20">
        <v>7.3649997711181641</v>
      </c>
      <c r="AN67" s="28"/>
      <c r="AP67" s="28">
        <v>119</v>
      </c>
      <c r="AQ67" s="20">
        <v>7.3639998435974121</v>
      </c>
      <c r="AR67" s="28"/>
      <c r="AS67" s="20"/>
      <c r="AT67" s="28"/>
      <c r="AU67" s="20"/>
      <c r="AV67" s="28">
        <v>119</v>
      </c>
      <c r="AW67" s="20">
        <v>7.9660000801086426</v>
      </c>
      <c r="AX67" s="28"/>
      <c r="AZ67" s="28">
        <v>119</v>
      </c>
      <c r="BA67" s="20">
        <v>7.8289999961853027</v>
      </c>
      <c r="BB67" s="28"/>
      <c r="BC67" s="20"/>
      <c r="BD67" s="28"/>
      <c r="BE67" s="20"/>
      <c r="BF67" s="28">
        <v>119</v>
      </c>
      <c r="BG67" s="20">
        <v>8.4580001831054687</v>
      </c>
      <c r="BH67" s="28"/>
      <c r="BJ67" s="28">
        <v>119</v>
      </c>
      <c r="BK67" s="20">
        <v>8.2150001525878906</v>
      </c>
      <c r="BL67" s="28"/>
      <c r="BM67" s="20"/>
      <c r="BN67" s="28"/>
      <c r="BO67" s="20"/>
      <c r="BP67" s="28">
        <v>119</v>
      </c>
      <c r="BQ67" s="20">
        <v>8.8339996337890625</v>
      </c>
      <c r="BR67" s="28"/>
    </row>
    <row r="68" spans="1:70" x14ac:dyDescent="0.2">
      <c r="A68" s="68">
        <f t="shared" si="0"/>
        <v>64</v>
      </c>
      <c r="B68" s="28">
        <v>118</v>
      </c>
      <c r="C68" s="20">
        <v>4.1750001907348633</v>
      </c>
      <c r="D68" s="28"/>
      <c r="E68" s="20"/>
      <c r="F68" s="28"/>
      <c r="G68" s="20"/>
      <c r="H68" s="28">
        <v>118</v>
      </c>
      <c r="I68" s="20">
        <v>5.2039999961853027</v>
      </c>
      <c r="J68" s="28"/>
      <c r="L68" s="28">
        <v>118</v>
      </c>
      <c r="M68" s="20">
        <v>5.2940001487731934</v>
      </c>
      <c r="N68" s="28"/>
      <c r="O68" s="20"/>
      <c r="P68" s="28"/>
      <c r="Q68" s="20"/>
      <c r="R68" s="28">
        <v>118</v>
      </c>
      <c r="S68" s="20">
        <v>6.2829999923706055</v>
      </c>
      <c r="T68" s="28"/>
      <c r="V68" s="28">
        <v>118</v>
      </c>
      <c r="W68" s="20">
        <v>6.0710000991821289</v>
      </c>
      <c r="X68" s="28"/>
      <c r="Y68" s="20"/>
      <c r="Z68" s="28"/>
      <c r="AA68" s="20"/>
      <c r="AB68" s="28">
        <v>118</v>
      </c>
      <c r="AC68" s="20">
        <v>6.9809999465942383</v>
      </c>
      <c r="AD68" s="28"/>
      <c r="AF68" s="28">
        <v>118</v>
      </c>
      <c r="AG68" s="20">
        <v>6.7170000076293945</v>
      </c>
      <c r="AH68" s="28"/>
      <c r="AI68" s="20"/>
      <c r="AJ68" s="28"/>
      <c r="AK68" s="20"/>
      <c r="AL68" s="28">
        <v>118</v>
      </c>
      <c r="AM68" s="20">
        <v>7.3850002288818359</v>
      </c>
      <c r="AN68" s="28"/>
      <c r="AP68" s="28">
        <v>118</v>
      </c>
      <c r="AQ68" s="20">
        <v>7.3839998245239258</v>
      </c>
      <c r="AR68" s="28"/>
      <c r="AS68" s="20"/>
      <c r="AT68" s="28"/>
      <c r="AU68" s="20"/>
      <c r="AV68" s="28">
        <v>118</v>
      </c>
      <c r="AW68" s="20">
        <v>7.9809999465942383</v>
      </c>
      <c r="AX68" s="28"/>
      <c r="AZ68" s="28">
        <v>118</v>
      </c>
      <c r="BA68" s="20">
        <v>7.8439998626708984</v>
      </c>
      <c r="BB68" s="28"/>
      <c r="BC68" s="20"/>
      <c r="BD68" s="28"/>
      <c r="BE68" s="20"/>
      <c r="BF68" s="28">
        <v>118</v>
      </c>
      <c r="BG68" s="20">
        <v>8.4700002670288086</v>
      </c>
      <c r="BH68" s="28"/>
      <c r="BJ68" s="28">
        <v>118</v>
      </c>
      <c r="BK68" s="20">
        <v>8.2259998321533203</v>
      </c>
      <c r="BL68" s="28"/>
      <c r="BM68" s="20"/>
      <c r="BN68" s="28"/>
      <c r="BO68" s="20"/>
      <c r="BP68" s="28">
        <v>118</v>
      </c>
      <c r="BQ68" s="20">
        <v>8.8149995803833008</v>
      </c>
      <c r="BR68" s="28"/>
    </row>
    <row r="69" spans="1:70" x14ac:dyDescent="0.2">
      <c r="A69" s="68">
        <f t="shared" si="0"/>
        <v>65</v>
      </c>
      <c r="B69" s="28">
        <v>117</v>
      </c>
      <c r="C69" s="20">
        <v>4.2379999160766602</v>
      </c>
      <c r="D69" s="28"/>
      <c r="E69" s="20"/>
      <c r="F69" s="28"/>
      <c r="G69" s="20"/>
      <c r="H69" s="28">
        <v>117</v>
      </c>
      <c r="I69" s="20">
        <v>5.2430000305175781</v>
      </c>
      <c r="J69" s="28"/>
      <c r="L69" s="28">
        <v>117</v>
      </c>
      <c r="M69" s="20">
        <v>5.3520002365112305</v>
      </c>
      <c r="N69" s="28"/>
      <c r="O69" s="20"/>
      <c r="P69" s="28"/>
      <c r="Q69" s="20"/>
      <c r="R69" s="28">
        <v>117</v>
      </c>
      <c r="S69" s="20">
        <v>6.3239998817443848</v>
      </c>
      <c r="T69" s="28"/>
      <c r="V69" s="28">
        <v>117</v>
      </c>
      <c r="W69" s="20">
        <v>6.1279997825622559</v>
      </c>
      <c r="X69" s="28"/>
      <c r="Y69" s="20"/>
      <c r="Z69" s="28"/>
      <c r="AA69" s="20"/>
      <c r="AB69" s="28">
        <v>117</v>
      </c>
      <c r="AC69" s="20">
        <v>7.005000114440918</v>
      </c>
      <c r="AD69" s="28"/>
      <c r="AF69" s="28">
        <v>117</v>
      </c>
      <c r="AG69" s="20">
        <v>6.754000186920166</v>
      </c>
      <c r="AH69" s="28"/>
      <c r="AI69" s="20"/>
      <c r="AJ69" s="28"/>
      <c r="AK69" s="20"/>
      <c r="AL69" s="28">
        <v>117</v>
      </c>
      <c r="AM69" s="20">
        <v>7.4050002098083496</v>
      </c>
      <c r="AN69" s="28"/>
      <c r="AP69" s="28">
        <v>117</v>
      </c>
      <c r="AQ69" s="20">
        <v>7.4050002098083496</v>
      </c>
      <c r="AR69" s="28"/>
      <c r="AS69" s="20"/>
      <c r="AT69" s="28"/>
      <c r="AU69" s="20"/>
      <c r="AV69" s="28">
        <v>117</v>
      </c>
      <c r="AW69" s="20">
        <v>7.995999813079834</v>
      </c>
      <c r="AX69" s="28"/>
      <c r="AZ69" s="28">
        <v>117</v>
      </c>
      <c r="BA69" s="20">
        <v>7.8590002059936523</v>
      </c>
      <c r="BB69" s="28"/>
      <c r="BC69" s="20"/>
      <c r="BD69" s="28"/>
      <c r="BE69" s="20"/>
      <c r="BF69" s="28">
        <v>117</v>
      </c>
      <c r="BG69" s="20">
        <v>8.4809999465942383</v>
      </c>
      <c r="BH69" s="28"/>
      <c r="BJ69" s="28">
        <v>117</v>
      </c>
      <c r="BK69" s="20">
        <v>8.2370004653930664</v>
      </c>
      <c r="BL69" s="28"/>
      <c r="BM69" s="20"/>
      <c r="BN69" s="28"/>
      <c r="BO69" s="20"/>
      <c r="BP69" s="28">
        <v>117</v>
      </c>
      <c r="BQ69" s="20">
        <v>8.7959995269775391</v>
      </c>
      <c r="BR69" s="28"/>
    </row>
    <row r="70" spans="1:70" x14ac:dyDescent="0.2">
      <c r="A70" s="68">
        <f t="shared" si="0"/>
        <v>66</v>
      </c>
      <c r="B70" s="28">
        <v>116</v>
      </c>
      <c r="C70" s="20">
        <v>4.3020000457763672</v>
      </c>
      <c r="D70" s="28"/>
      <c r="E70" s="20"/>
      <c r="F70" s="28"/>
      <c r="G70" s="20"/>
      <c r="H70" s="28">
        <v>116</v>
      </c>
      <c r="I70" s="20">
        <v>5.2800002098083496</v>
      </c>
      <c r="J70" s="28"/>
      <c r="L70" s="28">
        <v>116</v>
      </c>
      <c r="M70" s="20">
        <v>5.4060001373291016</v>
      </c>
      <c r="N70" s="28"/>
      <c r="O70" s="20"/>
      <c r="P70" s="28"/>
      <c r="Q70" s="20"/>
      <c r="R70" s="28">
        <v>116</v>
      </c>
      <c r="S70" s="20">
        <v>6.3619999885559082</v>
      </c>
      <c r="T70" s="28"/>
      <c r="V70" s="28">
        <v>116</v>
      </c>
      <c r="W70" s="20">
        <v>6.184999942779541</v>
      </c>
      <c r="X70" s="28"/>
      <c r="Y70" s="20"/>
      <c r="Z70" s="28"/>
      <c r="AA70" s="20"/>
      <c r="AB70" s="28">
        <v>116</v>
      </c>
      <c r="AC70" s="20">
        <v>7.0279998779296875</v>
      </c>
      <c r="AD70" s="28"/>
      <c r="AF70" s="28">
        <v>116</v>
      </c>
      <c r="AG70" s="20">
        <v>6.7890000343322754</v>
      </c>
      <c r="AH70" s="28"/>
      <c r="AI70" s="20"/>
      <c r="AJ70" s="28"/>
      <c r="AK70" s="20"/>
      <c r="AL70" s="28">
        <v>116</v>
      </c>
      <c r="AM70" s="20">
        <v>7.4229998588562012</v>
      </c>
      <c r="AN70" s="28"/>
      <c r="AP70" s="28">
        <v>116</v>
      </c>
      <c r="AQ70" s="20">
        <v>7.4250001907348633</v>
      </c>
      <c r="AR70" s="28"/>
      <c r="AS70" s="20"/>
      <c r="AT70" s="28"/>
      <c r="AU70" s="20"/>
      <c r="AV70" s="28">
        <v>116</v>
      </c>
      <c r="AW70" s="20">
        <v>8.0109996795654297</v>
      </c>
      <c r="AX70" s="28"/>
      <c r="AZ70" s="28">
        <v>116</v>
      </c>
      <c r="BA70" s="20">
        <v>7.874000072479248</v>
      </c>
      <c r="BB70" s="28"/>
      <c r="BC70" s="20"/>
      <c r="BD70" s="28"/>
      <c r="BE70" s="20"/>
      <c r="BF70" s="28">
        <v>116</v>
      </c>
      <c r="BG70" s="20">
        <v>8.4910001754760742</v>
      </c>
      <c r="BH70" s="28"/>
      <c r="BJ70" s="28">
        <v>116</v>
      </c>
      <c r="BK70" s="20">
        <v>8.2489995956420898</v>
      </c>
      <c r="BL70" s="28"/>
      <c r="BM70" s="20"/>
      <c r="BN70" s="28"/>
      <c r="BO70" s="20"/>
      <c r="BP70" s="28">
        <v>116</v>
      </c>
      <c r="BQ70" s="20">
        <v>8.7779998779296875</v>
      </c>
      <c r="BR70" s="28"/>
    </row>
    <row r="71" spans="1:70" x14ac:dyDescent="0.2">
      <c r="A71" s="68">
        <f t="shared" ref="A71:A134" si="1">A70+1</f>
        <v>67</v>
      </c>
      <c r="B71" s="28">
        <v>115</v>
      </c>
      <c r="C71" s="20">
        <v>4.3639998435974121</v>
      </c>
      <c r="D71" s="28"/>
      <c r="E71" s="20"/>
      <c r="F71" s="28"/>
      <c r="G71" s="20"/>
      <c r="H71" s="28">
        <v>115</v>
      </c>
      <c r="I71" s="20">
        <v>5.314000129699707</v>
      </c>
      <c r="J71" s="28"/>
      <c r="L71" s="28">
        <v>115</v>
      </c>
      <c r="M71" s="20">
        <v>5.4580001831054687</v>
      </c>
      <c r="N71" s="28"/>
      <c r="O71" s="20"/>
      <c r="P71" s="28"/>
      <c r="Q71" s="20"/>
      <c r="R71" s="28">
        <v>115</v>
      </c>
      <c r="S71" s="20">
        <v>6.3969998359680176</v>
      </c>
      <c r="T71" s="28"/>
      <c r="V71" s="28">
        <v>115</v>
      </c>
      <c r="W71" s="20">
        <v>6.2410001754760742</v>
      </c>
      <c r="X71" s="28"/>
      <c r="Y71" s="20"/>
      <c r="Z71" s="28"/>
      <c r="AA71" s="20"/>
      <c r="AB71" s="28">
        <v>115</v>
      </c>
      <c r="AC71" s="20">
        <v>7.0489997863769531</v>
      </c>
      <c r="AD71" s="28"/>
      <c r="AF71" s="28">
        <v>115</v>
      </c>
      <c r="AG71" s="20">
        <v>6.8229999542236328</v>
      </c>
      <c r="AH71" s="28"/>
      <c r="AI71" s="20"/>
      <c r="AJ71" s="28"/>
      <c r="AK71" s="20"/>
      <c r="AL71" s="28">
        <v>115</v>
      </c>
      <c r="AM71" s="20">
        <v>7.4409999847412109</v>
      </c>
      <c r="AN71" s="28"/>
      <c r="AP71" s="28">
        <v>115</v>
      </c>
      <c r="AQ71" s="20">
        <v>7.445000171661377</v>
      </c>
      <c r="AR71" s="28"/>
      <c r="AS71" s="20"/>
      <c r="AT71" s="28"/>
      <c r="AU71" s="20"/>
      <c r="AV71" s="28">
        <v>115</v>
      </c>
      <c r="AW71" s="20">
        <v>8.0249996185302734</v>
      </c>
      <c r="AX71" s="28"/>
      <c r="AZ71" s="28">
        <v>115</v>
      </c>
      <c r="BA71" s="20">
        <v>7.8899998664855957</v>
      </c>
      <c r="BB71" s="28"/>
      <c r="BC71" s="20"/>
      <c r="BD71" s="28"/>
      <c r="BE71" s="20"/>
      <c r="BF71" s="28">
        <v>115</v>
      </c>
      <c r="BG71" s="20">
        <v>8.5</v>
      </c>
      <c r="BH71" s="28"/>
      <c r="BJ71" s="28">
        <v>115</v>
      </c>
      <c r="BK71" s="20">
        <v>8.2600002288818359</v>
      </c>
      <c r="BL71" s="28"/>
      <c r="BM71" s="20"/>
      <c r="BN71" s="28"/>
      <c r="BO71" s="20"/>
      <c r="BP71" s="28">
        <v>115</v>
      </c>
      <c r="BQ71" s="20">
        <v>8.7589998245239258</v>
      </c>
      <c r="BR71" s="28"/>
    </row>
    <row r="72" spans="1:70" x14ac:dyDescent="0.2">
      <c r="A72" s="68">
        <f t="shared" si="1"/>
        <v>68</v>
      </c>
      <c r="B72" s="28">
        <v>114</v>
      </c>
      <c r="C72" s="20">
        <v>4.4260001182556152</v>
      </c>
      <c r="D72" s="28"/>
      <c r="E72" s="20"/>
      <c r="F72" s="28"/>
      <c r="G72" s="20"/>
      <c r="H72" s="28">
        <v>114</v>
      </c>
      <c r="I72" s="20">
        <v>5.3460001945495605</v>
      </c>
      <c r="J72" s="28"/>
      <c r="L72" s="28">
        <v>114</v>
      </c>
      <c r="M72" s="20">
        <v>5.5079998970031738</v>
      </c>
      <c r="N72" s="28"/>
      <c r="O72" s="20"/>
      <c r="P72" s="28"/>
      <c r="Q72" s="20"/>
      <c r="R72" s="28">
        <v>114</v>
      </c>
      <c r="S72" s="20">
        <v>6.429999828338623</v>
      </c>
      <c r="T72" s="28"/>
      <c r="V72" s="28">
        <v>114</v>
      </c>
      <c r="W72" s="20">
        <v>6.2950000762939453</v>
      </c>
      <c r="X72" s="28"/>
      <c r="Y72" s="20"/>
      <c r="Z72" s="28"/>
      <c r="AA72" s="20"/>
      <c r="AB72" s="28">
        <v>114</v>
      </c>
      <c r="AC72" s="20">
        <v>7.0689997673034668</v>
      </c>
      <c r="AD72" s="28"/>
      <c r="AF72" s="28">
        <v>114</v>
      </c>
      <c r="AG72" s="20">
        <v>6.8550000190734863</v>
      </c>
      <c r="AH72" s="28"/>
      <c r="AI72" s="20"/>
      <c r="AJ72" s="28"/>
      <c r="AK72" s="20"/>
      <c r="AL72" s="28">
        <v>114</v>
      </c>
      <c r="AM72" s="20">
        <v>7.4580001831054687</v>
      </c>
      <c r="AN72" s="28"/>
      <c r="AP72" s="28">
        <v>114</v>
      </c>
      <c r="AQ72" s="20">
        <v>7.4650001525878906</v>
      </c>
      <c r="AR72" s="28"/>
      <c r="AS72" s="20"/>
      <c r="AT72" s="28"/>
      <c r="AU72" s="20"/>
      <c r="AV72" s="28">
        <v>114</v>
      </c>
      <c r="AW72" s="20">
        <v>8.0380001068115234</v>
      </c>
      <c r="AX72" s="28"/>
      <c r="AZ72" s="28">
        <v>114</v>
      </c>
      <c r="BA72" s="20">
        <v>7.9039998054504395</v>
      </c>
      <c r="BB72" s="28"/>
      <c r="BC72" s="20"/>
      <c r="BD72" s="28"/>
      <c r="BE72" s="20"/>
      <c r="BF72" s="28">
        <v>114</v>
      </c>
      <c r="BG72" s="20">
        <v>8.5069999694824219</v>
      </c>
      <c r="BH72" s="28"/>
      <c r="BJ72" s="28">
        <v>114</v>
      </c>
      <c r="BK72" s="20">
        <v>8.2720003128051758</v>
      </c>
      <c r="BL72" s="28"/>
      <c r="BM72" s="20"/>
      <c r="BN72" s="28"/>
      <c r="BO72" s="20"/>
      <c r="BP72" s="28">
        <v>114</v>
      </c>
      <c r="BQ72" s="20">
        <v>8.7410001754760742</v>
      </c>
      <c r="BR72" s="28"/>
    </row>
    <row r="73" spans="1:70" x14ac:dyDescent="0.2">
      <c r="A73" s="68">
        <f t="shared" si="1"/>
        <v>69</v>
      </c>
      <c r="B73" s="28">
        <v>113</v>
      </c>
      <c r="C73" s="20">
        <v>4.4860000610351562</v>
      </c>
      <c r="D73" s="28"/>
      <c r="E73" s="20"/>
      <c r="F73" s="28"/>
      <c r="G73" s="20"/>
      <c r="H73" s="28">
        <v>113</v>
      </c>
      <c r="I73" s="20">
        <v>5.375999927520752</v>
      </c>
      <c r="J73" s="28"/>
      <c r="L73" s="28">
        <v>113</v>
      </c>
      <c r="M73" s="20">
        <v>5.5560002326965332</v>
      </c>
      <c r="N73" s="28"/>
      <c r="O73" s="20"/>
      <c r="P73" s="28"/>
      <c r="Q73" s="20"/>
      <c r="R73" s="28">
        <v>113</v>
      </c>
      <c r="S73" s="20">
        <v>6.4609999656677246</v>
      </c>
      <c r="T73" s="28"/>
      <c r="V73" s="28">
        <v>113</v>
      </c>
      <c r="W73" s="20">
        <v>6.3470001220703125</v>
      </c>
      <c r="X73" s="28"/>
      <c r="Y73" s="20"/>
      <c r="Z73" s="28"/>
      <c r="AA73" s="20"/>
      <c r="AB73" s="28">
        <v>113</v>
      </c>
      <c r="AC73" s="20">
        <v>7.0879998207092285</v>
      </c>
      <c r="AD73" s="28"/>
      <c r="AF73" s="28">
        <v>113</v>
      </c>
      <c r="AG73" s="20">
        <v>6.8860001564025879</v>
      </c>
      <c r="AH73" s="28"/>
      <c r="AI73" s="20"/>
      <c r="AJ73" s="28"/>
      <c r="AK73" s="20"/>
      <c r="AL73" s="28">
        <v>113</v>
      </c>
      <c r="AM73" s="20">
        <v>7.4739999771118164</v>
      </c>
      <c r="AN73" s="28"/>
      <c r="AP73" s="28">
        <v>113</v>
      </c>
      <c r="AQ73" s="20">
        <v>7.4850001335144043</v>
      </c>
      <c r="AR73" s="28"/>
      <c r="AS73" s="20"/>
      <c r="AT73" s="28"/>
      <c r="AU73" s="20"/>
      <c r="AV73" s="28">
        <v>113</v>
      </c>
      <c r="AW73" s="20">
        <v>8.050999641418457</v>
      </c>
      <c r="AX73" s="28"/>
      <c r="AZ73" s="28">
        <v>113</v>
      </c>
      <c r="BA73" s="20">
        <v>7.9190001487731934</v>
      </c>
      <c r="BB73" s="28"/>
      <c r="BC73" s="20"/>
      <c r="BD73" s="28"/>
      <c r="BE73" s="20"/>
      <c r="BF73" s="28">
        <v>113</v>
      </c>
      <c r="BG73" s="20">
        <v>8.5120000839233398</v>
      </c>
      <c r="BH73" s="28"/>
      <c r="BJ73" s="28">
        <v>113</v>
      </c>
      <c r="BK73" s="20">
        <v>8.2829999923706055</v>
      </c>
      <c r="BL73" s="28"/>
      <c r="BM73" s="20"/>
      <c r="BN73" s="28"/>
      <c r="BO73" s="20"/>
      <c r="BP73" s="28">
        <v>113</v>
      </c>
      <c r="BQ73" s="20">
        <v>8.7229995727539062</v>
      </c>
      <c r="BR73" s="28"/>
    </row>
    <row r="74" spans="1:70" x14ac:dyDescent="0.2">
      <c r="A74" s="68">
        <f t="shared" si="1"/>
        <v>70</v>
      </c>
      <c r="B74" s="28">
        <v>112</v>
      </c>
      <c r="C74" s="20">
        <v>4.5460000038146973</v>
      </c>
      <c r="D74" s="28"/>
      <c r="E74" s="20"/>
      <c r="F74" s="28"/>
      <c r="G74" s="20"/>
      <c r="H74" s="28">
        <v>112</v>
      </c>
      <c r="I74" s="20">
        <v>5.4029998779296875</v>
      </c>
      <c r="J74" s="28"/>
      <c r="L74" s="28">
        <v>112</v>
      </c>
      <c r="M74" s="20">
        <v>5.6030001640319824</v>
      </c>
      <c r="N74" s="28"/>
      <c r="O74" s="20"/>
      <c r="P74" s="28"/>
      <c r="Q74" s="20"/>
      <c r="R74" s="28">
        <v>112</v>
      </c>
      <c r="S74" s="20">
        <v>6.4889998435974121</v>
      </c>
      <c r="T74" s="28"/>
      <c r="V74" s="28">
        <v>112</v>
      </c>
      <c r="W74" s="20">
        <v>6.3959999084472656</v>
      </c>
      <c r="X74" s="28"/>
      <c r="Y74" s="20"/>
      <c r="Z74" s="28"/>
      <c r="AA74" s="20"/>
      <c r="AB74" s="28">
        <v>112</v>
      </c>
      <c r="AC74" s="20">
        <v>7.1059999465942383</v>
      </c>
      <c r="AD74" s="28"/>
      <c r="AF74" s="28">
        <v>112</v>
      </c>
      <c r="AG74" s="20">
        <v>6.9149999618530273</v>
      </c>
      <c r="AH74" s="28"/>
      <c r="AI74" s="20"/>
      <c r="AJ74" s="28"/>
      <c r="AK74" s="20"/>
      <c r="AL74" s="28">
        <v>112</v>
      </c>
      <c r="AM74" s="20">
        <v>7.4889998435974121</v>
      </c>
      <c r="AN74" s="28"/>
      <c r="AP74" s="28">
        <v>112</v>
      </c>
      <c r="AQ74" s="20">
        <v>7.504000186920166</v>
      </c>
      <c r="AR74" s="28"/>
      <c r="AS74" s="20"/>
      <c r="AT74" s="28"/>
      <c r="AU74" s="20"/>
      <c r="AV74" s="28">
        <v>112</v>
      </c>
      <c r="AW74" s="20">
        <v>8.0629997253417969</v>
      </c>
      <c r="AX74" s="28"/>
      <c r="AZ74" s="28">
        <v>112</v>
      </c>
      <c r="BA74" s="20">
        <v>7.9340000152587891</v>
      </c>
      <c r="BB74" s="28"/>
      <c r="BC74" s="20"/>
      <c r="BD74" s="28"/>
      <c r="BE74" s="20"/>
      <c r="BF74" s="28">
        <v>112</v>
      </c>
      <c r="BG74" s="20">
        <v>8.5150003433227539</v>
      </c>
      <c r="BH74" s="28"/>
      <c r="BJ74" s="28">
        <v>112</v>
      </c>
      <c r="BK74" s="20">
        <v>8.2939996719360352</v>
      </c>
      <c r="BL74" s="28"/>
      <c r="BM74" s="20"/>
      <c r="BN74" s="28"/>
      <c r="BO74" s="20"/>
      <c r="BP74" s="28">
        <v>112</v>
      </c>
      <c r="BQ74" s="20">
        <v>8.7049999237060547</v>
      </c>
      <c r="BR74" s="28"/>
    </row>
    <row r="75" spans="1:70" x14ac:dyDescent="0.2">
      <c r="A75" s="68">
        <f t="shared" si="1"/>
        <v>71</v>
      </c>
      <c r="B75" s="28">
        <v>111</v>
      </c>
      <c r="C75" s="20">
        <v>4.6040000915527344</v>
      </c>
      <c r="D75" s="28"/>
      <c r="E75" s="20"/>
      <c r="F75" s="28"/>
      <c r="G75" s="20"/>
      <c r="H75" s="28">
        <v>111</v>
      </c>
      <c r="I75" s="20">
        <v>5.4289999008178711</v>
      </c>
      <c r="J75" s="28"/>
      <c r="L75" s="28">
        <v>111</v>
      </c>
      <c r="M75" s="20">
        <v>5.6479997634887695</v>
      </c>
      <c r="N75" s="28"/>
      <c r="O75" s="20"/>
      <c r="P75" s="28"/>
      <c r="Q75" s="20"/>
      <c r="R75" s="28">
        <v>111</v>
      </c>
      <c r="S75" s="20">
        <v>6.5149998664855957</v>
      </c>
      <c r="T75" s="28"/>
      <c r="V75" s="28">
        <v>111</v>
      </c>
      <c r="W75" s="20">
        <v>6.4429998397827148</v>
      </c>
      <c r="X75" s="28"/>
      <c r="Y75" s="20"/>
      <c r="Z75" s="28"/>
      <c r="AA75" s="20"/>
      <c r="AB75" s="28">
        <v>111</v>
      </c>
      <c r="AC75" s="20">
        <v>7.1230001449584961</v>
      </c>
      <c r="AD75" s="28"/>
      <c r="AF75" s="28">
        <v>111</v>
      </c>
      <c r="AG75" s="20">
        <v>6.9439997673034668</v>
      </c>
      <c r="AH75" s="28"/>
      <c r="AI75" s="20"/>
      <c r="AJ75" s="28"/>
      <c r="AK75" s="20"/>
      <c r="AL75" s="28">
        <v>111</v>
      </c>
      <c r="AM75" s="20">
        <v>7.504000186920166</v>
      </c>
      <c r="AN75" s="28"/>
      <c r="AP75" s="28">
        <v>111</v>
      </c>
      <c r="AQ75" s="20">
        <v>7.5229997634887695</v>
      </c>
      <c r="AR75" s="28"/>
      <c r="AS75" s="20"/>
      <c r="AT75" s="28"/>
      <c r="AU75" s="20"/>
      <c r="AV75" s="28">
        <v>111</v>
      </c>
      <c r="AW75" s="20">
        <v>8.074000358581543</v>
      </c>
      <c r="AX75" s="28"/>
      <c r="AZ75" s="28">
        <v>111</v>
      </c>
      <c r="BA75" s="20">
        <v>7.9489998817443848</v>
      </c>
      <c r="BB75" s="28"/>
      <c r="BC75" s="20"/>
      <c r="BD75" s="28"/>
      <c r="BE75" s="20"/>
      <c r="BF75" s="28">
        <v>111</v>
      </c>
      <c r="BG75" s="20">
        <v>8.5150003433227539</v>
      </c>
      <c r="BH75" s="28"/>
      <c r="BJ75" s="28">
        <v>111</v>
      </c>
      <c r="BK75" s="20">
        <v>8.3050003051757812</v>
      </c>
      <c r="BL75" s="28"/>
      <c r="BM75" s="20"/>
      <c r="BN75" s="28"/>
      <c r="BO75" s="20"/>
      <c r="BP75" s="28">
        <v>111</v>
      </c>
      <c r="BQ75" s="20">
        <v>8.6870002746582031</v>
      </c>
      <c r="BR75" s="28"/>
    </row>
    <row r="76" spans="1:70" x14ac:dyDescent="0.2">
      <c r="A76" s="68">
        <f t="shared" si="1"/>
        <v>72</v>
      </c>
      <c r="B76" s="28">
        <v>110</v>
      </c>
      <c r="C76" s="20">
        <v>4.6609997749328613</v>
      </c>
      <c r="D76" s="28"/>
      <c r="E76" s="20"/>
      <c r="F76" s="28"/>
      <c r="G76" s="20"/>
      <c r="H76" s="28">
        <v>110</v>
      </c>
      <c r="I76" s="20">
        <v>5.4530000686645508</v>
      </c>
      <c r="J76" s="28"/>
      <c r="L76" s="28">
        <v>110</v>
      </c>
      <c r="M76" s="20">
        <v>5.6919999122619629</v>
      </c>
      <c r="N76" s="28"/>
      <c r="O76" s="20"/>
      <c r="P76" s="28"/>
      <c r="Q76" s="20"/>
      <c r="R76" s="28">
        <v>110</v>
      </c>
      <c r="S76" s="20">
        <v>6.5390000343322754</v>
      </c>
      <c r="T76" s="28"/>
      <c r="V76" s="28">
        <v>110</v>
      </c>
      <c r="W76" s="20">
        <v>6.4879999160766602</v>
      </c>
      <c r="X76" s="28"/>
      <c r="Y76" s="20"/>
      <c r="Z76" s="28"/>
      <c r="AA76" s="20"/>
      <c r="AB76" s="28">
        <v>110</v>
      </c>
      <c r="AC76" s="20">
        <v>7.1380000114440918</v>
      </c>
      <c r="AD76" s="28"/>
      <c r="AF76" s="28">
        <v>110</v>
      </c>
      <c r="AG76" s="20">
        <v>6.9710001945495605</v>
      </c>
      <c r="AH76" s="28"/>
      <c r="AI76" s="20"/>
      <c r="AJ76" s="28"/>
      <c r="AK76" s="20"/>
      <c r="AL76" s="28">
        <v>110</v>
      </c>
      <c r="AM76" s="20">
        <v>7.5170001983642578</v>
      </c>
      <c r="AN76" s="28"/>
      <c r="AP76" s="28">
        <v>110</v>
      </c>
      <c r="AQ76" s="20">
        <v>7.5419998168945313</v>
      </c>
      <c r="AR76" s="28"/>
      <c r="AS76" s="20"/>
      <c r="AT76" s="28"/>
      <c r="AU76" s="20"/>
      <c r="AV76" s="28">
        <v>110</v>
      </c>
      <c r="AW76" s="20">
        <v>8.0850000381469727</v>
      </c>
      <c r="AX76" s="28"/>
      <c r="AZ76" s="28">
        <v>110</v>
      </c>
      <c r="BA76" s="20">
        <v>7.9629998207092285</v>
      </c>
      <c r="BB76" s="28"/>
      <c r="BC76" s="20"/>
      <c r="BD76" s="28"/>
      <c r="BE76" s="20"/>
      <c r="BF76" s="28">
        <v>110</v>
      </c>
      <c r="BG76" s="20">
        <v>8.508000373840332</v>
      </c>
      <c r="BH76" s="28"/>
      <c r="BJ76" s="28">
        <v>110</v>
      </c>
      <c r="BK76" s="20">
        <v>8.3159999847412109</v>
      </c>
      <c r="BL76" s="28"/>
      <c r="BM76" s="20"/>
      <c r="BN76" s="28"/>
      <c r="BO76" s="20"/>
      <c r="BP76" s="28">
        <v>110</v>
      </c>
      <c r="BQ76" s="20">
        <v>8.6680002212524414</v>
      </c>
      <c r="BR76" s="28"/>
    </row>
    <row r="77" spans="1:70" x14ac:dyDescent="0.2">
      <c r="A77" s="68">
        <f t="shared" si="1"/>
        <v>73</v>
      </c>
      <c r="B77" s="28">
        <v>109</v>
      </c>
      <c r="C77" s="20">
        <v>4.7160000801086426</v>
      </c>
      <c r="D77" s="28"/>
      <c r="E77" s="20"/>
      <c r="F77" s="28"/>
      <c r="G77" s="20"/>
      <c r="H77" s="28">
        <v>109</v>
      </c>
      <c r="I77" s="20">
        <v>5.4749999046325684</v>
      </c>
      <c r="J77" s="28"/>
      <c r="L77" s="28">
        <v>109</v>
      </c>
      <c r="M77" s="20">
        <v>5.7360000610351562</v>
      </c>
      <c r="N77" s="28"/>
      <c r="O77" s="20"/>
      <c r="P77" s="28"/>
      <c r="Q77" s="20"/>
      <c r="R77" s="28">
        <v>109</v>
      </c>
      <c r="S77" s="20">
        <v>6.560999870300293</v>
      </c>
      <c r="T77" s="28"/>
      <c r="V77" s="28">
        <v>109</v>
      </c>
      <c r="W77" s="20">
        <v>6.5289998054504395</v>
      </c>
      <c r="X77" s="28"/>
      <c r="Y77" s="20"/>
      <c r="Z77" s="28"/>
      <c r="AA77" s="20"/>
      <c r="AB77" s="28">
        <v>109</v>
      </c>
      <c r="AC77" s="20">
        <v>7.1529998779296875</v>
      </c>
      <c r="AD77" s="28"/>
      <c r="AF77" s="28">
        <v>109</v>
      </c>
      <c r="AG77" s="20">
        <v>6.995999813079834</v>
      </c>
      <c r="AH77" s="28"/>
      <c r="AI77" s="20"/>
      <c r="AJ77" s="28"/>
      <c r="AK77" s="20"/>
      <c r="AL77" s="28">
        <v>109</v>
      </c>
      <c r="AM77" s="20">
        <v>7.5300002098083496</v>
      </c>
      <c r="AN77" s="28"/>
      <c r="AP77" s="28">
        <v>109</v>
      </c>
      <c r="AQ77" s="20">
        <v>7.559999942779541</v>
      </c>
      <c r="AR77" s="28"/>
      <c r="AS77" s="20"/>
      <c r="AT77" s="28"/>
      <c r="AU77" s="20"/>
      <c r="AV77" s="28">
        <v>109</v>
      </c>
      <c r="AW77" s="20">
        <v>8.0939998626708984</v>
      </c>
      <c r="AX77" s="28"/>
      <c r="AZ77" s="28">
        <v>109</v>
      </c>
      <c r="BA77" s="20">
        <v>7.9770002365112305</v>
      </c>
      <c r="BB77" s="28"/>
      <c r="BC77" s="20"/>
      <c r="BD77" s="28"/>
      <c r="BE77" s="20"/>
      <c r="BF77" s="28">
        <v>109</v>
      </c>
      <c r="BG77" s="20">
        <v>8.4940004348754883</v>
      </c>
      <c r="BH77" s="28"/>
      <c r="BJ77" s="28">
        <v>109</v>
      </c>
      <c r="BK77" s="20">
        <v>8.3260002136230469</v>
      </c>
      <c r="BL77" s="28"/>
      <c r="BM77" s="20"/>
      <c r="BN77" s="28"/>
      <c r="BO77" s="20"/>
      <c r="BP77" s="28">
        <v>109</v>
      </c>
      <c r="BQ77" s="20">
        <v>8.6499996185302734</v>
      </c>
      <c r="BR77" s="28"/>
    </row>
    <row r="78" spans="1:70" x14ac:dyDescent="0.2">
      <c r="A78" s="68">
        <f t="shared" si="1"/>
        <v>74</v>
      </c>
      <c r="B78" s="28">
        <v>108</v>
      </c>
      <c r="C78" s="20">
        <v>4.7699999809265137</v>
      </c>
      <c r="D78" s="28"/>
      <c r="E78" s="20"/>
      <c r="F78" s="28"/>
      <c r="G78" s="20"/>
      <c r="H78" s="28">
        <v>108</v>
      </c>
      <c r="I78" s="20">
        <v>5.494999885559082</v>
      </c>
      <c r="J78" s="28"/>
      <c r="L78" s="28">
        <v>108</v>
      </c>
      <c r="M78" s="20">
        <v>5.7789998054504395</v>
      </c>
      <c r="N78" s="28"/>
      <c r="O78" s="20"/>
      <c r="P78" s="28"/>
      <c r="Q78" s="20"/>
      <c r="R78" s="28">
        <v>108</v>
      </c>
      <c r="S78" s="20">
        <v>6.5809998512268066</v>
      </c>
      <c r="T78" s="28"/>
      <c r="V78" s="28">
        <v>108</v>
      </c>
      <c r="W78" s="20">
        <v>6.5679998397827148</v>
      </c>
      <c r="X78" s="28"/>
      <c r="Y78" s="20"/>
      <c r="Z78" s="28"/>
      <c r="AA78" s="20"/>
      <c r="AB78" s="28">
        <v>108</v>
      </c>
      <c r="AC78" s="20">
        <v>7.1659998893737793</v>
      </c>
      <c r="AD78" s="28"/>
      <c r="AF78" s="28">
        <v>108</v>
      </c>
      <c r="AG78" s="20">
        <v>7.0209999084472656</v>
      </c>
      <c r="AH78" s="28"/>
      <c r="AI78" s="20"/>
      <c r="AJ78" s="28"/>
      <c r="AK78" s="20"/>
      <c r="AL78" s="28">
        <v>108</v>
      </c>
      <c r="AM78" s="20">
        <v>7.5409998893737793</v>
      </c>
      <c r="AN78" s="28"/>
      <c r="AP78" s="28">
        <v>108</v>
      </c>
      <c r="AQ78" s="20">
        <v>7.5780000686645508</v>
      </c>
      <c r="AR78" s="28"/>
      <c r="AS78" s="20"/>
      <c r="AT78" s="28"/>
      <c r="AU78" s="20"/>
      <c r="AV78" s="28">
        <v>108</v>
      </c>
      <c r="AW78" s="20">
        <v>8.1029996871948242</v>
      </c>
      <c r="AX78" s="28"/>
      <c r="AZ78" s="28">
        <v>108</v>
      </c>
      <c r="BA78" s="20">
        <v>7.9899997711181641</v>
      </c>
      <c r="BB78" s="28"/>
      <c r="BC78" s="20"/>
      <c r="BD78" s="28"/>
      <c r="BE78" s="20"/>
      <c r="BF78" s="28">
        <v>108</v>
      </c>
      <c r="BG78" s="20">
        <v>8.4790000915527344</v>
      </c>
      <c r="BH78" s="28"/>
      <c r="BJ78" s="28">
        <v>108</v>
      </c>
      <c r="BK78" s="20">
        <v>8.3350000381469727</v>
      </c>
      <c r="BL78" s="28"/>
      <c r="BM78" s="20"/>
      <c r="BN78" s="28"/>
      <c r="BO78" s="20"/>
      <c r="BP78" s="28">
        <v>108</v>
      </c>
      <c r="BQ78" s="20">
        <v>8.6309995651245117</v>
      </c>
      <c r="BR78" s="28"/>
    </row>
    <row r="79" spans="1:70" x14ac:dyDescent="0.2">
      <c r="A79" s="68">
        <f t="shared" si="1"/>
        <v>75</v>
      </c>
      <c r="B79" s="28">
        <v>107</v>
      </c>
      <c r="C79" s="20">
        <v>4.8220000267028809</v>
      </c>
      <c r="D79" s="28"/>
      <c r="E79" s="20"/>
      <c r="F79" s="28"/>
      <c r="G79" s="20"/>
      <c r="H79" s="28">
        <v>107</v>
      </c>
      <c r="I79" s="20">
        <v>5.5139999389648437</v>
      </c>
      <c r="J79" s="28"/>
      <c r="L79" s="28">
        <v>107</v>
      </c>
      <c r="M79" s="20">
        <v>5.8220000267028809</v>
      </c>
      <c r="N79" s="28"/>
      <c r="O79" s="20"/>
      <c r="P79" s="28"/>
      <c r="Q79" s="20"/>
      <c r="R79" s="28">
        <v>107</v>
      </c>
      <c r="S79" s="20">
        <v>6.5989999771118164</v>
      </c>
      <c r="T79" s="28"/>
      <c r="V79" s="28">
        <v>107</v>
      </c>
      <c r="W79" s="20">
        <v>6.6050000190734863</v>
      </c>
      <c r="X79" s="28"/>
      <c r="Y79" s="20"/>
      <c r="Z79" s="28"/>
      <c r="AA79" s="20"/>
      <c r="AB79" s="28">
        <v>107</v>
      </c>
      <c r="AC79" s="20">
        <v>7.1789999008178711</v>
      </c>
      <c r="AD79" s="28"/>
      <c r="AF79" s="28">
        <v>107</v>
      </c>
      <c r="AG79" s="20">
        <v>7.0450000762939453</v>
      </c>
      <c r="AH79" s="28"/>
      <c r="AI79" s="20"/>
      <c r="AJ79" s="28"/>
      <c r="AK79" s="20"/>
      <c r="AL79" s="28">
        <v>107</v>
      </c>
      <c r="AM79" s="20">
        <v>7.5520000457763672</v>
      </c>
      <c r="AN79" s="28"/>
      <c r="AP79" s="28">
        <v>107</v>
      </c>
      <c r="AQ79" s="20">
        <v>7.5949997901916504</v>
      </c>
      <c r="AR79" s="28"/>
      <c r="AS79" s="20"/>
      <c r="AT79" s="28"/>
      <c r="AU79" s="20"/>
      <c r="AV79" s="28">
        <v>107</v>
      </c>
      <c r="AW79" s="20">
        <v>8.1099996566772461</v>
      </c>
      <c r="AX79" s="28"/>
      <c r="AZ79" s="28">
        <v>107</v>
      </c>
      <c r="BA79" s="20">
        <v>8.0039997100830078</v>
      </c>
      <c r="BB79" s="28"/>
      <c r="BC79" s="20"/>
      <c r="BD79" s="28"/>
      <c r="BE79" s="20"/>
      <c r="BF79" s="28">
        <v>107</v>
      </c>
      <c r="BG79" s="20">
        <v>8.4630002975463867</v>
      </c>
      <c r="BH79" s="28"/>
      <c r="BJ79" s="28">
        <v>107</v>
      </c>
      <c r="BK79" s="20">
        <v>8.3430004119873047</v>
      </c>
      <c r="BL79" s="28"/>
      <c r="BM79" s="20"/>
      <c r="BN79" s="28"/>
      <c r="BO79" s="20"/>
      <c r="BP79" s="28">
        <v>107</v>
      </c>
      <c r="BQ79" s="20">
        <v>8.6120004653930664</v>
      </c>
      <c r="BR79" s="28"/>
    </row>
    <row r="80" spans="1:70" x14ac:dyDescent="0.2">
      <c r="A80" s="68">
        <f t="shared" si="1"/>
        <v>76</v>
      </c>
      <c r="B80" s="28">
        <v>106</v>
      </c>
      <c r="C80" s="20">
        <v>4.8720002174377441</v>
      </c>
      <c r="D80" s="28"/>
      <c r="E80" s="20"/>
      <c r="F80" s="28"/>
      <c r="G80" s="20"/>
      <c r="H80" s="28">
        <v>106</v>
      </c>
      <c r="I80" s="20">
        <v>5.5310001373291016</v>
      </c>
      <c r="J80" s="28"/>
      <c r="L80" s="28">
        <v>106</v>
      </c>
      <c r="M80" s="20">
        <v>5.8639998435974121</v>
      </c>
      <c r="N80" s="28"/>
      <c r="O80" s="20"/>
      <c r="P80" s="28"/>
      <c r="Q80" s="20"/>
      <c r="R80" s="28">
        <v>106</v>
      </c>
      <c r="S80" s="20">
        <v>6.6160001754760742</v>
      </c>
      <c r="T80" s="28"/>
      <c r="V80" s="28">
        <v>106</v>
      </c>
      <c r="W80" s="20">
        <v>6.6389999389648437</v>
      </c>
      <c r="X80" s="28"/>
      <c r="Y80" s="20"/>
      <c r="Z80" s="28"/>
      <c r="AA80" s="20"/>
      <c r="AB80" s="28">
        <v>106</v>
      </c>
      <c r="AC80" s="20">
        <v>7.190000057220459</v>
      </c>
      <c r="AD80" s="28"/>
      <c r="AF80" s="28">
        <v>106</v>
      </c>
      <c r="AG80" s="20">
        <v>7.0679998397827148</v>
      </c>
      <c r="AH80" s="28"/>
      <c r="AI80" s="20"/>
      <c r="AJ80" s="28"/>
      <c r="AK80" s="20"/>
      <c r="AL80" s="28">
        <v>106</v>
      </c>
      <c r="AM80" s="20">
        <v>7.560999870300293</v>
      </c>
      <c r="AN80" s="28"/>
      <c r="AP80" s="28">
        <v>106</v>
      </c>
      <c r="AQ80" s="20">
        <v>7.6110000610351562</v>
      </c>
      <c r="AR80" s="28"/>
      <c r="AS80" s="20"/>
      <c r="AT80" s="28"/>
      <c r="AU80" s="20"/>
      <c r="AV80" s="28">
        <v>106</v>
      </c>
      <c r="AW80" s="20">
        <v>8.116999626159668</v>
      </c>
      <c r="AX80" s="28"/>
      <c r="AZ80" s="28">
        <v>106</v>
      </c>
      <c r="BA80" s="20">
        <v>8.0170001983642578</v>
      </c>
      <c r="BB80" s="28"/>
      <c r="BC80" s="20"/>
      <c r="BD80" s="28"/>
      <c r="BE80" s="20"/>
      <c r="BF80" s="28">
        <v>106</v>
      </c>
      <c r="BG80" s="20">
        <v>8.4469995498657227</v>
      </c>
      <c r="BH80" s="28"/>
      <c r="BJ80" s="28">
        <v>106</v>
      </c>
      <c r="BK80" s="20">
        <v>8.3500003814697266</v>
      </c>
      <c r="BL80" s="28"/>
      <c r="BM80" s="20"/>
      <c r="BN80" s="28"/>
      <c r="BO80" s="20"/>
      <c r="BP80" s="28">
        <v>106</v>
      </c>
      <c r="BQ80" s="20">
        <v>8.5930004119873047</v>
      </c>
      <c r="BR80" s="28"/>
    </row>
    <row r="81" spans="1:70" x14ac:dyDescent="0.2">
      <c r="A81" s="68">
        <f t="shared" si="1"/>
        <v>77</v>
      </c>
      <c r="B81" s="28">
        <v>105</v>
      </c>
      <c r="C81" s="20">
        <v>4.9200000762939453</v>
      </c>
      <c r="D81" s="28"/>
      <c r="E81" s="20"/>
      <c r="F81" s="28"/>
      <c r="G81" s="20"/>
      <c r="H81" s="28">
        <v>105</v>
      </c>
      <c r="I81" s="20">
        <v>5.5479998588562012</v>
      </c>
      <c r="J81" s="28"/>
      <c r="L81" s="28">
        <v>105</v>
      </c>
      <c r="M81" s="20">
        <v>5.9060001373291016</v>
      </c>
      <c r="N81" s="28"/>
      <c r="O81" s="20"/>
      <c r="P81" s="28"/>
      <c r="Q81" s="20"/>
      <c r="R81" s="28">
        <v>105</v>
      </c>
      <c r="S81" s="20">
        <v>6.6310000419616699</v>
      </c>
      <c r="T81" s="28"/>
      <c r="V81" s="28">
        <v>105</v>
      </c>
      <c r="W81" s="20">
        <v>6.6719999313354492</v>
      </c>
      <c r="X81" s="28"/>
      <c r="Y81" s="20"/>
      <c r="Z81" s="28"/>
      <c r="AA81" s="20"/>
      <c r="AB81" s="28">
        <v>105</v>
      </c>
      <c r="AC81" s="20">
        <v>7.1999998092651367</v>
      </c>
      <c r="AD81" s="28"/>
      <c r="AF81" s="28">
        <v>105</v>
      </c>
      <c r="AG81" s="20">
        <v>7.0890002250671387</v>
      </c>
      <c r="AH81" s="28"/>
      <c r="AI81" s="20"/>
      <c r="AJ81" s="28"/>
      <c r="AK81" s="20"/>
      <c r="AL81" s="28">
        <v>105</v>
      </c>
      <c r="AM81" s="20">
        <v>7.570000171661377</v>
      </c>
      <c r="AN81" s="28"/>
      <c r="AP81" s="28">
        <v>105</v>
      </c>
      <c r="AQ81" s="20">
        <v>7.6269998550415039</v>
      </c>
      <c r="AR81" s="28"/>
      <c r="AS81" s="20"/>
      <c r="AT81" s="28"/>
      <c r="AU81" s="20"/>
      <c r="AV81" s="28">
        <v>105</v>
      </c>
      <c r="AW81" s="20">
        <v>8.1219997406005859</v>
      </c>
      <c r="AX81" s="28"/>
      <c r="AZ81" s="28">
        <v>105</v>
      </c>
      <c r="BA81" s="20">
        <v>8.0290002822875977</v>
      </c>
      <c r="BB81" s="28"/>
      <c r="BC81" s="20"/>
      <c r="BD81" s="28"/>
      <c r="BE81" s="20"/>
      <c r="BF81" s="28">
        <v>105</v>
      </c>
      <c r="BG81" s="20">
        <v>8.430999755859375</v>
      </c>
      <c r="BH81" s="28"/>
      <c r="BJ81" s="28">
        <v>105</v>
      </c>
      <c r="BK81" s="20">
        <v>8.3559999465942383</v>
      </c>
      <c r="BL81" s="28"/>
      <c r="BM81" s="20"/>
      <c r="BN81" s="28"/>
      <c r="BO81" s="20"/>
      <c r="BP81" s="28">
        <v>105</v>
      </c>
      <c r="BQ81" s="20">
        <v>8.574000358581543</v>
      </c>
      <c r="BR81" s="28"/>
    </row>
    <row r="82" spans="1:70" x14ac:dyDescent="0.2">
      <c r="A82" s="68">
        <f t="shared" si="1"/>
        <v>78</v>
      </c>
      <c r="B82" s="28">
        <v>104</v>
      </c>
      <c r="C82" s="20">
        <v>4.9660000801086426</v>
      </c>
      <c r="D82" s="28"/>
      <c r="E82" s="20"/>
      <c r="F82" s="28"/>
      <c r="G82" s="20"/>
      <c r="H82" s="28">
        <v>104</v>
      </c>
      <c r="I82" s="20">
        <v>5.5630002021789551</v>
      </c>
      <c r="J82" s="28"/>
      <c r="L82" s="28">
        <v>104</v>
      </c>
      <c r="M82" s="20">
        <v>5.9470000267028809</v>
      </c>
      <c r="N82" s="28"/>
      <c r="O82" s="20"/>
      <c r="P82" s="28"/>
      <c r="Q82" s="20"/>
      <c r="R82" s="28">
        <v>104</v>
      </c>
      <c r="S82" s="20">
        <v>6.6440000534057617</v>
      </c>
      <c r="T82" s="28"/>
      <c r="V82" s="28">
        <v>104</v>
      </c>
      <c r="W82" s="20">
        <v>6.7020001411437988</v>
      </c>
      <c r="X82" s="28"/>
      <c r="Y82" s="20"/>
      <c r="Z82" s="28"/>
      <c r="AA82" s="20"/>
      <c r="AB82" s="28">
        <v>104</v>
      </c>
      <c r="AC82" s="20">
        <v>7.2090001106262207</v>
      </c>
      <c r="AD82" s="28"/>
      <c r="AF82" s="28">
        <v>104</v>
      </c>
      <c r="AG82" s="20">
        <v>7.1100001335144043</v>
      </c>
      <c r="AH82" s="28"/>
      <c r="AI82" s="20"/>
      <c r="AJ82" s="28"/>
      <c r="AK82" s="20"/>
      <c r="AL82" s="28">
        <v>104</v>
      </c>
      <c r="AM82" s="20">
        <v>7.5780000686645508</v>
      </c>
      <c r="AN82" s="28"/>
      <c r="AP82" s="28">
        <v>104</v>
      </c>
      <c r="AQ82" s="20">
        <v>7.6430001258850098</v>
      </c>
      <c r="AR82" s="28"/>
      <c r="AS82" s="20"/>
      <c r="AT82" s="28"/>
      <c r="AU82" s="20"/>
      <c r="AV82" s="28">
        <v>104</v>
      </c>
      <c r="AW82" s="20">
        <v>8.125</v>
      </c>
      <c r="AX82" s="28"/>
      <c r="AZ82" s="28">
        <v>104</v>
      </c>
      <c r="BA82" s="20">
        <v>8.0410003662109375</v>
      </c>
      <c r="BB82" s="28"/>
      <c r="BC82" s="20"/>
      <c r="BD82" s="28"/>
      <c r="BE82" s="20"/>
      <c r="BF82" s="28">
        <v>104</v>
      </c>
      <c r="BG82" s="20">
        <v>8.4149999618530273</v>
      </c>
      <c r="BH82" s="28"/>
      <c r="BJ82" s="28">
        <v>104</v>
      </c>
      <c r="BK82" s="20">
        <v>8.3599996566772461</v>
      </c>
      <c r="BL82" s="28"/>
      <c r="BM82" s="20"/>
      <c r="BN82" s="28"/>
      <c r="BO82" s="20"/>
      <c r="BP82" s="28">
        <v>104</v>
      </c>
      <c r="BQ82" s="20">
        <v>8.5550003051757813</v>
      </c>
      <c r="BR82" s="28"/>
    </row>
    <row r="83" spans="1:70" x14ac:dyDescent="0.2">
      <c r="A83" s="68">
        <f t="shared" si="1"/>
        <v>79</v>
      </c>
      <c r="B83" s="28">
        <v>103</v>
      </c>
      <c r="C83" s="20">
        <v>5.0100002288818359</v>
      </c>
      <c r="D83" s="28"/>
      <c r="E83" s="20"/>
      <c r="F83" s="28"/>
      <c r="G83" s="20"/>
      <c r="H83" s="28">
        <v>103</v>
      </c>
      <c r="I83" s="20">
        <v>5.5770001411437988</v>
      </c>
      <c r="J83" s="28"/>
      <c r="L83" s="28">
        <v>103</v>
      </c>
      <c r="M83" s="20">
        <v>5.9879999160766602</v>
      </c>
      <c r="N83" s="28"/>
      <c r="O83" s="20"/>
      <c r="P83" s="28"/>
      <c r="Q83" s="20"/>
      <c r="R83" s="28">
        <v>103</v>
      </c>
      <c r="S83" s="20">
        <v>6.6560001373291016</v>
      </c>
      <c r="T83" s="28"/>
      <c r="V83" s="28">
        <v>103</v>
      </c>
      <c r="W83" s="20">
        <v>6.7300000190734863</v>
      </c>
      <c r="X83" s="28"/>
      <c r="Y83" s="20"/>
      <c r="Z83" s="28"/>
      <c r="AA83" s="20"/>
      <c r="AB83" s="28">
        <v>103</v>
      </c>
      <c r="AC83" s="20">
        <v>7.2179999351501465</v>
      </c>
      <c r="AD83" s="28"/>
      <c r="AF83" s="28">
        <v>103</v>
      </c>
      <c r="AG83" s="20">
        <v>7.130000114440918</v>
      </c>
      <c r="AH83" s="28"/>
      <c r="AI83" s="20"/>
      <c r="AJ83" s="28"/>
      <c r="AK83" s="20"/>
      <c r="AL83" s="28">
        <v>103</v>
      </c>
      <c r="AM83" s="20">
        <v>7.5850000381469727</v>
      </c>
      <c r="AN83" s="28"/>
      <c r="AP83" s="28">
        <v>103</v>
      </c>
      <c r="AQ83" s="20">
        <v>7.6570000648498535</v>
      </c>
      <c r="AR83" s="28"/>
      <c r="AS83" s="20"/>
      <c r="AT83" s="28"/>
      <c r="AU83" s="20"/>
      <c r="AV83" s="28">
        <v>103</v>
      </c>
      <c r="AW83" s="20">
        <v>8.1269998550415039</v>
      </c>
      <c r="AX83" s="28"/>
      <c r="AZ83" s="28">
        <v>103</v>
      </c>
      <c r="BA83" s="20">
        <v>8.0530004501342773</v>
      </c>
      <c r="BB83" s="28"/>
      <c r="BC83" s="20"/>
      <c r="BD83" s="28"/>
      <c r="BE83" s="20"/>
      <c r="BF83" s="28">
        <v>103</v>
      </c>
      <c r="BG83" s="20">
        <v>8.3990001678466797</v>
      </c>
      <c r="BH83" s="28"/>
      <c r="BJ83" s="28">
        <v>103</v>
      </c>
      <c r="BK83" s="20">
        <v>8.3629999160766602</v>
      </c>
      <c r="BL83" s="28"/>
      <c r="BM83" s="20"/>
      <c r="BN83" s="28"/>
      <c r="BO83" s="20"/>
      <c r="BP83" s="28">
        <v>103</v>
      </c>
      <c r="BQ83" s="20">
        <v>8.5360002517700195</v>
      </c>
      <c r="BR83" s="28"/>
    </row>
    <row r="84" spans="1:70" x14ac:dyDescent="0.2">
      <c r="A84" s="68">
        <f t="shared" si="1"/>
        <v>80</v>
      </c>
      <c r="B84" s="28">
        <v>102</v>
      </c>
      <c r="C84" s="20">
        <v>5.0500001907348633</v>
      </c>
      <c r="D84" s="28"/>
      <c r="E84" s="20"/>
      <c r="F84" s="28"/>
      <c r="G84" s="20"/>
      <c r="H84" s="28">
        <v>102</v>
      </c>
      <c r="I84" s="20">
        <v>5.5890002250671387</v>
      </c>
      <c r="J84" s="28"/>
      <c r="L84" s="28">
        <v>102</v>
      </c>
      <c r="M84" s="20">
        <v>6.0279998779296875</v>
      </c>
      <c r="N84" s="28"/>
      <c r="O84" s="20"/>
      <c r="P84" s="28"/>
      <c r="Q84" s="20"/>
      <c r="R84" s="28">
        <v>102</v>
      </c>
      <c r="S84" s="20">
        <v>6.6669998168945313</v>
      </c>
      <c r="T84" s="28"/>
      <c r="V84" s="28">
        <v>102</v>
      </c>
      <c r="W84" s="20">
        <v>6.7569999694824219</v>
      </c>
      <c r="X84" s="28"/>
      <c r="Y84" s="20"/>
      <c r="Z84" s="28"/>
      <c r="AA84" s="20"/>
      <c r="AB84" s="28">
        <v>102</v>
      </c>
      <c r="AC84" s="20">
        <v>7.2249999046325684</v>
      </c>
      <c r="AD84" s="28"/>
      <c r="AF84" s="28">
        <v>102</v>
      </c>
      <c r="AG84" s="20">
        <v>7.1490001678466797</v>
      </c>
      <c r="AH84" s="28"/>
      <c r="AI84" s="20"/>
      <c r="AJ84" s="28"/>
      <c r="AK84" s="20"/>
      <c r="AL84" s="28">
        <v>102</v>
      </c>
      <c r="AM84" s="20">
        <v>7.5910000801086426</v>
      </c>
      <c r="AN84" s="28"/>
      <c r="AP84" s="28">
        <v>102</v>
      </c>
      <c r="AQ84" s="20">
        <v>7.6710000038146973</v>
      </c>
      <c r="AR84" s="28"/>
      <c r="AS84" s="20"/>
      <c r="AT84" s="28"/>
      <c r="AU84" s="20"/>
      <c r="AV84" s="28">
        <v>102</v>
      </c>
      <c r="AW84" s="20">
        <v>8.1269998550415039</v>
      </c>
      <c r="AX84" s="28"/>
      <c r="AZ84" s="28">
        <v>102</v>
      </c>
      <c r="BA84" s="20">
        <v>8.064000129699707</v>
      </c>
      <c r="BB84" s="28"/>
      <c r="BC84" s="20"/>
      <c r="BD84" s="28"/>
      <c r="BE84" s="20"/>
      <c r="BF84" s="28">
        <v>102</v>
      </c>
      <c r="BG84" s="20">
        <v>8.3819999694824219</v>
      </c>
      <c r="BH84" s="28"/>
      <c r="BJ84" s="28">
        <v>102</v>
      </c>
      <c r="BK84" s="20">
        <v>8.3640003204345703</v>
      </c>
      <c r="BL84" s="28"/>
      <c r="BM84" s="20"/>
      <c r="BN84" s="28"/>
      <c r="BO84" s="20"/>
      <c r="BP84" s="28">
        <v>102</v>
      </c>
      <c r="BQ84" s="20">
        <v>8.5159997940063477</v>
      </c>
      <c r="BR84" s="28"/>
    </row>
    <row r="85" spans="1:70" x14ac:dyDescent="0.2">
      <c r="A85" s="68">
        <f t="shared" si="1"/>
        <v>81</v>
      </c>
      <c r="B85" s="28">
        <v>101</v>
      </c>
      <c r="C85" s="20">
        <v>5.0879998207092285</v>
      </c>
      <c r="D85" s="28"/>
      <c r="E85" s="20"/>
      <c r="F85" s="28"/>
      <c r="G85" s="20"/>
      <c r="H85" s="28">
        <v>101</v>
      </c>
      <c r="I85" s="20">
        <v>5.6009998321533203</v>
      </c>
      <c r="J85" s="28"/>
      <c r="L85" s="28">
        <v>101</v>
      </c>
      <c r="M85" s="20">
        <v>6.0659999847412109</v>
      </c>
      <c r="N85" s="28"/>
      <c r="O85" s="20"/>
      <c r="P85" s="28"/>
      <c r="Q85" s="20"/>
      <c r="R85" s="28">
        <v>101</v>
      </c>
      <c r="S85" s="20">
        <v>6.6770000457763672</v>
      </c>
      <c r="T85" s="28"/>
      <c r="V85" s="28">
        <v>101</v>
      </c>
      <c r="W85" s="20">
        <v>6.7820000648498535</v>
      </c>
      <c r="X85" s="28"/>
      <c r="Y85" s="20"/>
      <c r="Z85" s="28"/>
      <c r="AA85" s="20"/>
      <c r="AB85" s="28">
        <v>101</v>
      </c>
      <c r="AC85" s="20">
        <v>7.2300000190734863</v>
      </c>
      <c r="AD85" s="28"/>
      <c r="AF85" s="28">
        <v>101</v>
      </c>
      <c r="AG85" s="20">
        <v>7.1669998168945313</v>
      </c>
      <c r="AH85" s="28"/>
      <c r="AI85" s="20"/>
      <c r="AJ85" s="28"/>
      <c r="AK85" s="20"/>
      <c r="AL85" s="28">
        <v>101</v>
      </c>
      <c r="AM85" s="20">
        <v>7.5960001945495605</v>
      </c>
      <c r="AN85" s="28"/>
      <c r="AP85" s="28">
        <v>101</v>
      </c>
      <c r="AQ85" s="20">
        <v>7.6840000152587891</v>
      </c>
      <c r="AR85" s="28"/>
      <c r="AS85" s="20"/>
      <c r="AT85" s="28"/>
      <c r="AU85" s="20"/>
      <c r="AV85" s="28">
        <v>101</v>
      </c>
      <c r="AW85" s="20">
        <v>8.1239995956420898</v>
      </c>
      <c r="AX85" s="28"/>
      <c r="AZ85" s="28">
        <v>101</v>
      </c>
      <c r="BA85" s="20">
        <v>8.074000358581543</v>
      </c>
      <c r="BB85" s="28"/>
      <c r="BC85" s="20"/>
      <c r="BD85" s="28"/>
      <c r="BE85" s="20"/>
      <c r="BF85" s="28">
        <v>101</v>
      </c>
      <c r="BG85" s="20">
        <v>8.3649997711181641</v>
      </c>
      <c r="BH85" s="28"/>
      <c r="BJ85" s="28">
        <v>101</v>
      </c>
      <c r="BK85" s="20">
        <v>8.3590002059936523</v>
      </c>
      <c r="BL85" s="28"/>
      <c r="BM85" s="20"/>
      <c r="BN85" s="28"/>
      <c r="BO85" s="20"/>
      <c r="BP85" s="28">
        <v>101</v>
      </c>
      <c r="BQ85" s="20">
        <v>8.4960002899169922</v>
      </c>
      <c r="BR85" s="28"/>
    </row>
    <row r="86" spans="1:70" x14ac:dyDescent="0.2">
      <c r="A86" s="68">
        <f t="shared" si="1"/>
        <v>82</v>
      </c>
      <c r="B86" s="28">
        <v>100</v>
      </c>
      <c r="C86" s="20">
        <v>5.1220002174377441</v>
      </c>
      <c r="D86" s="28"/>
      <c r="E86" s="20"/>
      <c r="F86" s="28"/>
      <c r="G86" s="20"/>
      <c r="H86" s="28">
        <v>100</v>
      </c>
      <c r="I86" s="20">
        <v>5.6119999885559082</v>
      </c>
      <c r="J86" s="28"/>
      <c r="L86" s="28">
        <v>100</v>
      </c>
      <c r="M86" s="20">
        <v>6.1020002365112305</v>
      </c>
      <c r="N86" s="28"/>
      <c r="O86" s="20"/>
      <c r="P86" s="28"/>
      <c r="Q86" s="20"/>
      <c r="R86" s="28">
        <v>100</v>
      </c>
      <c r="S86" s="20">
        <v>6.684999942779541</v>
      </c>
      <c r="T86" s="28"/>
      <c r="V86" s="28">
        <v>100</v>
      </c>
      <c r="W86" s="20">
        <v>6.804999828338623</v>
      </c>
      <c r="X86" s="28"/>
      <c r="Y86" s="20"/>
      <c r="Z86" s="28"/>
      <c r="AA86" s="20"/>
      <c r="AB86" s="28">
        <v>100</v>
      </c>
      <c r="AC86" s="20">
        <v>7.2350001335144043</v>
      </c>
      <c r="AD86" s="28"/>
      <c r="AF86" s="28">
        <v>100</v>
      </c>
      <c r="AG86" s="20">
        <v>7.1840000152587891</v>
      </c>
      <c r="AH86" s="28"/>
      <c r="AI86" s="20"/>
      <c r="AJ86" s="28"/>
      <c r="AK86" s="20"/>
      <c r="AL86" s="28">
        <v>100</v>
      </c>
      <c r="AM86" s="20">
        <v>7.5999999046325684</v>
      </c>
      <c r="AN86" s="28"/>
      <c r="AP86" s="28">
        <v>100</v>
      </c>
      <c r="AQ86" s="20">
        <v>7.6970000267028809</v>
      </c>
      <c r="AR86" s="28"/>
      <c r="AS86" s="20"/>
      <c r="AT86" s="28"/>
      <c r="AU86" s="20"/>
      <c r="AV86" s="28">
        <v>100</v>
      </c>
      <c r="AW86" s="20">
        <v>8.119999885559082</v>
      </c>
      <c r="AX86" s="28"/>
      <c r="AZ86" s="28">
        <v>100</v>
      </c>
      <c r="BA86" s="20">
        <v>8.0830001831054687</v>
      </c>
      <c r="BB86" s="28"/>
      <c r="BC86" s="20"/>
      <c r="BD86" s="28"/>
      <c r="BE86" s="20"/>
      <c r="BF86" s="28">
        <v>100</v>
      </c>
      <c r="BG86" s="20">
        <v>8.3479995727539062</v>
      </c>
      <c r="BH86" s="28"/>
      <c r="BJ86" s="28">
        <v>100</v>
      </c>
      <c r="BK86" s="20">
        <v>8.3489999771118164</v>
      </c>
      <c r="BL86" s="28"/>
      <c r="BM86" s="20"/>
      <c r="BN86" s="28"/>
      <c r="BO86" s="20"/>
      <c r="BP86" s="28">
        <v>100</v>
      </c>
      <c r="BQ86" s="20">
        <v>8.4759998321533203</v>
      </c>
      <c r="BR86" s="28"/>
    </row>
    <row r="87" spans="1:70" x14ac:dyDescent="0.2">
      <c r="A87" s="68">
        <f t="shared" si="1"/>
        <v>83</v>
      </c>
      <c r="B87" s="28">
        <v>99</v>
      </c>
      <c r="C87" s="20">
        <v>5.1529998779296875</v>
      </c>
      <c r="D87" s="28"/>
      <c r="E87" s="20"/>
      <c r="F87" s="28"/>
      <c r="G87" s="20"/>
      <c r="H87" s="28">
        <v>99</v>
      </c>
      <c r="I87" s="20">
        <v>5.620999813079834</v>
      </c>
      <c r="J87" s="28"/>
      <c r="L87" s="28">
        <v>99</v>
      </c>
      <c r="M87" s="20">
        <v>6.1360001564025879</v>
      </c>
      <c r="N87" s="28"/>
      <c r="O87" s="20"/>
      <c r="P87" s="28"/>
      <c r="Q87" s="20"/>
      <c r="R87" s="28">
        <v>99</v>
      </c>
      <c r="S87" s="20">
        <v>6.6919999122619629</v>
      </c>
      <c r="T87" s="28"/>
      <c r="V87" s="28">
        <v>99</v>
      </c>
      <c r="W87" s="20">
        <v>6.8260002136230469</v>
      </c>
      <c r="X87" s="28"/>
      <c r="Y87" s="20"/>
      <c r="Z87" s="28"/>
      <c r="AA87" s="20"/>
      <c r="AB87" s="28">
        <v>99</v>
      </c>
      <c r="AC87" s="20">
        <v>7.2389998435974121</v>
      </c>
      <c r="AD87" s="28"/>
      <c r="AF87" s="28">
        <v>99</v>
      </c>
      <c r="AG87" s="20">
        <v>7.1999998092651367</v>
      </c>
      <c r="AH87" s="28"/>
      <c r="AI87" s="20"/>
      <c r="AJ87" s="28"/>
      <c r="AK87" s="20"/>
      <c r="AL87" s="28">
        <v>99</v>
      </c>
      <c r="AM87" s="20">
        <v>7.6040000915527344</v>
      </c>
      <c r="AN87" s="28"/>
      <c r="AP87" s="28">
        <v>99</v>
      </c>
      <c r="AQ87" s="20">
        <v>7.7090001106262207</v>
      </c>
      <c r="AR87" s="28"/>
      <c r="AS87" s="20"/>
      <c r="AT87" s="28"/>
      <c r="AU87" s="20"/>
      <c r="AV87" s="28">
        <v>99</v>
      </c>
      <c r="AW87" s="20">
        <v>8.1110000610351562</v>
      </c>
      <c r="AX87" s="28"/>
      <c r="AZ87" s="28">
        <v>99</v>
      </c>
      <c r="BA87" s="20">
        <v>8.0909996032714844</v>
      </c>
      <c r="BB87" s="28"/>
      <c r="BC87" s="20"/>
      <c r="BD87" s="28"/>
      <c r="BE87" s="20"/>
      <c r="BF87" s="28">
        <v>99</v>
      </c>
      <c r="BG87" s="20">
        <v>8.3299999237060547</v>
      </c>
      <c r="BH87" s="28"/>
      <c r="BJ87" s="28">
        <v>99</v>
      </c>
      <c r="BK87" s="20">
        <v>8.3350000381469727</v>
      </c>
      <c r="BL87" s="28"/>
      <c r="BM87" s="20"/>
      <c r="BN87" s="28"/>
      <c r="BO87" s="20"/>
      <c r="BP87" s="28">
        <v>99</v>
      </c>
      <c r="BQ87" s="20">
        <v>8.4560003280639648</v>
      </c>
      <c r="BR87" s="28"/>
    </row>
    <row r="88" spans="1:70" x14ac:dyDescent="0.2">
      <c r="A88" s="68">
        <f t="shared" si="1"/>
        <v>84</v>
      </c>
      <c r="B88" s="28">
        <v>98</v>
      </c>
      <c r="C88" s="20">
        <v>5.1810002326965332</v>
      </c>
      <c r="D88" s="28"/>
      <c r="E88" s="20"/>
      <c r="F88" s="28"/>
      <c r="G88" s="20"/>
      <c r="H88" s="28">
        <v>98</v>
      </c>
      <c r="I88" s="20">
        <v>5.630000114440918</v>
      </c>
      <c r="J88" s="28"/>
      <c r="L88" s="28">
        <v>98</v>
      </c>
      <c r="M88" s="20">
        <v>6.1690001487731934</v>
      </c>
      <c r="N88" s="28"/>
      <c r="O88" s="20"/>
      <c r="P88" s="28"/>
      <c r="Q88" s="20"/>
      <c r="R88" s="28">
        <v>98</v>
      </c>
      <c r="S88" s="20">
        <v>6.6979999542236328</v>
      </c>
      <c r="T88" s="28"/>
      <c r="V88" s="28">
        <v>98</v>
      </c>
      <c r="W88" s="20">
        <v>6.8470001220703125</v>
      </c>
      <c r="X88" s="28"/>
      <c r="Y88" s="20"/>
      <c r="Z88" s="28"/>
      <c r="AA88" s="20"/>
      <c r="AB88" s="28">
        <v>98</v>
      </c>
      <c r="AC88" s="20">
        <v>7.2420001029968262</v>
      </c>
      <c r="AD88" s="28"/>
      <c r="AF88" s="28">
        <v>98</v>
      </c>
      <c r="AG88" s="20">
        <v>7.2150001525878906</v>
      </c>
      <c r="AH88" s="28"/>
      <c r="AI88" s="20"/>
      <c r="AJ88" s="28"/>
      <c r="AK88" s="20"/>
      <c r="AL88" s="28">
        <v>98</v>
      </c>
      <c r="AM88" s="20">
        <v>7.6059999465942383</v>
      </c>
      <c r="AN88" s="28"/>
      <c r="AP88" s="28">
        <v>98</v>
      </c>
      <c r="AQ88" s="20">
        <v>7.7199997901916504</v>
      </c>
      <c r="AR88" s="28"/>
      <c r="AS88" s="20"/>
      <c r="AT88" s="28"/>
      <c r="AU88" s="20"/>
      <c r="AV88" s="28">
        <v>98</v>
      </c>
      <c r="AW88" s="20">
        <v>8.0970001220703125</v>
      </c>
      <c r="AX88" s="28"/>
      <c r="AZ88" s="28">
        <v>98</v>
      </c>
      <c r="BA88" s="20">
        <v>8.0989999771118164</v>
      </c>
      <c r="BB88" s="28"/>
      <c r="BC88" s="20"/>
      <c r="BD88" s="28"/>
      <c r="BE88" s="20"/>
      <c r="BF88" s="28">
        <v>98</v>
      </c>
      <c r="BG88" s="20">
        <v>8.3129997253417969</v>
      </c>
      <c r="BH88" s="28"/>
      <c r="BJ88" s="28">
        <v>98</v>
      </c>
      <c r="BK88" s="20">
        <v>8.3219995498657227</v>
      </c>
      <c r="BL88" s="28"/>
      <c r="BM88" s="20"/>
      <c r="BN88" s="28"/>
      <c r="BO88" s="20"/>
      <c r="BP88" s="28">
        <v>98</v>
      </c>
      <c r="BQ88" s="20">
        <v>8.435999870300293</v>
      </c>
      <c r="BR88" s="28"/>
    </row>
    <row r="89" spans="1:70" x14ac:dyDescent="0.2">
      <c r="A89" s="68">
        <f t="shared" si="1"/>
        <v>85</v>
      </c>
      <c r="B89" s="28">
        <v>97</v>
      </c>
      <c r="C89" s="20">
        <v>5.2059998512268066</v>
      </c>
      <c r="D89" s="28"/>
      <c r="E89" s="20"/>
      <c r="F89" s="28"/>
      <c r="G89" s="20"/>
      <c r="H89" s="28">
        <v>97</v>
      </c>
      <c r="I89" s="20">
        <v>5.6370000839233398</v>
      </c>
      <c r="J89" s="28"/>
      <c r="L89" s="28">
        <v>97</v>
      </c>
      <c r="M89" s="20">
        <v>6.1979999542236328</v>
      </c>
      <c r="N89" s="28"/>
      <c r="O89" s="20"/>
      <c r="P89" s="28"/>
      <c r="Q89" s="20"/>
      <c r="R89" s="28">
        <v>97</v>
      </c>
      <c r="S89" s="20">
        <v>6.7030000686645508</v>
      </c>
      <c r="T89" s="28"/>
      <c r="V89" s="28">
        <v>97</v>
      </c>
      <c r="W89" s="20">
        <v>6.8649997711181641</v>
      </c>
      <c r="X89" s="28"/>
      <c r="Y89" s="20"/>
      <c r="Z89" s="28"/>
      <c r="AA89" s="20"/>
      <c r="AB89" s="28">
        <v>97</v>
      </c>
      <c r="AC89" s="20">
        <v>7.244999885559082</v>
      </c>
      <c r="AD89" s="28"/>
      <c r="AF89" s="28">
        <v>97</v>
      </c>
      <c r="AG89" s="20">
        <v>7.2300000190734863</v>
      </c>
      <c r="AH89" s="28"/>
      <c r="AI89" s="20"/>
      <c r="AJ89" s="28"/>
      <c r="AK89" s="20"/>
      <c r="AL89" s="28">
        <v>97</v>
      </c>
      <c r="AM89" s="20">
        <v>7.6079998016357422</v>
      </c>
      <c r="AN89" s="28"/>
      <c r="AP89" s="28">
        <v>97</v>
      </c>
      <c r="AQ89" s="20">
        <v>7.7300000190734863</v>
      </c>
      <c r="AR89" s="28"/>
      <c r="AS89" s="20"/>
      <c r="AT89" s="28"/>
      <c r="AU89" s="20"/>
      <c r="AV89" s="28">
        <v>97</v>
      </c>
      <c r="AW89" s="20">
        <v>8.0819997787475586</v>
      </c>
      <c r="AX89" s="28"/>
      <c r="AZ89" s="28">
        <v>97</v>
      </c>
      <c r="BA89" s="20">
        <v>8.1040000915527344</v>
      </c>
      <c r="BB89" s="28"/>
      <c r="BC89" s="20"/>
      <c r="BD89" s="28"/>
      <c r="BE89" s="20"/>
      <c r="BF89" s="28">
        <v>97</v>
      </c>
      <c r="BG89" s="20">
        <v>8.2950000762939453</v>
      </c>
      <c r="BH89" s="28"/>
      <c r="BJ89" s="28">
        <v>97</v>
      </c>
      <c r="BK89" s="20">
        <v>8.3079996109008789</v>
      </c>
      <c r="BL89" s="28"/>
      <c r="BM89" s="20"/>
      <c r="BN89" s="28"/>
      <c r="BO89" s="20"/>
      <c r="BP89" s="28">
        <v>97</v>
      </c>
      <c r="BQ89" s="20">
        <v>8.4149999618530273</v>
      </c>
      <c r="BR89" s="28"/>
    </row>
    <row r="90" spans="1:70" x14ac:dyDescent="0.2">
      <c r="A90" s="68">
        <f t="shared" si="1"/>
        <v>86</v>
      </c>
      <c r="B90" s="28">
        <v>96</v>
      </c>
      <c r="C90" s="20">
        <v>5.2290000915527344</v>
      </c>
      <c r="D90" s="28"/>
      <c r="E90" s="20"/>
      <c r="F90" s="28"/>
      <c r="G90" s="20"/>
      <c r="H90" s="28">
        <v>96</v>
      </c>
      <c r="I90" s="20">
        <v>5.6430001258850098</v>
      </c>
      <c r="J90" s="28"/>
      <c r="L90" s="28">
        <v>96</v>
      </c>
      <c r="M90" s="20">
        <v>6.2249999046325684</v>
      </c>
      <c r="N90" s="28"/>
      <c r="O90" s="20"/>
      <c r="P90" s="28"/>
      <c r="Q90" s="20"/>
      <c r="R90" s="28">
        <v>96</v>
      </c>
      <c r="S90" s="20">
        <v>6.7069997787475586</v>
      </c>
      <c r="T90" s="28"/>
      <c r="V90" s="28">
        <v>96</v>
      </c>
      <c r="W90" s="20">
        <v>6.8829998970031738</v>
      </c>
      <c r="X90" s="28"/>
      <c r="Y90" s="20"/>
      <c r="Z90" s="28"/>
      <c r="AA90" s="20"/>
      <c r="AB90" s="28">
        <v>96</v>
      </c>
      <c r="AC90" s="20">
        <v>7.245999813079834</v>
      </c>
      <c r="AD90" s="28"/>
      <c r="AF90" s="28">
        <v>96</v>
      </c>
      <c r="AG90" s="20">
        <v>7.2439999580383301</v>
      </c>
      <c r="AH90" s="28"/>
      <c r="AI90" s="20"/>
      <c r="AJ90" s="28"/>
      <c r="AK90" s="20"/>
      <c r="AL90" s="28">
        <v>96</v>
      </c>
      <c r="AM90" s="20">
        <v>7.6079998016357422</v>
      </c>
      <c r="AN90" s="28"/>
      <c r="AP90" s="28">
        <v>96</v>
      </c>
      <c r="AQ90" s="20">
        <v>7.7399997711181641</v>
      </c>
      <c r="AR90" s="28"/>
      <c r="AS90" s="20"/>
      <c r="AT90" s="28"/>
      <c r="AU90" s="20"/>
      <c r="AV90" s="28">
        <v>96</v>
      </c>
      <c r="AW90" s="20">
        <v>8.0670003890991211</v>
      </c>
      <c r="AX90" s="28"/>
      <c r="AZ90" s="28">
        <v>96</v>
      </c>
      <c r="BA90" s="20">
        <v>8.1090002059936523</v>
      </c>
      <c r="BB90" s="28"/>
      <c r="BC90" s="20"/>
      <c r="BD90" s="28"/>
      <c r="BE90" s="20"/>
      <c r="BF90" s="28">
        <v>96</v>
      </c>
      <c r="BG90" s="20">
        <v>8.2770004272460937</v>
      </c>
      <c r="BH90" s="28"/>
      <c r="BJ90" s="28">
        <v>96</v>
      </c>
      <c r="BK90" s="20">
        <v>8.2930002212524414</v>
      </c>
      <c r="BL90" s="28"/>
      <c r="BM90" s="20"/>
      <c r="BN90" s="28"/>
      <c r="BO90" s="20"/>
      <c r="BP90" s="28">
        <v>96</v>
      </c>
      <c r="BQ90" s="20">
        <v>8.3950004577636719</v>
      </c>
      <c r="BR90" s="28"/>
    </row>
    <row r="91" spans="1:70" x14ac:dyDescent="0.2">
      <c r="A91" s="68">
        <f t="shared" si="1"/>
        <v>87</v>
      </c>
      <c r="B91" s="28">
        <v>95</v>
      </c>
      <c r="C91" s="20">
        <v>5.249000072479248</v>
      </c>
      <c r="D91" s="28"/>
      <c r="E91" s="20"/>
      <c r="F91" s="28"/>
      <c r="G91" s="20"/>
      <c r="H91" s="28">
        <v>95</v>
      </c>
      <c r="I91" s="20">
        <v>5.6469998359680176</v>
      </c>
      <c r="J91" s="28"/>
      <c r="L91" s="28">
        <v>95</v>
      </c>
      <c r="M91" s="20">
        <v>6.249000072479248</v>
      </c>
      <c r="N91" s="28"/>
      <c r="O91" s="20"/>
      <c r="P91" s="28"/>
      <c r="Q91" s="20"/>
      <c r="R91" s="28">
        <v>95</v>
      </c>
      <c r="S91" s="20">
        <v>6.7100000381469727</v>
      </c>
      <c r="T91" s="28"/>
      <c r="V91" s="28">
        <v>95</v>
      </c>
      <c r="W91" s="20">
        <v>6.8979997634887695</v>
      </c>
      <c r="X91" s="28"/>
      <c r="Y91" s="20"/>
      <c r="Z91" s="28"/>
      <c r="AA91" s="20"/>
      <c r="AB91" s="28">
        <v>95</v>
      </c>
      <c r="AC91" s="20">
        <v>7.245999813079834</v>
      </c>
      <c r="AD91" s="28"/>
      <c r="AF91" s="28">
        <v>95</v>
      </c>
      <c r="AG91" s="20">
        <v>7.2560000419616699</v>
      </c>
      <c r="AH91" s="28"/>
      <c r="AI91" s="20"/>
      <c r="AJ91" s="28"/>
      <c r="AK91" s="20"/>
      <c r="AL91" s="28">
        <v>95</v>
      </c>
      <c r="AM91" s="20">
        <v>7.6079998016357422</v>
      </c>
      <c r="AN91" s="28"/>
      <c r="AP91" s="28">
        <v>95</v>
      </c>
      <c r="AQ91" s="20">
        <v>7.749000072479248</v>
      </c>
      <c r="AR91" s="28"/>
      <c r="AS91" s="20"/>
      <c r="AT91" s="28"/>
      <c r="AU91" s="20"/>
      <c r="AV91" s="28">
        <v>95</v>
      </c>
      <c r="AW91" s="20">
        <v>8.0520000457763672</v>
      </c>
      <c r="AX91" s="28"/>
      <c r="AZ91" s="28">
        <v>95</v>
      </c>
      <c r="BA91" s="20">
        <v>8.1120004653930664</v>
      </c>
      <c r="BB91" s="28"/>
      <c r="BC91" s="20"/>
      <c r="BD91" s="28"/>
      <c r="BE91" s="20"/>
      <c r="BF91" s="28">
        <v>95</v>
      </c>
      <c r="BG91" s="20">
        <v>8.258000373840332</v>
      </c>
      <c r="BH91" s="28"/>
      <c r="BJ91" s="28">
        <v>95</v>
      </c>
      <c r="BK91" s="20">
        <v>8.2790002822875977</v>
      </c>
      <c r="BL91" s="28"/>
      <c r="BM91" s="20"/>
      <c r="BN91" s="28"/>
      <c r="BO91" s="20"/>
      <c r="BP91" s="28">
        <v>95</v>
      </c>
      <c r="BQ91" s="20">
        <v>8.3739995956420898</v>
      </c>
      <c r="BR91" s="28"/>
    </row>
    <row r="92" spans="1:70" x14ac:dyDescent="0.2">
      <c r="A92" s="68">
        <f t="shared" si="1"/>
        <v>88</v>
      </c>
      <c r="B92" s="28">
        <v>94</v>
      </c>
      <c r="C92" s="20">
        <v>5.2750000953674316</v>
      </c>
      <c r="D92" s="28"/>
      <c r="E92" s="20"/>
      <c r="F92" s="28"/>
      <c r="G92" s="20"/>
      <c r="H92" s="28">
        <v>94</v>
      </c>
      <c r="I92" s="20">
        <v>5.6560001373291016</v>
      </c>
      <c r="J92" s="28"/>
      <c r="L92" s="28">
        <v>94</v>
      </c>
      <c r="M92" s="20">
        <v>6.2810001373291016</v>
      </c>
      <c r="N92" s="28"/>
      <c r="O92" s="20"/>
      <c r="P92" s="28"/>
      <c r="Q92" s="20"/>
      <c r="R92" s="28">
        <v>94</v>
      </c>
      <c r="S92" s="20">
        <v>6.7170000076293945</v>
      </c>
      <c r="T92" s="28"/>
      <c r="V92" s="28">
        <v>94</v>
      </c>
      <c r="W92" s="20">
        <v>6.9200000762939453</v>
      </c>
      <c r="X92" s="28"/>
      <c r="Y92" s="20"/>
      <c r="Z92" s="28"/>
      <c r="AA92" s="20"/>
      <c r="AB92" s="28">
        <v>94</v>
      </c>
      <c r="AC92" s="20">
        <v>7.25</v>
      </c>
      <c r="AD92" s="28"/>
      <c r="AF92" s="28">
        <v>94</v>
      </c>
      <c r="AG92" s="20">
        <v>7.2740001678466797</v>
      </c>
      <c r="AH92" s="28"/>
      <c r="AI92" s="20"/>
      <c r="AJ92" s="28"/>
      <c r="AK92" s="20"/>
      <c r="AL92" s="28">
        <v>94</v>
      </c>
      <c r="AM92" s="20">
        <v>7.6090002059936523</v>
      </c>
      <c r="AN92" s="28"/>
      <c r="AP92" s="28">
        <v>94</v>
      </c>
      <c r="AQ92" s="20">
        <v>7.7620000839233398</v>
      </c>
      <c r="AR92" s="28"/>
      <c r="AS92" s="20"/>
      <c r="AT92" s="28"/>
      <c r="AU92" s="20"/>
      <c r="AV92" s="28">
        <v>94</v>
      </c>
      <c r="AW92" s="20">
        <v>8.0389995574951172</v>
      </c>
      <c r="AX92" s="28"/>
      <c r="AZ92" s="28">
        <v>94</v>
      </c>
      <c r="BA92" s="20">
        <v>8.1180000305175781</v>
      </c>
      <c r="BB92" s="28"/>
      <c r="BC92" s="20"/>
      <c r="BD92" s="28"/>
      <c r="BE92" s="20"/>
      <c r="BF92" s="28">
        <v>94</v>
      </c>
      <c r="BG92" s="20">
        <v>8.2430000305175781</v>
      </c>
      <c r="BH92" s="28"/>
      <c r="BJ92" s="28">
        <v>94</v>
      </c>
      <c r="BK92" s="20">
        <v>8.2679996490478516</v>
      </c>
      <c r="BL92" s="28"/>
      <c r="BM92" s="20"/>
      <c r="BN92" s="28"/>
      <c r="BO92" s="20"/>
      <c r="BP92" s="28">
        <v>94</v>
      </c>
      <c r="BQ92" s="20">
        <v>8.3559999465942383</v>
      </c>
      <c r="BR92" s="28"/>
    </row>
    <row r="93" spans="1:70" x14ac:dyDescent="0.2">
      <c r="A93" s="68">
        <f t="shared" si="1"/>
        <v>89</v>
      </c>
      <c r="B93" s="28">
        <v>93</v>
      </c>
      <c r="C93" s="20">
        <v>5.2880001068115234</v>
      </c>
      <c r="D93" s="28"/>
      <c r="E93" s="20"/>
      <c r="F93" s="28"/>
      <c r="G93" s="20"/>
      <c r="H93" s="28">
        <v>93</v>
      </c>
      <c r="I93" s="20">
        <v>5.6570000648498535</v>
      </c>
      <c r="J93" s="28"/>
      <c r="L93" s="28">
        <v>93</v>
      </c>
      <c r="M93" s="20">
        <v>6.2969999313354492</v>
      </c>
      <c r="N93" s="28"/>
      <c r="O93" s="20"/>
      <c r="P93" s="28"/>
      <c r="Q93" s="20"/>
      <c r="R93" s="28">
        <v>93</v>
      </c>
      <c r="S93" s="20">
        <v>6.7160000801086426</v>
      </c>
      <c r="T93" s="28"/>
      <c r="V93" s="28">
        <v>93</v>
      </c>
      <c r="W93" s="20">
        <v>6.9310002326965332</v>
      </c>
      <c r="X93" s="28"/>
      <c r="Y93" s="20"/>
      <c r="Z93" s="28"/>
      <c r="AA93" s="20"/>
      <c r="AB93" s="28">
        <v>93</v>
      </c>
      <c r="AC93" s="20">
        <v>7.2480001449584961</v>
      </c>
      <c r="AD93" s="28"/>
      <c r="AF93" s="28">
        <v>93</v>
      </c>
      <c r="AG93" s="20">
        <v>7.2829999923706055</v>
      </c>
      <c r="AH93" s="28"/>
      <c r="AI93" s="20"/>
      <c r="AJ93" s="28"/>
      <c r="AK93" s="20"/>
      <c r="AL93" s="28">
        <v>93</v>
      </c>
      <c r="AM93" s="20">
        <v>7.6059999465942383</v>
      </c>
      <c r="AN93" s="28"/>
      <c r="AP93" s="28">
        <v>93</v>
      </c>
      <c r="AQ93" s="20">
        <v>7.7690000534057617</v>
      </c>
      <c r="AR93" s="28"/>
      <c r="AS93" s="20"/>
      <c r="AT93" s="28"/>
      <c r="AU93" s="20"/>
      <c r="AV93" s="28">
        <v>93</v>
      </c>
      <c r="AW93" s="20">
        <v>8.0220003128051758</v>
      </c>
      <c r="AX93" s="28"/>
      <c r="AZ93" s="28">
        <v>93</v>
      </c>
      <c r="BA93" s="20">
        <v>8.1160001754760742</v>
      </c>
      <c r="BB93" s="28"/>
      <c r="BC93" s="20"/>
      <c r="BD93" s="28"/>
      <c r="BE93" s="20"/>
      <c r="BF93" s="28">
        <v>93</v>
      </c>
      <c r="BG93" s="20">
        <v>8.2229995727539063</v>
      </c>
      <c r="BH93" s="28"/>
      <c r="BJ93" s="28">
        <v>93</v>
      </c>
      <c r="BK93" s="20">
        <v>8.2519998550415039</v>
      </c>
      <c r="BL93" s="28"/>
      <c r="BM93" s="20"/>
      <c r="BN93" s="28"/>
      <c r="BO93" s="20"/>
      <c r="BP93" s="28">
        <v>93</v>
      </c>
      <c r="BQ93" s="20">
        <v>8.3339996337890625</v>
      </c>
      <c r="BR93" s="28"/>
    </row>
    <row r="94" spans="1:70" x14ac:dyDescent="0.2">
      <c r="A94" s="68">
        <f t="shared" si="1"/>
        <v>90</v>
      </c>
      <c r="B94" s="28">
        <v>92</v>
      </c>
      <c r="C94" s="20">
        <v>5.2989997863769531</v>
      </c>
      <c r="D94" s="28"/>
      <c r="E94" s="20"/>
      <c r="F94" s="28"/>
      <c r="G94" s="20"/>
      <c r="H94" s="28">
        <v>92</v>
      </c>
      <c r="I94" s="20">
        <v>5.6560001373291016</v>
      </c>
      <c r="J94" s="28"/>
      <c r="L94" s="28">
        <v>92</v>
      </c>
      <c r="M94" s="20">
        <v>6.310999870300293</v>
      </c>
      <c r="N94" s="28"/>
      <c r="O94" s="20"/>
      <c r="P94" s="28"/>
      <c r="Q94" s="20"/>
      <c r="R94" s="28">
        <v>92</v>
      </c>
      <c r="S94" s="20">
        <v>6.7150001525878906</v>
      </c>
      <c r="T94" s="28"/>
      <c r="V94" s="28">
        <v>92</v>
      </c>
      <c r="W94" s="20">
        <v>6.9409999847412109</v>
      </c>
      <c r="X94" s="28"/>
      <c r="Y94" s="20"/>
      <c r="Z94" s="28"/>
      <c r="AA94" s="20"/>
      <c r="AB94" s="28">
        <v>92</v>
      </c>
      <c r="AC94" s="20">
        <v>7.244999885559082</v>
      </c>
      <c r="AD94" s="28"/>
      <c r="AF94" s="28">
        <v>92</v>
      </c>
      <c r="AG94" s="20">
        <v>7.2909998893737793</v>
      </c>
      <c r="AH94" s="28"/>
      <c r="AI94" s="20"/>
      <c r="AJ94" s="28"/>
      <c r="AK94" s="20"/>
      <c r="AL94" s="28">
        <v>92</v>
      </c>
      <c r="AM94" s="20">
        <v>7.6009998321533203</v>
      </c>
      <c r="AN94" s="28"/>
      <c r="AP94" s="28">
        <v>92</v>
      </c>
      <c r="AQ94" s="20">
        <v>7.7740001678466797</v>
      </c>
      <c r="AR94" s="28"/>
      <c r="AS94" s="20"/>
      <c r="AT94" s="28"/>
      <c r="AU94" s="20"/>
      <c r="AV94" s="28">
        <v>92</v>
      </c>
      <c r="AW94" s="20">
        <v>8.005000114440918</v>
      </c>
      <c r="AX94" s="28"/>
      <c r="AZ94" s="28">
        <v>92</v>
      </c>
      <c r="BA94" s="20">
        <v>8.1129999160766602</v>
      </c>
      <c r="BB94" s="28"/>
      <c r="BC94" s="20"/>
      <c r="BD94" s="28"/>
      <c r="BE94" s="20"/>
      <c r="BF94" s="28">
        <v>92</v>
      </c>
      <c r="BG94" s="20">
        <v>8.2030000686645508</v>
      </c>
      <c r="BH94" s="28"/>
      <c r="BJ94" s="28">
        <v>92</v>
      </c>
      <c r="BK94" s="20">
        <v>8.2349996566772461</v>
      </c>
      <c r="BL94" s="28"/>
      <c r="BM94" s="20"/>
      <c r="BN94" s="28"/>
      <c r="BO94" s="20"/>
      <c r="BP94" s="28">
        <v>92</v>
      </c>
      <c r="BQ94" s="20">
        <v>8.3120002746582031</v>
      </c>
      <c r="BR94" s="28"/>
    </row>
    <row r="95" spans="1:70" x14ac:dyDescent="0.2">
      <c r="A95" s="68">
        <f t="shared" si="1"/>
        <v>91</v>
      </c>
      <c r="B95" s="28">
        <v>91</v>
      </c>
      <c r="C95" s="20">
        <v>5.3090000152587891</v>
      </c>
      <c r="D95" s="28"/>
      <c r="E95" s="20"/>
      <c r="F95" s="28"/>
      <c r="G95" s="20"/>
      <c r="H95" s="28">
        <v>91</v>
      </c>
      <c r="I95" s="20">
        <v>5.6529998779296875</v>
      </c>
      <c r="J95" s="28"/>
      <c r="L95" s="28">
        <v>91</v>
      </c>
      <c r="M95" s="20">
        <v>6.3229999542236328</v>
      </c>
      <c r="N95" s="28"/>
      <c r="O95" s="20"/>
      <c r="P95" s="28"/>
      <c r="Q95" s="20"/>
      <c r="R95" s="28">
        <v>91</v>
      </c>
      <c r="S95" s="20">
        <v>6.7119998931884766</v>
      </c>
      <c r="T95" s="28"/>
      <c r="V95" s="28">
        <v>91</v>
      </c>
      <c r="W95" s="20">
        <v>6.9499998092651367</v>
      </c>
      <c r="X95" s="28"/>
      <c r="Y95" s="20"/>
      <c r="Z95" s="28"/>
      <c r="AA95" s="20"/>
      <c r="AB95" s="28">
        <v>91</v>
      </c>
      <c r="AC95" s="20">
        <v>7.2410001754760742</v>
      </c>
      <c r="AD95" s="28"/>
      <c r="AF95" s="28">
        <v>91</v>
      </c>
      <c r="AG95" s="20">
        <v>7.2979998588562012</v>
      </c>
      <c r="AH95" s="28"/>
      <c r="AI95" s="20"/>
      <c r="AJ95" s="28"/>
      <c r="AK95" s="20"/>
      <c r="AL95" s="28">
        <v>91</v>
      </c>
      <c r="AM95" s="20">
        <v>7.5960001945495605</v>
      </c>
      <c r="AN95" s="28"/>
      <c r="AP95" s="28">
        <v>91</v>
      </c>
      <c r="AQ95" s="20">
        <v>7.7789998054504395</v>
      </c>
      <c r="AR95" s="28"/>
      <c r="AS95" s="20"/>
      <c r="AT95" s="28"/>
      <c r="AU95" s="20"/>
      <c r="AV95" s="28">
        <v>91</v>
      </c>
      <c r="AW95" s="20">
        <v>7.9879999160766602</v>
      </c>
      <c r="AX95" s="28"/>
      <c r="AZ95" s="28">
        <v>91</v>
      </c>
      <c r="BA95" s="20">
        <v>8.1059999465942383</v>
      </c>
      <c r="BB95" s="28"/>
      <c r="BC95" s="20"/>
      <c r="BD95" s="28"/>
      <c r="BE95" s="20"/>
      <c r="BF95" s="28">
        <v>91</v>
      </c>
      <c r="BG95" s="20">
        <v>8.1820001602172852</v>
      </c>
      <c r="BH95" s="28"/>
      <c r="BJ95" s="28">
        <v>91</v>
      </c>
      <c r="BK95" s="20">
        <v>8.2189998626708984</v>
      </c>
      <c r="BL95" s="28"/>
      <c r="BM95" s="20"/>
      <c r="BN95" s="28"/>
      <c r="BO95" s="20"/>
      <c r="BP95" s="28">
        <v>91</v>
      </c>
      <c r="BQ95" s="20">
        <v>8.2889995574951172</v>
      </c>
      <c r="BR95" s="28"/>
    </row>
    <row r="96" spans="1:70" x14ac:dyDescent="0.2">
      <c r="A96" s="68">
        <f t="shared" si="1"/>
        <v>92</v>
      </c>
      <c r="B96" s="28">
        <v>90</v>
      </c>
      <c r="C96" s="20">
        <v>5.3159999847412109</v>
      </c>
      <c r="D96" s="28"/>
      <c r="E96" s="20"/>
      <c r="F96" s="28"/>
      <c r="G96" s="20"/>
      <c r="H96" s="28">
        <v>90</v>
      </c>
      <c r="I96" s="20">
        <v>5.6500000953674316</v>
      </c>
      <c r="J96" s="28"/>
      <c r="L96" s="28">
        <v>90</v>
      </c>
      <c r="M96" s="20">
        <v>6.3330001831054687</v>
      </c>
      <c r="N96" s="28"/>
      <c r="O96" s="20"/>
      <c r="P96" s="28"/>
      <c r="Q96" s="20"/>
      <c r="R96" s="28">
        <v>90</v>
      </c>
      <c r="S96" s="20">
        <v>6.7080001831054687</v>
      </c>
      <c r="T96" s="28"/>
      <c r="V96" s="28">
        <v>90</v>
      </c>
      <c r="W96" s="20">
        <v>6.9569997787475586</v>
      </c>
      <c r="X96" s="28"/>
      <c r="Y96" s="20"/>
      <c r="Z96" s="28"/>
      <c r="AA96" s="20"/>
      <c r="AB96" s="28">
        <v>90</v>
      </c>
      <c r="AC96" s="20">
        <v>7.2360000610351563</v>
      </c>
      <c r="AD96" s="28"/>
      <c r="AF96" s="28">
        <v>90</v>
      </c>
      <c r="AG96" s="20">
        <v>7.3039999008178711</v>
      </c>
      <c r="AH96" s="28"/>
      <c r="AI96" s="20"/>
      <c r="AJ96" s="28"/>
      <c r="AK96" s="20"/>
      <c r="AL96" s="28">
        <v>90</v>
      </c>
      <c r="AM96" s="20">
        <v>7.5890002250671387</v>
      </c>
      <c r="AN96" s="28"/>
      <c r="AP96" s="28">
        <v>90</v>
      </c>
      <c r="AQ96" s="20">
        <v>7.7829999923706055</v>
      </c>
      <c r="AR96" s="28"/>
      <c r="AS96" s="20"/>
      <c r="AT96" s="28"/>
      <c r="AU96" s="20"/>
      <c r="AV96" s="28">
        <v>90</v>
      </c>
      <c r="AW96" s="20">
        <v>7.9710001945495605</v>
      </c>
      <c r="AX96" s="28"/>
      <c r="AZ96" s="28">
        <v>90</v>
      </c>
      <c r="BA96" s="20">
        <v>8.0939998626708984</v>
      </c>
      <c r="BB96" s="28"/>
      <c r="BC96" s="20"/>
      <c r="BD96" s="28"/>
      <c r="BE96" s="20"/>
      <c r="BF96" s="28">
        <v>90</v>
      </c>
      <c r="BG96" s="20">
        <v>8.1619997024536133</v>
      </c>
      <c r="BH96" s="28"/>
      <c r="BJ96" s="28">
        <v>90</v>
      </c>
      <c r="BK96" s="20">
        <v>8.2019996643066406</v>
      </c>
      <c r="BL96" s="28"/>
      <c r="BM96" s="20"/>
      <c r="BN96" s="28"/>
      <c r="BO96" s="20"/>
      <c r="BP96" s="28">
        <v>90</v>
      </c>
      <c r="BQ96" s="20">
        <v>8.2659997940063477</v>
      </c>
      <c r="BR96" s="28"/>
    </row>
    <row r="97" spans="1:70" x14ac:dyDescent="0.2">
      <c r="A97" s="68">
        <f t="shared" si="1"/>
        <v>93</v>
      </c>
      <c r="B97" s="28">
        <v>89</v>
      </c>
      <c r="C97" s="20">
        <v>5.3220000267028809</v>
      </c>
      <c r="D97" s="28"/>
      <c r="E97" s="20"/>
      <c r="F97" s="28"/>
      <c r="G97" s="20"/>
      <c r="H97" s="28">
        <v>89</v>
      </c>
      <c r="I97" s="20">
        <v>5.6440000534057617</v>
      </c>
      <c r="J97" s="28"/>
      <c r="L97" s="28">
        <v>89</v>
      </c>
      <c r="M97" s="20">
        <v>6.3410000801086426</v>
      </c>
      <c r="N97" s="28"/>
      <c r="O97" s="20"/>
      <c r="P97" s="28"/>
      <c r="Q97" s="20"/>
      <c r="R97" s="28">
        <v>89</v>
      </c>
      <c r="S97" s="20">
        <v>6.7030000686645508</v>
      </c>
      <c r="T97" s="28"/>
      <c r="V97" s="28">
        <v>89</v>
      </c>
      <c r="W97" s="20">
        <v>6.9629998207092285</v>
      </c>
      <c r="X97" s="28"/>
      <c r="Y97" s="20"/>
      <c r="Z97" s="28"/>
      <c r="AA97" s="20"/>
      <c r="AB97" s="28">
        <v>89</v>
      </c>
      <c r="AC97" s="20">
        <v>7.2309999465942383</v>
      </c>
      <c r="AD97" s="28"/>
      <c r="AF97" s="28">
        <v>89</v>
      </c>
      <c r="AG97" s="20">
        <v>7.3090000152587891</v>
      </c>
      <c r="AH97" s="28"/>
      <c r="AI97" s="20"/>
      <c r="AJ97" s="28"/>
      <c r="AK97" s="20"/>
      <c r="AL97" s="28">
        <v>89</v>
      </c>
      <c r="AM97" s="20">
        <v>7.5809998512268066</v>
      </c>
      <c r="AN97" s="28"/>
      <c r="AP97" s="28">
        <v>89</v>
      </c>
      <c r="AQ97" s="20">
        <v>7.7859997749328613</v>
      </c>
      <c r="AR97" s="28"/>
      <c r="AS97" s="20"/>
      <c r="AT97" s="28"/>
      <c r="AU97" s="20"/>
      <c r="AV97" s="28">
        <v>89</v>
      </c>
      <c r="AW97" s="20">
        <v>7.9530000686645508</v>
      </c>
      <c r="AX97" s="28"/>
      <c r="AZ97" s="28">
        <v>89</v>
      </c>
      <c r="BA97" s="20">
        <v>8.0790004730224609</v>
      </c>
      <c r="BB97" s="28"/>
      <c r="BC97" s="20"/>
      <c r="BD97" s="28"/>
      <c r="BE97" s="20"/>
      <c r="BF97" s="28">
        <v>89</v>
      </c>
      <c r="BG97" s="20">
        <v>8.1409997940063477</v>
      </c>
      <c r="BH97" s="28"/>
      <c r="BJ97" s="28">
        <v>89</v>
      </c>
      <c r="BK97" s="20">
        <v>8.1840000152587891</v>
      </c>
      <c r="BL97" s="28"/>
      <c r="BM97" s="20"/>
      <c r="BN97" s="28"/>
      <c r="BO97" s="20"/>
      <c r="BP97" s="28">
        <v>89</v>
      </c>
      <c r="BQ97" s="20">
        <v>8.2430000305175781</v>
      </c>
      <c r="BR97" s="28"/>
    </row>
    <row r="98" spans="1:70" x14ac:dyDescent="0.2">
      <c r="A98" s="68">
        <f t="shared" si="1"/>
        <v>94</v>
      </c>
      <c r="B98" s="28">
        <v>88</v>
      </c>
      <c r="C98" s="20">
        <v>5.3260002136230469</v>
      </c>
      <c r="D98" s="28"/>
      <c r="E98" s="20"/>
      <c r="F98" s="28"/>
      <c r="G98" s="20"/>
      <c r="H98" s="28">
        <v>88</v>
      </c>
      <c r="I98" s="20">
        <v>5.6380000114440918</v>
      </c>
      <c r="J98" s="28"/>
      <c r="L98" s="28">
        <v>88</v>
      </c>
      <c r="M98" s="20">
        <v>6.3460001945495605</v>
      </c>
      <c r="N98" s="28"/>
      <c r="O98" s="20"/>
      <c r="P98" s="28"/>
      <c r="Q98" s="20"/>
      <c r="R98" s="28">
        <v>88</v>
      </c>
      <c r="S98" s="20">
        <v>6.6960000991821289</v>
      </c>
      <c r="T98" s="28"/>
      <c r="V98" s="28">
        <v>88</v>
      </c>
      <c r="W98" s="20">
        <v>6.9679999351501465</v>
      </c>
      <c r="X98" s="28"/>
      <c r="Y98" s="20"/>
      <c r="Z98" s="28"/>
      <c r="AA98" s="20"/>
      <c r="AB98" s="28">
        <v>88</v>
      </c>
      <c r="AC98" s="20">
        <v>7.2249999046325684</v>
      </c>
      <c r="AD98" s="28"/>
      <c r="AF98" s="28">
        <v>88</v>
      </c>
      <c r="AG98" s="20">
        <v>7.3130002021789551</v>
      </c>
      <c r="AH98" s="28"/>
      <c r="AI98" s="20"/>
      <c r="AJ98" s="28"/>
      <c r="AK98" s="20"/>
      <c r="AL98" s="28">
        <v>88</v>
      </c>
      <c r="AM98" s="20">
        <v>7.5720000267028809</v>
      </c>
      <c r="AN98" s="28"/>
      <c r="AP98" s="28">
        <v>88</v>
      </c>
      <c r="AQ98" s="20">
        <v>7.7880001068115234</v>
      </c>
      <c r="AR98" s="28"/>
      <c r="AS98" s="20"/>
      <c r="AT98" s="28"/>
      <c r="AU98" s="20"/>
      <c r="AV98" s="28">
        <v>88</v>
      </c>
      <c r="AW98" s="20">
        <v>7.934999942779541</v>
      </c>
      <c r="AX98" s="28"/>
      <c r="AZ98" s="28">
        <v>88</v>
      </c>
      <c r="BA98" s="20">
        <v>8.064000129699707</v>
      </c>
      <c r="BB98" s="28"/>
      <c r="BC98" s="20"/>
      <c r="BD98" s="28"/>
      <c r="BE98" s="20"/>
      <c r="BF98" s="28">
        <v>88</v>
      </c>
      <c r="BG98" s="20">
        <v>8.119999885559082</v>
      </c>
      <c r="BH98" s="28"/>
      <c r="BJ98" s="28">
        <v>88</v>
      </c>
      <c r="BK98" s="20">
        <v>8.1660003662109375</v>
      </c>
      <c r="BL98" s="28"/>
      <c r="BM98" s="20"/>
      <c r="BN98" s="28"/>
      <c r="BO98" s="20"/>
      <c r="BP98" s="28">
        <v>88</v>
      </c>
      <c r="BQ98" s="20">
        <v>8.2200002670288086</v>
      </c>
      <c r="BR98" s="28"/>
    </row>
    <row r="99" spans="1:70" x14ac:dyDescent="0.2">
      <c r="A99" s="68">
        <f t="shared" si="1"/>
        <v>95</v>
      </c>
      <c r="B99" s="28">
        <v>87</v>
      </c>
      <c r="C99" s="20">
        <v>5.3280000686645508</v>
      </c>
      <c r="D99" s="28"/>
      <c r="E99" s="20"/>
      <c r="F99" s="28"/>
      <c r="G99" s="20"/>
      <c r="H99" s="28">
        <v>87</v>
      </c>
      <c r="I99" s="20">
        <v>5.629000186920166</v>
      </c>
      <c r="J99" s="28"/>
      <c r="L99" s="28">
        <v>87</v>
      </c>
      <c r="M99" s="20">
        <v>6.3499999046325684</v>
      </c>
      <c r="N99" s="28"/>
      <c r="O99" s="20"/>
      <c r="P99" s="28"/>
      <c r="Q99" s="20"/>
      <c r="R99" s="28">
        <v>87</v>
      </c>
      <c r="S99" s="20">
        <v>6.6880002021789551</v>
      </c>
      <c r="T99" s="28"/>
      <c r="V99" s="28">
        <v>87</v>
      </c>
      <c r="W99" s="20">
        <v>6.9710001945495605</v>
      </c>
      <c r="X99" s="28"/>
      <c r="Y99" s="20"/>
      <c r="Z99" s="28"/>
      <c r="AA99" s="20"/>
      <c r="AB99" s="28">
        <v>87</v>
      </c>
      <c r="AC99" s="20">
        <v>7.2179999351501465</v>
      </c>
      <c r="AD99" s="28"/>
      <c r="AF99" s="28">
        <v>87</v>
      </c>
      <c r="AG99" s="20">
        <v>7.3159999847412109</v>
      </c>
      <c r="AH99" s="28"/>
      <c r="AI99" s="20"/>
      <c r="AJ99" s="28"/>
      <c r="AK99" s="20"/>
      <c r="AL99" s="28">
        <v>87</v>
      </c>
      <c r="AM99" s="20">
        <v>7.5619997978210449</v>
      </c>
      <c r="AN99" s="28"/>
      <c r="AP99" s="28">
        <v>87</v>
      </c>
      <c r="AQ99" s="20">
        <v>7.7880001068115234</v>
      </c>
      <c r="AR99" s="28"/>
      <c r="AS99" s="20"/>
      <c r="AT99" s="28"/>
      <c r="AU99" s="20"/>
      <c r="AV99" s="28">
        <v>87</v>
      </c>
      <c r="AW99" s="20">
        <v>7.9159998893737793</v>
      </c>
      <c r="AX99" s="28"/>
      <c r="AZ99" s="28">
        <v>87</v>
      </c>
      <c r="BA99" s="20">
        <v>8.0480003356933594</v>
      </c>
      <c r="BB99" s="28"/>
      <c r="BC99" s="20"/>
      <c r="BD99" s="28"/>
      <c r="BE99" s="20"/>
      <c r="BF99" s="28">
        <v>87</v>
      </c>
      <c r="BG99" s="20">
        <v>8.0989999771118164</v>
      </c>
      <c r="BH99" s="28"/>
      <c r="BJ99" s="28">
        <v>87</v>
      </c>
      <c r="BK99" s="20">
        <v>8.1479997634887695</v>
      </c>
      <c r="BL99" s="28"/>
      <c r="BM99" s="20"/>
      <c r="BN99" s="28"/>
      <c r="BO99" s="20"/>
      <c r="BP99" s="28">
        <v>87</v>
      </c>
      <c r="BQ99" s="20">
        <v>8.1960000991821289</v>
      </c>
      <c r="BR99" s="28"/>
    </row>
    <row r="100" spans="1:70" x14ac:dyDescent="0.2">
      <c r="A100" s="68">
        <f t="shared" si="1"/>
        <v>96</v>
      </c>
      <c r="B100" s="28">
        <v>86</v>
      </c>
      <c r="C100" s="20">
        <v>5.3289999961853027</v>
      </c>
      <c r="D100" s="28"/>
      <c r="E100" s="20"/>
      <c r="F100" s="28"/>
      <c r="G100" s="20"/>
      <c r="H100" s="28">
        <v>86</v>
      </c>
      <c r="I100" s="20">
        <v>5.6189999580383301</v>
      </c>
      <c r="J100" s="28"/>
      <c r="L100" s="28">
        <v>86</v>
      </c>
      <c r="M100" s="20">
        <v>6.3520002365112305</v>
      </c>
      <c r="N100" s="28"/>
      <c r="O100" s="20"/>
      <c r="P100" s="28"/>
      <c r="Q100" s="20"/>
      <c r="R100" s="28">
        <v>86</v>
      </c>
      <c r="S100" s="20">
        <v>6.6789999008178711</v>
      </c>
      <c r="T100" s="28"/>
      <c r="V100" s="28">
        <v>86</v>
      </c>
      <c r="W100" s="20">
        <v>6.9730000495910645</v>
      </c>
      <c r="X100" s="28"/>
      <c r="Y100" s="20"/>
      <c r="Z100" s="28"/>
      <c r="AA100" s="20"/>
      <c r="AB100" s="28">
        <v>86</v>
      </c>
      <c r="AC100" s="20">
        <v>7.2100000381469727</v>
      </c>
      <c r="AD100" s="28"/>
      <c r="AF100" s="28">
        <v>86</v>
      </c>
      <c r="AG100" s="20">
        <v>7.3169999122619629</v>
      </c>
      <c r="AH100" s="28"/>
      <c r="AI100" s="20"/>
      <c r="AJ100" s="28"/>
      <c r="AK100" s="20"/>
      <c r="AL100" s="28">
        <v>86</v>
      </c>
      <c r="AM100" s="20">
        <v>7.5510001182556152</v>
      </c>
      <c r="AN100" s="28"/>
      <c r="AP100" s="28">
        <v>86</v>
      </c>
      <c r="AQ100" s="20">
        <v>7.7870001792907715</v>
      </c>
      <c r="AR100" s="28"/>
      <c r="AS100" s="20"/>
      <c r="AT100" s="28"/>
      <c r="AU100" s="20"/>
      <c r="AV100" s="28">
        <v>86</v>
      </c>
      <c r="AW100" s="20">
        <v>7.8969998359680176</v>
      </c>
      <c r="AX100" s="28"/>
      <c r="AZ100" s="28">
        <v>86</v>
      </c>
      <c r="BA100" s="20">
        <v>8.0319995880126953</v>
      </c>
      <c r="BB100" s="28"/>
      <c r="BC100" s="20"/>
      <c r="BD100" s="28"/>
      <c r="BE100" s="20"/>
      <c r="BF100" s="28">
        <v>86</v>
      </c>
      <c r="BG100" s="20">
        <v>8.0769996643066406</v>
      </c>
      <c r="BH100" s="28"/>
      <c r="BJ100" s="28">
        <v>86</v>
      </c>
      <c r="BK100" s="20">
        <v>8.130000114440918</v>
      </c>
      <c r="BL100" s="28"/>
      <c r="BM100" s="20"/>
      <c r="BN100" s="28"/>
      <c r="BO100" s="20"/>
      <c r="BP100" s="28">
        <v>86</v>
      </c>
      <c r="BQ100" s="20">
        <v>8.1730003356933594</v>
      </c>
      <c r="BR100" s="28"/>
    </row>
    <row r="101" spans="1:70" x14ac:dyDescent="0.2">
      <c r="A101" s="68">
        <f t="shared" si="1"/>
        <v>97</v>
      </c>
      <c r="B101" s="28">
        <v>85</v>
      </c>
      <c r="C101" s="20">
        <v>5.3280000686645508</v>
      </c>
      <c r="D101" s="28"/>
      <c r="E101" s="20"/>
      <c r="F101" s="28"/>
      <c r="G101" s="20"/>
      <c r="H101" s="28">
        <v>85</v>
      </c>
      <c r="I101" s="20">
        <v>5.6069998741149902</v>
      </c>
      <c r="J101" s="28"/>
      <c r="L101" s="28">
        <v>85</v>
      </c>
      <c r="M101" s="20">
        <v>6.3520002365112305</v>
      </c>
      <c r="N101" s="28"/>
      <c r="O101" s="20"/>
      <c r="P101" s="28"/>
      <c r="Q101" s="20"/>
      <c r="R101" s="28">
        <v>85</v>
      </c>
      <c r="S101" s="20">
        <v>6.6680002212524414</v>
      </c>
      <c r="T101" s="28"/>
      <c r="V101" s="28">
        <v>85</v>
      </c>
      <c r="W101" s="20">
        <v>6.9730000495910645</v>
      </c>
      <c r="X101" s="28"/>
      <c r="Y101" s="20"/>
      <c r="Z101" s="28"/>
      <c r="AA101" s="20"/>
      <c r="AB101" s="28">
        <v>85</v>
      </c>
      <c r="AC101" s="20">
        <v>7.2020001411437988</v>
      </c>
      <c r="AD101" s="28"/>
      <c r="AF101" s="28">
        <v>85</v>
      </c>
      <c r="AG101" s="20">
        <v>7.3179998397827148</v>
      </c>
      <c r="AH101" s="28"/>
      <c r="AI101" s="20"/>
      <c r="AJ101" s="28"/>
      <c r="AK101" s="20"/>
      <c r="AL101" s="28">
        <v>85</v>
      </c>
      <c r="AM101" s="20">
        <v>7.5380001068115234</v>
      </c>
      <c r="AN101" s="28"/>
      <c r="AP101" s="28">
        <v>85</v>
      </c>
      <c r="AQ101" s="20">
        <v>7.7839999198913574</v>
      </c>
      <c r="AR101" s="28"/>
      <c r="AS101" s="20"/>
      <c r="AT101" s="28"/>
      <c r="AU101" s="20"/>
      <c r="AV101" s="28">
        <v>85</v>
      </c>
      <c r="AW101" s="20">
        <v>7.8779997825622559</v>
      </c>
      <c r="AX101" s="28"/>
      <c r="AZ101" s="28">
        <v>85</v>
      </c>
      <c r="BA101" s="20">
        <v>8.0150003433227539</v>
      </c>
      <c r="BB101" s="28"/>
      <c r="BC101" s="20"/>
      <c r="BD101" s="28"/>
      <c r="BE101" s="20"/>
      <c r="BF101" s="28">
        <v>85</v>
      </c>
      <c r="BG101" s="20">
        <v>8.0550003051757813</v>
      </c>
      <c r="BH101" s="28"/>
      <c r="BJ101" s="28">
        <v>85</v>
      </c>
      <c r="BK101" s="20">
        <v>8.1110000610351562</v>
      </c>
      <c r="BL101" s="28"/>
      <c r="BM101" s="20"/>
      <c r="BN101" s="28"/>
      <c r="BO101" s="20"/>
      <c r="BP101" s="28">
        <v>85</v>
      </c>
      <c r="BQ101" s="20">
        <v>8.1479997634887695</v>
      </c>
      <c r="BR101" s="28"/>
    </row>
    <row r="102" spans="1:70" x14ac:dyDescent="0.2">
      <c r="A102" s="68">
        <f t="shared" si="1"/>
        <v>98</v>
      </c>
      <c r="B102" s="28">
        <v>84</v>
      </c>
      <c r="C102" s="20">
        <v>5.3260002136230469</v>
      </c>
      <c r="D102" s="28"/>
      <c r="E102" s="20"/>
      <c r="F102" s="28"/>
      <c r="G102" s="20"/>
      <c r="H102" s="28">
        <v>84</v>
      </c>
      <c r="I102" s="20">
        <v>5.5920000076293945</v>
      </c>
      <c r="J102" s="28"/>
      <c r="L102" s="28">
        <v>84</v>
      </c>
      <c r="M102" s="20">
        <v>6.3499999046325684</v>
      </c>
      <c r="N102" s="28"/>
      <c r="O102" s="20"/>
      <c r="P102" s="28"/>
      <c r="Q102" s="20"/>
      <c r="R102" s="28">
        <v>84</v>
      </c>
      <c r="S102" s="20">
        <v>6.6550002098083496</v>
      </c>
      <c r="T102" s="28"/>
      <c r="V102" s="28">
        <v>84</v>
      </c>
      <c r="W102" s="20">
        <v>6.9730000495910645</v>
      </c>
      <c r="X102" s="28"/>
      <c r="Y102" s="20"/>
      <c r="Z102" s="28"/>
      <c r="AA102" s="20"/>
      <c r="AB102" s="28">
        <v>84</v>
      </c>
      <c r="AC102" s="20">
        <v>7.1919999122619629</v>
      </c>
      <c r="AD102" s="28"/>
      <c r="AF102" s="28">
        <v>84</v>
      </c>
      <c r="AG102" s="20">
        <v>7.3169999122619629</v>
      </c>
      <c r="AH102" s="28"/>
      <c r="AI102" s="20"/>
      <c r="AJ102" s="28"/>
      <c r="AK102" s="20"/>
      <c r="AL102" s="28">
        <v>84</v>
      </c>
      <c r="AM102" s="20">
        <v>7.5250000953674316</v>
      </c>
      <c r="AN102" s="28"/>
      <c r="AP102" s="28">
        <v>84</v>
      </c>
      <c r="AQ102" s="20">
        <v>7.7800002098083496</v>
      </c>
      <c r="AR102" s="28"/>
      <c r="AS102" s="20"/>
      <c r="AT102" s="28"/>
      <c r="AU102" s="20"/>
      <c r="AV102" s="28">
        <v>84</v>
      </c>
      <c r="AW102" s="20">
        <v>7.8590002059936523</v>
      </c>
      <c r="AX102" s="28"/>
      <c r="AZ102" s="28">
        <v>84</v>
      </c>
      <c r="BA102" s="20">
        <v>7.999000072479248</v>
      </c>
      <c r="BB102" s="28"/>
      <c r="BC102" s="20"/>
      <c r="BD102" s="28"/>
      <c r="BE102" s="20"/>
      <c r="BF102" s="28">
        <v>84</v>
      </c>
      <c r="BG102" s="20">
        <v>8.0329999923706055</v>
      </c>
      <c r="BH102" s="28"/>
      <c r="BJ102" s="28">
        <v>84</v>
      </c>
      <c r="BK102" s="20">
        <v>8.0920000076293945</v>
      </c>
      <c r="BL102" s="28"/>
      <c r="BM102" s="20"/>
      <c r="BN102" s="28"/>
      <c r="BO102" s="20"/>
      <c r="BP102" s="28">
        <v>84</v>
      </c>
      <c r="BQ102" s="20">
        <v>8.1239995956420898</v>
      </c>
      <c r="BR102" s="28"/>
    </row>
    <row r="103" spans="1:70" x14ac:dyDescent="0.2">
      <c r="A103" s="68">
        <f t="shared" si="1"/>
        <v>99</v>
      </c>
      <c r="B103" s="28">
        <v>83</v>
      </c>
      <c r="C103" s="20">
        <v>5.3220000267028809</v>
      </c>
      <c r="D103" s="28"/>
      <c r="E103" s="20"/>
      <c r="F103" s="28"/>
      <c r="G103" s="20"/>
      <c r="H103" s="28">
        <v>83</v>
      </c>
      <c r="I103" s="20">
        <v>5.5760002136230469</v>
      </c>
      <c r="J103" s="28"/>
      <c r="L103" s="28">
        <v>83</v>
      </c>
      <c r="M103" s="20">
        <v>6.3460001945495605</v>
      </c>
      <c r="N103" s="28"/>
      <c r="O103" s="20"/>
      <c r="P103" s="28"/>
      <c r="Q103" s="20"/>
      <c r="R103" s="28">
        <v>83</v>
      </c>
      <c r="S103" s="20">
        <v>6.6399998664855957</v>
      </c>
      <c r="T103" s="28"/>
      <c r="V103" s="28">
        <v>83</v>
      </c>
      <c r="W103" s="20">
        <v>6.9699997901916504</v>
      </c>
      <c r="X103" s="28"/>
      <c r="Y103" s="20"/>
      <c r="Z103" s="28"/>
      <c r="AA103" s="20"/>
      <c r="AB103" s="28">
        <v>83</v>
      </c>
      <c r="AC103" s="20">
        <v>7.1810002326965332</v>
      </c>
      <c r="AD103" s="28"/>
      <c r="AF103" s="28">
        <v>83</v>
      </c>
      <c r="AG103" s="20">
        <v>7.3159999847412109</v>
      </c>
      <c r="AH103" s="28"/>
      <c r="AI103" s="20"/>
      <c r="AJ103" s="28"/>
      <c r="AK103" s="20"/>
      <c r="AL103" s="28">
        <v>83</v>
      </c>
      <c r="AM103" s="20">
        <v>7.5100002288818359</v>
      </c>
      <c r="AN103" s="28"/>
      <c r="AP103" s="28">
        <v>83</v>
      </c>
      <c r="AQ103" s="20">
        <v>7.7740001678466797</v>
      </c>
      <c r="AR103" s="28"/>
      <c r="AS103" s="20"/>
      <c r="AT103" s="28"/>
      <c r="AU103" s="20"/>
      <c r="AV103" s="28">
        <v>83</v>
      </c>
      <c r="AW103" s="20">
        <v>7.8390002250671387</v>
      </c>
      <c r="AX103" s="28"/>
      <c r="AZ103" s="28">
        <v>83</v>
      </c>
      <c r="BA103" s="20">
        <v>7.9809999465942383</v>
      </c>
      <c r="BB103" s="28"/>
      <c r="BC103" s="20"/>
      <c r="BD103" s="28"/>
      <c r="BE103" s="20"/>
      <c r="BF103" s="28">
        <v>83</v>
      </c>
      <c r="BG103" s="20">
        <v>8.0109996795654297</v>
      </c>
      <c r="BH103" s="28"/>
      <c r="BJ103" s="28">
        <v>83</v>
      </c>
      <c r="BK103" s="20">
        <v>8.0719995498657227</v>
      </c>
      <c r="BL103" s="28"/>
      <c r="BM103" s="20"/>
      <c r="BN103" s="28"/>
      <c r="BO103" s="20"/>
      <c r="BP103" s="28">
        <v>83</v>
      </c>
      <c r="BQ103" s="20">
        <v>8.0989999771118164</v>
      </c>
      <c r="BR103" s="28"/>
    </row>
    <row r="104" spans="1:70" x14ac:dyDescent="0.2">
      <c r="A104" s="68">
        <f t="shared" si="1"/>
        <v>100</v>
      </c>
      <c r="B104" s="28">
        <v>82</v>
      </c>
      <c r="C104" s="20">
        <v>5.3169999122619629</v>
      </c>
      <c r="D104" s="28"/>
      <c r="E104" s="20"/>
      <c r="F104" s="28"/>
      <c r="G104" s="20"/>
      <c r="H104" s="28">
        <v>82</v>
      </c>
      <c r="I104" s="20">
        <v>5.5580000877380371</v>
      </c>
      <c r="J104" s="28"/>
      <c r="L104" s="28">
        <v>82</v>
      </c>
      <c r="M104" s="20">
        <v>6.3410000801086426</v>
      </c>
      <c r="N104" s="28"/>
      <c r="O104" s="20"/>
      <c r="P104" s="28"/>
      <c r="Q104" s="20"/>
      <c r="R104" s="28">
        <v>82</v>
      </c>
      <c r="S104" s="20">
        <v>6.624000072479248</v>
      </c>
      <c r="T104" s="28"/>
      <c r="V104" s="28">
        <v>82</v>
      </c>
      <c r="W104" s="20">
        <v>6.9670000076293945</v>
      </c>
      <c r="X104" s="28"/>
      <c r="Y104" s="20"/>
      <c r="Z104" s="28"/>
      <c r="AA104" s="20"/>
      <c r="AB104" s="28">
        <v>82</v>
      </c>
      <c r="AC104" s="20">
        <v>7.1690001487731934</v>
      </c>
      <c r="AD104" s="28"/>
      <c r="AF104" s="28">
        <v>82</v>
      </c>
      <c r="AG104" s="20">
        <v>7.3130002021789551</v>
      </c>
      <c r="AH104" s="28"/>
      <c r="AI104" s="20"/>
      <c r="AJ104" s="28"/>
      <c r="AK104" s="20"/>
      <c r="AL104" s="28">
        <v>82</v>
      </c>
      <c r="AM104" s="20">
        <v>7.4939999580383301</v>
      </c>
      <c r="AN104" s="28"/>
      <c r="AP104" s="28">
        <v>82</v>
      </c>
      <c r="AQ104" s="20">
        <v>7.7659997940063477</v>
      </c>
      <c r="AR104" s="28"/>
      <c r="AS104" s="20"/>
      <c r="AT104" s="28"/>
      <c r="AU104" s="20"/>
      <c r="AV104" s="28">
        <v>82</v>
      </c>
      <c r="AW104" s="20">
        <v>7.8189997673034668</v>
      </c>
      <c r="AX104" s="28"/>
      <c r="AZ104" s="28">
        <v>82</v>
      </c>
      <c r="BA104" s="20">
        <v>7.9640002250671387</v>
      </c>
      <c r="BB104" s="28"/>
      <c r="BC104" s="20"/>
      <c r="BD104" s="28"/>
      <c r="BE104" s="20"/>
      <c r="BF104" s="28">
        <v>82</v>
      </c>
      <c r="BG104" s="20">
        <v>7.9879999160766602</v>
      </c>
      <c r="BH104" s="28"/>
      <c r="BJ104" s="28">
        <v>82</v>
      </c>
      <c r="BK104" s="20">
        <v>8.0520000457763672</v>
      </c>
      <c r="BL104" s="28"/>
      <c r="BM104" s="20"/>
      <c r="BN104" s="28"/>
      <c r="BO104" s="20"/>
      <c r="BP104" s="28">
        <v>82</v>
      </c>
      <c r="BQ104" s="20">
        <v>8.0749998092651367</v>
      </c>
      <c r="BR104" s="28"/>
    </row>
    <row r="105" spans="1:70" x14ac:dyDescent="0.2">
      <c r="A105" s="68">
        <f t="shared" si="1"/>
        <v>101</v>
      </c>
      <c r="B105" s="28">
        <v>81</v>
      </c>
      <c r="C105" s="20">
        <v>5.3090000152587891</v>
      </c>
      <c r="D105" s="28"/>
      <c r="E105" s="20"/>
      <c r="F105" s="28"/>
      <c r="G105" s="20"/>
      <c r="H105" s="28">
        <v>81</v>
      </c>
      <c r="I105" s="20">
        <v>5.5370001792907715</v>
      </c>
      <c r="J105" s="28"/>
      <c r="L105" s="28">
        <v>81</v>
      </c>
      <c r="M105" s="20">
        <v>6.3330001831054687</v>
      </c>
      <c r="N105" s="28"/>
      <c r="O105" s="20"/>
      <c r="P105" s="28"/>
      <c r="Q105" s="20"/>
      <c r="R105" s="28">
        <v>81</v>
      </c>
      <c r="S105" s="20">
        <v>6.6059999465942383</v>
      </c>
      <c r="T105" s="28"/>
      <c r="V105" s="28">
        <v>81</v>
      </c>
      <c r="W105" s="20">
        <v>6.9619998931884766</v>
      </c>
      <c r="X105" s="28"/>
      <c r="Y105" s="20"/>
      <c r="Z105" s="28"/>
      <c r="AA105" s="20"/>
      <c r="AB105" s="28">
        <v>81</v>
      </c>
      <c r="AC105" s="20">
        <v>7.1560001373291016</v>
      </c>
      <c r="AD105" s="28"/>
      <c r="AF105" s="28">
        <v>81</v>
      </c>
      <c r="AG105" s="20">
        <v>7.3080000877380371</v>
      </c>
      <c r="AH105" s="28"/>
      <c r="AI105" s="20"/>
      <c r="AJ105" s="28"/>
      <c r="AK105" s="20"/>
      <c r="AL105" s="28">
        <v>81</v>
      </c>
      <c r="AM105" s="20">
        <v>7.4770002365112305</v>
      </c>
      <c r="AN105" s="28"/>
      <c r="AP105" s="28">
        <v>81</v>
      </c>
      <c r="AQ105" s="20">
        <v>7.7569999694824219</v>
      </c>
      <c r="AR105" s="28"/>
      <c r="AS105" s="20"/>
      <c r="AT105" s="28"/>
      <c r="AU105" s="20"/>
      <c r="AV105" s="28">
        <v>81</v>
      </c>
      <c r="AW105" s="20">
        <v>7.7979998588562012</v>
      </c>
      <c r="AX105" s="28"/>
      <c r="AZ105" s="28">
        <v>81</v>
      </c>
      <c r="BA105" s="20">
        <v>7.9460000991821289</v>
      </c>
      <c r="BB105" s="28"/>
      <c r="BC105" s="20"/>
      <c r="BD105" s="28"/>
      <c r="BE105" s="20"/>
      <c r="BF105" s="28">
        <v>81</v>
      </c>
      <c r="BG105" s="20">
        <v>7.9650001525878906</v>
      </c>
      <c r="BH105" s="28"/>
      <c r="BJ105" s="28">
        <v>81</v>
      </c>
      <c r="BK105" s="20">
        <v>8.0319995880126953</v>
      </c>
      <c r="BL105" s="28"/>
      <c r="BM105" s="20"/>
      <c r="BN105" s="28"/>
      <c r="BO105" s="20"/>
      <c r="BP105" s="28">
        <v>81</v>
      </c>
      <c r="BQ105" s="20">
        <v>8.0489997863769531</v>
      </c>
      <c r="BR105" s="28"/>
    </row>
    <row r="106" spans="1:70" x14ac:dyDescent="0.2">
      <c r="A106" s="68">
        <f t="shared" si="1"/>
        <v>102</v>
      </c>
      <c r="B106" s="28">
        <v>80</v>
      </c>
      <c r="C106" s="20">
        <v>5.3010001182556152</v>
      </c>
      <c r="D106" s="28"/>
      <c r="E106" s="20"/>
      <c r="F106" s="28"/>
      <c r="G106" s="20"/>
      <c r="H106" s="28">
        <v>80</v>
      </c>
      <c r="I106" s="20">
        <v>5.5139999389648437</v>
      </c>
      <c r="J106" s="28"/>
      <c r="L106" s="28">
        <v>80</v>
      </c>
      <c r="M106" s="20">
        <v>6.3239998817443848</v>
      </c>
      <c r="N106" s="28"/>
      <c r="O106" s="20"/>
      <c r="P106" s="28"/>
      <c r="Q106" s="20"/>
      <c r="R106" s="28">
        <v>80</v>
      </c>
      <c r="S106" s="20">
        <v>6.5859999656677246</v>
      </c>
      <c r="T106" s="28"/>
      <c r="V106" s="28">
        <v>80</v>
      </c>
      <c r="W106" s="20">
        <v>6.9559998512268066</v>
      </c>
      <c r="X106" s="28"/>
      <c r="Y106" s="20"/>
      <c r="Z106" s="28"/>
      <c r="AA106" s="20"/>
      <c r="AB106" s="28">
        <v>80</v>
      </c>
      <c r="AC106" s="20">
        <v>7.1409997940063477</v>
      </c>
      <c r="AD106" s="28"/>
      <c r="AF106" s="28">
        <v>80</v>
      </c>
      <c r="AG106" s="20">
        <v>7.3029999732971191</v>
      </c>
      <c r="AH106" s="28"/>
      <c r="AI106" s="20"/>
      <c r="AJ106" s="28"/>
      <c r="AK106" s="20"/>
      <c r="AL106" s="28">
        <v>80</v>
      </c>
      <c r="AM106" s="20">
        <v>7.4569997787475586</v>
      </c>
      <c r="AN106" s="28"/>
      <c r="AP106" s="28">
        <v>80</v>
      </c>
      <c r="AQ106" s="20">
        <v>7.744999885559082</v>
      </c>
      <c r="AR106" s="28"/>
      <c r="AS106" s="20"/>
      <c r="AT106" s="28"/>
      <c r="AU106" s="20"/>
      <c r="AV106" s="28">
        <v>80</v>
      </c>
      <c r="AW106" s="20">
        <v>7.7769999504089355</v>
      </c>
      <c r="AX106" s="28"/>
      <c r="AZ106" s="28">
        <v>80</v>
      </c>
      <c r="BA106" s="20">
        <v>7.9270000457763672</v>
      </c>
      <c r="BB106" s="28"/>
      <c r="BC106" s="20"/>
      <c r="BD106" s="28"/>
      <c r="BE106" s="20"/>
      <c r="BF106" s="28">
        <v>80</v>
      </c>
      <c r="BG106" s="20">
        <v>7.9419999122619629</v>
      </c>
      <c r="BH106" s="28"/>
      <c r="BJ106" s="28">
        <v>80</v>
      </c>
      <c r="BK106" s="20">
        <v>8.0120000839233398</v>
      </c>
      <c r="BL106" s="28"/>
      <c r="BM106" s="20"/>
      <c r="BN106" s="28"/>
      <c r="BO106" s="20"/>
      <c r="BP106" s="28">
        <v>80</v>
      </c>
      <c r="BQ106" s="20">
        <v>8.0240001678466797</v>
      </c>
      <c r="BR106" s="28"/>
    </row>
    <row r="107" spans="1:70" x14ac:dyDescent="0.2">
      <c r="A107" s="68">
        <f t="shared" si="1"/>
        <v>103</v>
      </c>
      <c r="B107" s="28">
        <v>79</v>
      </c>
      <c r="C107" s="20">
        <v>5.2909998893737793</v>
      </c>
      <c r="D107" s="28"/>
      <c r="E107" s="20"/>
      <c r="F107" s="28"/>
      <c r="G107" s="20"/>
      <c r="H107" s="28">
        <v>79</v>
      </c>
      <c r="I107" s="20">
        <v>5.4889998435974121</v>
      </c>
      <c r="J107" s="28"/>
      <c r="L107" s="28">
        <v>79</v>
      </c>
      <c r="M107" s="20">
        <v>6.314000129699707</v>
      </c>
      <c r="N107" s="28"/>
      <c r="O107" s="20"/>
      <c r="P107" s="28"/>
      <c r="Q107" s="20"/>
      <c r="R107" s="28">
        <v>79</v>
      </c>
      <c r="S107" s="20">
        <v>6.5630002021789551</v>
      </c>
      <c r="T107" s="28"/>
      <c r="V107" s="28">
        <v>79</v>
      </c>
      <c r="W107" s="20">
        <v>6.9479999542236328</v>
      </c>
      <c r="X107" s="28"/>
      <c r="Y107" s="20"/>
      <c r="Z107" s="28"/>
      <c r="AA107" s="20"/>
      <c r="AB107" s="28">
        <v>79</v>
      </c>
      <c r="AC107" s="20">
        <v>7.125</v>
      </c>
      <c r="AD107" s="28"/>
      <c r="AF107" s="28">
        <v>79</v>
      </c>
      <c r="AG107" s="20">
        <v>7.2960000038146973</v>
      </c>
      <c r="AH107" s="28"/>
      <c r="AI107" s="20"/>
      <c r="AJ107" s="28"/>
      <c r="AK107" s="20"/>
      <c r="AL107" s="28">
        <v>79</v>
      </c>
      <c r="AM107" s="20">
        <v>7.4369997978210449</v>
      </c>
      <c r="AN107" s="28"/>
      <c r="AP107" s="28">
        <v>79</v>
      </c>
      <c r="AQ107" s="20">
        <v>7.7309999465942383</v>
      </c>
      <c r="AR107" s="28"/>
      <c r="AS107" s="20"/>
      <c r="AT107" s="28"/>
      <c r="AU107" s="20"/>
      <c r="AV107" s="28">
        <v>79</v>
      </c>
      <c r="AW107" s="20">
        <v>7.7560000419616699</v>
      </c>
      <c r="AX107" s="28"/>
      <c r="AZ107" s="28">
        <v>79</v>
      </c>
      <c r="BA107" s="20">
        <v>7.9079999923706055</v>
      </c>
      <c r="BB107" s="28"/>
      <c r="BC107" s="20"/>
      <c r="BD107" s="28"/>
      <c r="BE107" s="20"/>
      <c r="BF107" s="28">
        <v>79</v>
      </c>
      <c r="BG107" s="20">
        <v>7.9180002212524414</v>
      </c>
      <c r="BH107" s="28"/>
      <c r="BJ107" s="28">
        <v>79</v>
      </c>
      <c r="BK107" s="20">
        <v>7.9910001754760742</v>
      </c>
      <c r="BL107" s="28"/>
      <c r="BM107" s="20"/>
      <c r="BN107" s="28"/>
      <c r="BO107" s="20"/>
      <c r="BP107" s="28">
        <v>79</v>
      </c>
      <c r="BQ107" s="20">
        <v>7.9980001449584961</v>
      </c>
      <c r="BR107" s="28"/>
    </row>
    <row r="108" spans="1:70" x14ac:dyDescent="0.2">
      <c r="A108" s="68">
        <f t="shared" si="1"/>
        <v>104</v>
      </c>
      <c r="B108" s="28">
        <v>78</v>
      </c>
      <c r="C108" s="20">
        <v>5.2789998054504395</v>
      </c>
      <c r="D108" s="28"/>
      <c r="E108" s="20"/>
      <c r="F108" s="28"/>
      <c r="G108" s="20"/>
      <c r="H108" s="28">
        <v>78</v>
      </c>
      <c r="I108" s="20">
        <v>5.4609999656677246</v>
      </c>
      <c r="J108" s="28"/>
      <c r="L108" s="28">
        <v>78</v>
      </c>
      <c r="M108" s="20">
        <v>6.3010001182556152</v>
      </c>
      <c r="N108" s="28"/>
      <c r="O108" s="20"/>
      <c r="P108" s="28"/>
      <c r="Q108" s="20"/>
      <c r="R108" s="28">
        <v>78</v>
      </c>
      <c r="S108" s="20">
        <v>6.5380001068115234</v>
      </c>
      <c r="T108" s="28"/>
      <c r="V108" s="28">
        <v>78</v>
      </c>
      <c r="W108" s="20">
        <v>6.939000129699707</v>
      </c>
      <c r="X108" s="28"/>
      <c r="Y108" s="20"/>
      <c r="Z108" s="28"/>
      <c r="AA108" s="20"/>
      <c r="AB108" s="28">
        <v>78</v>
      </c>
      <c r="AC108" s="20">
        <v>7.1079998016357422</v>
      </c>
      <c r="AD108" s="28"/>
      <c r="AF108" s="28">
        <v>78</v>
      </c>
      <c r="AG108" s="20">
        <v>7.2890000343322754</v>
      </c>
      <c r="AH108" s="28"/>
      <c r="AI108" s="20"/>
      <c r="AJ108" s="28"/>
      <c r="AK108" s="20"/>
      <c r="AL108" s="28">
        <v>78</v>
      </c>
      <c r="AM108" s="20">
        <v>7.4149999618530273</v>
      </c>
      <c r="AN108" s="28"/>
      <c r="AP108" s="28">
        <v>78</v>
      </c>
      <c r="AQ108" s="20">
        <v>7.7140002250671387</v>
      </c>
      <c r="AR108" s="28"/>
      <c r="AS108" s="20"/>
      <c r="AT108" s="28"/>
      <c r="AU108" s="20"/>
      <c r="AV108" s="28">
        <v>78</v>
      </c>
      <c r="AW108" s="20">
        <v>7.7340002059936523</v>
      </c>
      <c r="AX108" s="28"/>
      <c r="AZ108" s="28">
        <v>78</v>
      </c>
      <c r="BA108" s="20">
        <v>7.8889999389648437</v>
      </c>
      <c r="BB108" s="28"/>
      <c r="BC108" s="20"/>
      <c r="BD108" s="28"/>
      <c r="BE108" s="20"/>
      <c r="BF108" s="28">
        <v>78</v>
      </c>
      <c r="BG108" s="20">
        <v>7.8940000534057617</v>
      </c>
      <c r="BH108" s="28"/>
      <c r="BJ108" s="28">
        <v>78</v>
      </c>
      <c r="BK108" s="20">
        <v>7.9689998626708984</v>
      </c>
      <c r="BL108" s="28"/>
      <c r="BM108" s="20"/>
      <c r="BN108" s="28"/>
      <c r="BO108" s="20"/>
      <c r="BP108" s="28">
        <v>78</v>
      </c>
      <c r="BQ108" s="20">
        <v>7.9720001220703125</v>
      </c>
      <c r="BR108" s="28"/>
    </row>
    <row r="109" spans="1:70" x14ac:dyDescent="0.2">
      <c r="A109" s="68">
        <f t="shared" si="1"/>
        <v>105</v>
      </c>
      <c r="B109" s="28">
        <v>77</v>
      </c>
      <c r="C109" s="20">
        <v>5.2649998664855957</v>
      </c>
      <c r="D109" s="28"/>
      <c r="E109" s="20"/>
      <c r="F109" s="28"/>
      <c r="G109" s="20"/>
      <c r="H109" s="28">
        <v>77</v>
      </c>
      <c r="I109" s="20">
        <v>5.4310002326965332</v>
      </c>
      <c r="J109" s="28"/>
      <c r="L109" s="28">
        <v>77</v>
      </c>
      <c r="M109" s="20">
        <v>6.2870001792907715</v>
      </c>
      <c r="N109" s="28"/>
      <c r="O109" s="20"/>
      <c r="P109" s="28"/>
      <c r="Q109" s="20"/>
      <c r="R109" s="28">
        <v>77</v>
      </c>
      <c r="S109" s="20">
        <v>6.5100002288818359</v>
      </c>
      <c r="T109" s="28"/>
      <c r="V109" s="28">
        <v>77</v>
      </c>
      <c r="W109" s="20">
        <v>6.9289999008178711</v>
      </c>
      <c r="X109" s="28"/>
      <c r="Y109" s="20"/>
      <c r="Z109" s="28"/>
      <c r="AA109" s="20"/>
      <c r="AB109" s="28">
        <v>77</v>
      </c>
      <c r="AC109" s="20">
        <v>7.0890002250671387</v>
      </c>
      <c r="AD109" s="28"/>
      <c r="AF109" s="28">
        <v>77</v>
      </c>
      <c r="AG109" s="20">
        <v>7.2800002098083496</v>
      </c>
      <c r="AH109" s="28"/>
      <c r="AI109" s="20"/>
      <c r="AJ109" s="28"/>
      <c r="AK109" s="20"/>
      <c r="AL109" s="28">
        <v>77</v>
      </c>
      <c r="AM109" s="20">
        <v>7.3930001258850098</v>
      </c>
      <c r="AN109" s="28"/>
      <c r="AP109" s="28">
        <v>77</v>
      </c>
      <c r="AQ109" s="20">
        <v>7.6960000991821289</v>
      </c>
      <c r="AR109" s="28"/>
      <c r="AS109" s="20"/>
      <c r="AT109" s="28"/>
      <c r="AU109" s="20"/>
      <c r="AV109" s="28">
        <v>77</v>
      </c>
      <c r="AW109" s="20">
        <v>7.7119998931884766</v>
      </c>
      <c r="AX109" s="28"/>
      <c r="AZ109" s="28">
        <v>77</v>
      </c>
      <c r="BA109" s="20">
        <v>7.8689999580383301</v>
      </c>
      <c r="BB109" s="28"/>
      <c r="BC109" s="20"/>
      <c r="BD109" s="28"/>
      <c r="BE109" s="20"/>
      <c r="BF109" s="28">
        <v>77</v>
      </c>
      <c r="BG109" s="20">
        <v>7.869999885559082</v>
      </c>
      <c r="BH109" s="28"/>
      <c r="BJ109" s="28">
        <v>77</v>
      </c>
      <c r="BK109" s="20">
        <v>7.9470000267028809</v>
      </c>
      <c r="BL109" s="28"/>
      <c r="BM109" s="20"/>
      <c r="BN109" s="28"/>
      <c r="BO109" s="20"/>
      <c r="BP109" s="28">
        <v>77</v>
      </c>
      <c r="BQ109" s="20">
        <v>7.9460000991821289</v>
      </c>
      <c r="BR109" s="28"/>
    </row>
    <row r="110" spans="1:70" x14ac:dyDescent="0.2">
      <c r="A110" s="68">
        <f t="shared" si="1"/>
        <v>106</v>
      </c>
      <c r="B110" s="28">
        <v>76</v>
      </c>
      <c r="C110" s="20">
        <v>5.25</v>
      </c>
      <c r="D110" s="28"/>
      <c r="E110" s="20"/>
      <c r="F110" s="28"/>
      <c r="G110" s="20"/>
      <c r="H110" s="28">
        <v>76</v>
      </c>
      <c r="I110" s="20">
        <v>5.3979997634887695</v>
      </c>
      <c r="J110" s="28"/>
      <c r="L110" s="28">
        <v>76</v>
      </c>
      <c r="M110" s="20">
        <v>6.2699999809265137</v>
      </c>
      <c r="N110" s="28"/>
      <c r="O110" s="20"/>
      <c r="P110" s="28"/>
      <c r="Q110" s="20"/>
      <c r="R110" s="28">
        <v>76</v>
      </c>
      <c r="S110" s="20">
        <v>6.4780001640319824</v>
      </c>
      <c r="T110" s="28"/>
      <c r="V110" s="28">
        <v>76</v>
      </c>
      <c r="W110" s="20">
        <v>6.9180002212524414</v>
      </c>
      <c r="X110" s="28"/>
      <c r="Y110" s="20"/>
      <c r="Z110" s="28"/>
      <c r="AA110" s="20"/>
      <c r="AB110" s="28">
        <v>76</v>
      </c>
      <c r="AC110" s="20">
        <v>7.0679998397827148</v>
      </c>
      <c r="AD110" s="28"/>
      <c r="AF110" s="28">
        <v>76</v>
      </c>
      <c r="AG110" s="20">
        <v>7.2690000534057617</v>
      </c>
      <c r="AH110" s="28"/>
      <c r="AI110" s="20"/>
      <c r="AJ110" s="28"/>
      <c r="AK110" s="20"/>
      <c r="AL110" s="28">
        <v>76</v>
      </c>
      <c r="AM110" s="20">
        <v>7.370999813079834</v>
      </c>
      <c r="AN110" s="28"/>
      <c r="AP110" s="28">
        <v>76</v>
      </c>
      <c r="AQ110" s="20">
        <v>7.6770000457763672</v>
      </c>
      <c r="AR110" s="28"/>
      <c r="AS110" s="20"/>
      <c r="AT110" s="28"/>
      <c r="AU110" s="20"/>
      <c r="AV110" s="28">
        <v>76</v>
      </c>
      <c r="AW110" s="20">
        <v>7.690000057220459</v>
      </c>
      <c r="AX110" s="28"/>
      <c r="AZ110" s="28">
        <v>76</v>
      </c>
      <c r="BA110" s="20">
        <v>7.8489999771118164</v>
      </c>
      <c r="BB110" s="28"/>
      <c r="BC110" s="20"/>
      <c r="BD110" s="28"/>
      <c r="BE110" s="20"/>
      <c r="BF110" s="28">
        <v>76</v>
      </c>
      <c r="BG110" s="20">
        <v>7.8460001945495605</v>
      </c>
      <c r="BH110" s="28"/>
      <c r="BJ110" s="28">
        <v>76</v>
      </c>
      <c r="BK110" s="20">
        <v>7.9250001907348633</v>
      </c>
      <c r="BL110" s="28"/>
      <c r="BM110" s="20"/>
      <c r="BN110" s="28"/>
      <c r="BO110" s="20"/>
      <c r="BP110" s="28">
        <v>76</v>
      </c>
      <c r="BQ110" s="20">
        <v>7.9190001487731934</v>
      </c>
      <c r="BR110" s="28"/>
    </row>
    <row r="111" spans="1:70" x14ac:dyDescent="0.2">
      <c r="A111" s="68">
        <f t="shared" si="1"/>
        <v>107</v>
      </c>
      <c r="B111" s="28">
        <v>75</v>
      </c>
      <c r="C111" s="20">
        <v>5.2329998016357422</v>
      </c>
      <c r="D111" s="28"/>
      <c r="E111" s="20"/>
      <c r="F111" s="28"/>
      <c r="G111" s="20"/>
      <c r="H111" s="28">
        <v>75</v>
      </c>
      <c r="I111" s="20">
        <v>5.3619999885559082</v>
      </c>
      <c r="J111" s="28"/>
      <c r="L111" s="28">
        <v>75</v>
      </c>
      <c r="M111" s="20">
        <v>6.2519998550415039</v>
      </c>
      <c r="N111" s="28"/>
      <c r="O111" s="20"/>
      <c r="P111" s="28"/>
      <c r="Q111" s="20"/>
      <c r="R111" s="28">
        <v>75</v>
      </c>
      <c r="S111" s="20">
        <v>6.4439997673034668</v>
      </c>
      <c r="T111" s="28"/>
      <c r="V111" s="28">
        <v>75</v>
      </c>
      <c r="W111" s="20">
        <v>6.9060001373291016</v>
      </c>
      <c r="X111" s="28"/>
      <c r="Y111" s="20"/>
      <c r="Z111" s="28"/>
      <c r="AA111" s="20"/>
      <c r="AB111" s="28">
        <v>75</v>
      </c>
      <c r="AC111" s="20">
        <v>7.0460000038146973</v>
      </c>
      <c r="AD111" s="28"/>
      <c r="AF111" s="28">
        <v>75</v>
      </c>
      <c r="AG111" s="20">
        <v>7.2579998970031738</v>
      </c>
      <c r="AH111" s="28"/>
      <c r="AI111" s="20"/>
      <c r="AJ111" s="28"/>
      <c r="AK111" s="20"/>
      <c r="AL111" s="28">
        <v>75</v>
      </c>
      <c r="AM111" s="20">
        <v>7.3470001220703125</v>
      </c>
      <c r="AN111" s="28"/>
      <c r="AP111" s="28">
        <v>75</v>
      </c>
      <c r="AQ111" s="20">
        <v>7.6579999923706055</v>
      </c>
      <c r="AR111" s="28"/>
      <c r="AS111" s="20"/>
      <c r="AT111" s="28"/>
      <c r="AU111" s="20"/>
      <c r="AV111" s="28">
        <v>75</v>
      </c>
      <c r="AW111" s="20">
        <v>7.6659998893737793</v>
      </c>
      <c r="AX111" s="28"/>
      <c r="AZ111" s="28">
        <v>75</v>
      </c>
      <c r="BA111" s="20">
        <v>7.8280000686645508</v>
      </c>
      <c r="BB111" s="28"/>
      <c r="BC111" s="20"/>
      <c r="BD111" s="28"/>
      <c r="BE111" s="20"/>
      <c r="BF111" s="28">
        <v>75</v>
      </c>
      <c r="BG111" s="20">
        <v>7.8210000991821289</v>
      </c>
      <c r="BH111" s="28"/>
      <c r="BJ111" s="28">
        <v>75</v>
      </c>
      <c r="BK111" s="20">
        <v>7.9019999504089355</v>
      </c>
      <c r="BL111" s="28"/>
      <c r="BM111" s="20"/>
      <c r="BN111" s="28"/>
      <c r="BO111" s="20"/>
      <c r="BP111" s="28">
        <v>75</v>
      </c>
      <c r="BQ111" s="20">
        <v>7.8920001983642578</v>
      </c>
      <c r="BR111" s="28"/>
    </row>
    <row r="112" spans="1:70" x14ac:dyDescent="0.2">
      <c r="A112" s="68">
        <f t="shared" si="1"/>
        <v>108</v>
      </c>
      <c r="B112" s="28">
        <v>74</v>
      </c>
      <c r="C112" s="20">
        <v>5.2140002250671387</v>
      </c>
      <c r="D112" s="28"/>
      <c r="E112" s="20"/>
      <c r="F112" s="28"/>
      <c r="G112" s="20"/>
      <c r="H112" s="28">
        <v>74</v>
      </c>
      <c r="I112" s="20">
        <v>5.3229999542236328</v>
      </c>
      <c r="J112" s="28"/>
      <c r="L112" s="28">
        <v>74</v>
      </c>
      <c r="M112" s="20">
        <v>6.2319998741149902</v>
      </c>
      <c r="N112" s="28"/>
      <c r="O112" s="20"/>
      <c r="P112" s="28"/>
      <c r="Q112" s="20"/>
      <c r="R112" s="28">
        <v>74</v>
      </c>
      <c r="S112" s="20">
        <v>6.4060001373291016</v>
      </c>
      <c r="T112" s="28"/>
      <c r="V112" s="28">
        <v>74</v>
      </c>
      <c r="W112" s="20">
        <v>6.8920001983642578</v>
      </c>
      <c r="X112" s="28"/>
      <c r="Y112" s="20"/>
      <c r="Z112" s="28"/>
      <c r="AA112" s="20"/>
      <c r="AB112" s="28">
        <v>74</v>
      </c>
      <c r="AC112" s="20">
        <v>7.0209999084472656</v>
      </c>
      <c r="AD112" s="28"/>
      <c r="AF112" s="28">
        <v>74</v>
      </c>
      <c r="AG112" s="20">
        <v>7.245999813079834</v>
      </c>
      <c r="AH112" s="28"/>
      <c r="AI112" s="20"/>
      <c r="AJ112" s="28"/>
      <c r="AK112" s="20"/>
      <c r="AL112" s="28">
        <v>74</v>
      </c>
      <c r="AM112" s="20">
        <v>7.3229999542236328</v>
      </c>
      <c r="AN112" s="28"/>
      <c r="AP112" s="28">
        <v>74</v>
      </c>
      <c r="AQ112" s="20">
        <v>7.6380000114440918</v>
      </c>
      <c r="AR112" s="28"/>
      <c r="AS112" s="20"/>
      <c r="AT112" s="28"/>
      <c r="AU112" s="20"/>
      <c r="AV112" s="28">
        <v>74</v>
      </c>
      <c r="AW112" s="20">
        <v>7.6430001258850098</v>
      </c>
      <c r="AX112" s="28"/>
      <c r="AZ112" s="28">
        <v>74</v>
      </c>
      <c r="BA112" s="20">
        <v>7.8070001602172852</v>
      </c>
      <c r="BB112" s="28"/>
      <c r="BC112" s="20"/>
      <c r="BD112" s="28"/>
      <c r="BE112" s="20"/>
      <c r="BF112" s="28">
        <v>74</v>
      </c>
      <c r="BG112" s="20">
        <v>7.7950000762939453</v>
      </c>
      <c r="BH112" s="28"/>
      <c r="BJ112" s="28">
        <v>74</v>
      </c>
      <c r="BK112" s="20">
        <v>7.8779997825622559</v>
      </c>
      <c r="BL112" s="28"/>
      <c r="BM112" s="20"/>
      <c r="BN112" s="28"/>
      <c r="BO112" s="20"/>
      <c r="BP112" s="28">
        <v>74</v>
      </c>
      <c r="BQ112" s="20">
        <v>7.8639998435974121</v>
      </c>
      <c r="BR112" s="28"/>
    </row>
    <row r="113" spans="1:70" x14ac:dyDescent="0.2">
      <c r="A113" s="68">
        <f t="shared" si="1"/>
        <v>109</v>
      </c>
      <c r="B113" s="28">
        <v>73</v>
      </c>
      <c r="C113" s="20">
        <v>5.1929998397827148</v>
      </c>
      <c r="D113" s="28"/>
      <c r="E113" s="20"/>
      <c r="F113" s="28"/>
      <c r="G113" s="20"/>
      <c r="H113" s="28">
        <v>73</v>
      </c>
      <c r="I113" s="20">
        <v>5.2810001373291016</v>
      </c>
      <c r="J113" s="28"/>
      <c r="L113" s="28">
        <v>73</v>
      </c>
      <c r="M113" s="20">
        <v>6.2100000381469727</v>
      </c>
      <c r="N113" s="28"/>
      <c r="O113" s="20"/>
      <c r="P113" s="28"/>
      <c r="Q113" s="20"/>
      <c r="R113" s="28">
        <v>73</v>
      </c>
      <c r="S113" s="20">
        <v>6.3649997711181641</v>
      </c>
      <c r="T113" s="28"/>
      <c r="V113" s="28">
        <v>73</v>
      </c>
      <c r="W113" s="20">
        <v>6.8769998550415039</v>
      </c>
      <c r="X113" s="28"/>
      <c r="Y113" s="20"/>
      <c r="Z113" s="28"/>
      <c r="AA113" s="20"/>
      <c r="AB113" s="28">
        <v>73</v>
      </c>
      <c r="AC113" s="20">
        <v>6.9939999580383301</v>
      </c>
      <c r="AD113" s="28"/>
      <c r="AF113" s="28">
        <v>73</v>
      </c>
      <c r="AG113" s="20">
        <v>7.2319998741149902</v>
      </c>
      <c r="AH113" s="28"/>
      <c r="AI113" s="20"/>
      <c r="AJ113" s="28"/>
      <c r="AK113" s="20"/>
      <c r="AL113" s="28">
        <v>73</v>
      </c>
      <c r="AM113" s="20">
        <v>7.2969999313354492</v>
      </c>
      <c r="AN113" s="28"/>
      <c r="AP113" s="28">
        <v>73</v>
      </c>
      <c r="AQ113" s="20">
        <v>7.6170001029968262</v>
      </c>
      <c r="AR113" s="28"/>
      <c r="AS113" s="20"/>
      <c r="AT113" s="28"/>
      <c r="AU113" s="20"/>
      <c r="AV113" s="28">
        <v>73</v>
      </c>
      <c r="AW113" s="20">
        <v>7.6180000305175781</v>
      </c>
      <c r="AX113" s="28"/>
      <c r="AZ113" s="28">
        <v>73</v>
      </c>
      <c r="BA113" s="20">
        <v>7.7849998474121094</v>
      </c>
      <c r="BB113" s="28"/>
      <c r="BC113" s="20"/>
      <c r="BD113" s="28"/>
      <c r="BE113" s="20"/>
      <c r="BF113" s="28">
        <v>73</v>
      </c>
      <c r="BG113" s="20">
        <v>7.7690000534057617</v>
      </c>
      <c r="BH113" s="28"/>
      <c r="BJ113" s="28">
        <v>73</v>
      </c>
      <c r="BK113" s="20">
        <v>7.8550000190734863</v>
      </c>
      <c r="BL113" s="28"/>
      <c r="BM113" s="20"/>
      <c r="BN113" s="28"/>
      <c r="BO113" s="20"/>
      <c r="BP113" s="28">
        <v>73</v>
      </c>
      <c r="BQ113" s="20">
        <v>7.8359999656677246</v>
      </c>
      <c r="BR113" s="28"/>
    </row>
    <row r="114" spans="1:70" x14ac:dyDescent="0.2">
      <c r="A114" s="68">
        <f t="shared" si="1"/>
        <v>110</v>
      </c>
      <c r="B114" s="28">
        <v>72</v>
      </c>
      <c r="C114" s="20">
        <v>5.1700000762939453</v>
      </c>
      <c r="D114" s="28"/>
      <c r="E114" s="20"/>
      <c r="F114" s="28"/>
      <c r="G114" s="20"/>
      <c r="H114" s="28">
        <v>72</v>
      </c>
      <c r="I114" s="20">
        <v>5.2350001335144043</v>
      </c>
      <c r="J114" s="28"/>
      <c r="L114" s="28">
        <v>72</v>
      </c>
      <c r="M114" s="20">
        <v>6.185999870300293</v>
      </c>
      <c r="N114" s="28"/>
      <c r="O114" s="20"/>
      <c r="P114" s="28"/>
      <c r="Q114" s="20"/>
      <c r="R114" s="28">
        <v>72</v>
      </c>
      <c r="S114" s="20">
        <v>6.320000171661377</v>
      </c>
      <c r="T114" s="28"/>
      <c r="V114" s="28">
        <v>72</v>
      </c>
      <c r="W114" s="20">
        <v>6.8600001335144043</v>
      </c>
      <c r="X114" s="28"/>
      <c r="Y114" s="20"/>
      <c r="Z114" s="28"/>
      <c r="AA114" s="20"/>
      <c r="AB114" s="28">
        <v>72</v>
      </c>
      <c r="AC114" s="20">
        <v>6.9650001525878906</v>
      </c>
      <c r="AD114" s="28"/>
      <c r="AF114" s="28">
        <v>72</v>
      </c>
      <c r="AG114" s="20">
        <v>7.2170000076293945</v>
      </c>
      <c r="AH114" s="28"/>
      <c r="AI114" s="20"/>
      <c r="AJ114" s="28"/>
      <c r="AK114" s="20"/>
      <c r="AL114" s="28">
        <v>72</v>
      </c>
      <c r="AM114" s="20">
        <v>7.2709999084472656</v>
      </c>
      <c r="AN114" s="28"/>
      <c r="AP114" s="28">
        <v>72</v>
      </c>
      <c r="AQ114" s="20">
        <v>7.5960001945495605</v>
      </c>
      <c r="AR114" s="28"/>
      <c r="AS114" s="20"/>
      <c r="AT114" s="28"/>
      <c r="AU114" s="20"/>
      <c r="AV114" s="28">
        <v>72</v>
      </c>
      <c r="AW114" s="20">
        <v>7.5929999351501465</v>
      </c>
      <c r="AX114" s="28"/>
      <c r="AZ114" s="28">
        <v>72</v>
      </c>
      <c r="BA114" s="20">
        <v>7.7620000839233398</v>
      </c>
      <c r="BB114" s="28"/>
      <c r="BC114" s="20"/>
      <c r="BD114" s="28"/>
      <c r="BE114" s="20"/>
      <c r="BF114" s="28">
        <v>72</v>
      </c>
      <c r="BG114" s="20">
        <v>7.7430000305175781</v>
      </c>
      <c r="BH114" s="28"/>
      <c r="BJ114" s="28">
        <v>72</v>
      </c>
      <c r="BK114" s="20">
        <v>7.8299999237060547</v>
      </c>
      <c r="BL114" s="28"/>
      <c r="BM114" s="20"/>
      <c r="BN114" s="28"/>
      <c r="BO114" s="20"/>
      <c r="BP114" s="28">
        <v>72</v>
      </c>
      <c r="BQ114" s="20">
        <v>7.8080000877380371</v>
      </c>
      <c r="BR114" s="28"/>
    </row>
    <row r="115" spans="1:70" x14ac:dyDescent="0.2">
      <c r="A115" s="68">
        <f t="shared" si="1"/>
        <v>111</v>
      </c>
      <c r="B115" s="28">
        <v>71</v>
      </c>
      <c r="C115" s="20">
        <v>5.1449999809265137</v>
      </c>
      <c r="D115" s="28"/>
      <c r="E115" s="20"/>
      <c r="F115" s="28"/>
      <c r="G115" s="20"/>
      <c r="H115" s="28">
        <v>71</v>
      </c>
      <c r="I115" s="20">
        <v>5.1869997978210449</v>
      </c>
      <c r="J115" s="28"/>
      <c r="L115" s="28">
        <v>71</v>
      </c>
      <c r="M115" s="20">
        <v>6.1599998474121094</v>
      </c>
      <c r="N115" s="28"/>
      <c r="O115" s="20"/>
      <c r="P115" s="28"/>
      <c r="Q115" s="20"/>
      <c r="R115" s="28">
        <v>71</v>
      </c>
      <c r="S115" s="20">
        <v>6.2719998359680176</v>
      </c>
      <c r="T115" s="28"/>
      <c r="V115" s="28">
        <v>71</v>
      </c>
      <c r="W115" s="20">
        <v>6.8420000076293945</v>
      </c>
      <c r="X115" s="28"/>
      <c r="Y115" s="20"/>
      <c r="Z115" s="28"/>
      <c r="AA115" s="20"/>
      <c r="AB115" s="28">
        <v>71</v>
      </c>
      <c r="AC115" s="20">
        <v>6.9340000152587891</v>
      </c>
      <c r="AD115" s="28"/>
      <c r="AF115" s="28">
        <v>71</v>
      </c>
      <c r="AG115" s="20">
        <v>7.2010002136230469</v>
      </c>
      <c r="AH115" s="28"/>
      <c r="AI115" s="20"/>
      <c r="AJ115" s="28"/>
      <c r="AK115" s="20"/>
      <c r="AL115" s="28">
        <v>71</v>
      </c>
      <c r="AM115" s="20">
        <v>7.2430000305175781</v>
      </c>
      <c r="AN115" s="28"/>
      <c r="AP115" s="28">
        <v>71</v>
      </c>
      <c r="AQ115" s="20">
        <v>7.5749998092651367</v>
      </c>
      <c r="AR115" s="28"/>
      <c r="AS115" s="20"/>
      <c r="AT115" s="28"/>
      <c r="AU115" s="20"/>
      <c r="AV115" s="28">
        <v>71</v>
      </c>
      <c r="AW115" s="20">
        <v>7.5669999122619629</v>
      </c>
      <c r="AX115" s="28"/>
      <c r="AZ115" s="28">
        <v>71</v>
      </c>
      <c r="BA115" s="20">
        <v>7.7389998435974121</v>
      </c>
      <c r="BB115" s="28"/>
      <c r="BC115" s="20"/>
      <c r="BD115" s="28"/>
      <c r="BE115" s="20"/>
      <c r="BF115" s="28">
        <v>71</v>
      </c>
      <c r="BG115" s="20">
        <v>7.7160000801086426</v>
      </c>
      <c r="BH115" s="28"/>
      <c r="BJ115" s="28">
        <v>71</v>
      </c>
      <c r="BK115" s="20">
        <v>7.804999828338623</v>
      </c>
      <c r="BL115" s="28"/>
      <c r="BM115" s="20"/>
      <c r="BN115" s="28"/>
      <c r="BO115" s="20"/>
      <c r="BP115" s="28">
        <v>71</v>
      </c>
      <c r="BQ115" s="20">
        <v>7.7789998054504395</v>
      </c>
      <c r="BR115" s="28"/>
    </row>
    <row r="116" spans="1:70" x14ac:dyDescent="0.2">
      <c r="A116" s="68">
        <f t="shared" si="1"/>
        <v>112</v>
      </c>
      <c r="B116" s="28">
        <v>70</v>
      </c>
      <c r="C116" s="20">
        <v>5.1180000305175781</v>
      </c>
      <c r="D116" s="28"/>
      <c r="E116" s="20"/>
      <c r="F116" s="28"/>
      <c r="G116" s="20"/>
      <c r="H116" s="28">
        <v>70</v>
      </c>
      <c r="I116" s="20">
        <v>5.1360001564025879</v>
      </c>
      <c r="J116" s="28"/>
      <c r="L116" s="28">
        <v>70</v>
      </c>
      <c r="M116" s="20">
        <v>6.1319999694824219</v>
      </c>
      <c r="N116" s="28"/>
      <c r="O116" s="20"/>
      <c r="P116" s="28"/>
      <c r="Q116" s="20"/>
      <c r="R116" s="28">
        <v>70</v>
      </c>
      <c r="S116" s="20">
        <v>6.2199997901916504</v>
      </c>
      <c r="T116" s="28"/>
      <c r="V116" s="28">
        <v>70</v>
      </c>
      <c r="W116" s="20">
        <v>6.8220000267028809</v>
      </c>
      <c r="X116" s="28"/>
      <c r="Y116" s="20"/>
      <c r="Z116" s="28"/>
      <c r="AA116" s="20"/>
      <c r="AB116" s="28">
        <v>70</v>
      </c>
      <c r="AC116" s="20">
        <v>6.8990001678466797</v>
      </c>
      <c r="AD116" s="28"/>
      <c r="AF116" s="28">
        <v>70</v>
      </c>
      <c r="AG116" s="20">
        <v>7.1830000877380371</v>
      </c>
      <c r="AH116" s="28"/>
      <c r="AI116" s="20"/>
      <c r="AJ116" s="28"/>
      <c r="AK116" s="20"/>
      <c r="AL116" s="28">
        <v>70</v>
      </c>
      <c r="AM116" s="20">
        <v>7.2150001525878906</v>
      </c>
      <c r="AN116" s="28"/>
      <c r="AP116" s="28">
        <v>70</v>
      </c>
      <c r="AQ116" s="20">
        <v>7.5520000457763672</v>
      </c>
      <c r="AR116" s="28"/>
      <c r="AS116" s="20"/>
      <c r="AT116" s="28"/>
      <c r="AU116" s="20"/>
      <c r="AV116" s="28">
        <v>70</v>
      </c>
      <c r="AW116" s="20">
        <v>7.5399999618530273</v>
      </c>
      <c r="AX116" s="28"/>
      <c r="AZ116" s="28">
        <v>70</v>
      </c>
      <c r="BA116" s="20">
        <v>7.7160000801086426</v>
      </c>
      <c r="BB116" s="28"/>
      <c r="BC116" s="20"/>
      <c r="BD116" s="28"/>
      <c r="BE116" s="20"/>
      <c r="BF116" s="28">
        <v>70</v>
      </c>
      <c r="BG116" s="20">
        <v>7.689000129699707</v>
      </c>
      <c r="BH116" s="28"/>
      <c r="BJ116" s="28">
        <v>70</v>
      </c>
      <c r="BK116" s="20">
        <v>7.7800002098083496</v>
      </c>
      <c r="BL116" s="28"/>
      <c r="BM116" s="20"/>
      <c r="BN116" s="28"/>
      <c r="BO116" s="20"/>
      <c r="BP116" s="28">
        <v>70</v>
      </c>
      <c r="BQ116" s="20">
        <v>7.749000072479248</v>
      </c>
      <c r="BR116" s="28"/>
    </row>
    <row r="117" spans="1:70" x14ac:dyDescent="0.2">
      <c r="A117" s="68">
        <f t="shared" si="1"/>
        <v>113</v>
      </c>
      <c r="B117" s="28">
        <v>69</v>
      </c>
      <c r="C117" s="20">
        <v>5.0879998207092285</v>
      </c>
      <c r="D117" s="28"/>
      <c r="E117" s="20"/>
      <c r="F117" s="28"/>
      <c r="G117" s="20"/>
      <c r="H117" s="28">
        <v>69</v>
      </c>
      <c r="I117" s="20">
        <v>5.0819997787475586</v>
      </c>
      <c r="J117" s="28"/>
      <c r="L117" s="28">
        <v>69</v>
      </c>
      <c r="M117" s="20">
        <v>6.1020002365112305</v>
      </c>
      <c r="N117" s="28"/>
      <c r="O117" s="20"/>
      <c r="P117" s="28"/>
      <c r="Q117" s="20"/>
      <c r="R117" s="28">
        <v>69</v>
      </c>
      <c r="S117" s="20">
        <v>6.1640000343322754</v>
      </c>
      <c r="T117" s="28"/>
      <c r="V117" s="28">
        <v>69</v>
      </c>
      <c r="W117" s="20">
        <v>6.8010001182556152</v>
      </c>
      <c r="X117" s="28"/>
      <c r="Y117" s="20"/>
      <c r="Z117" s="28"/>
      <c r="AA117" s="20"/>
      <c r="AB117" s="28">
        <v>69</v>
      </c>
      <c r="AC117" s="20">
        <v>6.8619999885559082</v>
      </c>
      <c r="AD117" s="28"/>
      <c r="AF117" s="28">
        <v>69</v>
      </c>
      <c r="AG117" s="20">
        <v>7.1640000343322754</v>
      </c>
      <c r="AH117" s="28"/>
      <c r="AI117" s="20"/>
      <c r="AJ117" s="28"/>
      <c r="AK117" s="20"/>
      <c r="AL117" s="28">
        <v>69</v>
      </c>
      <c r="AM117" s="20">
        <v>7.184999942779541</v>
      </c>
      <c r="AN117" s="28"/>
      <c r="AP117" s="28">
        <v>69</v>
      </c>
      <c r="AQ117" s="20">
        <v>7.5289998054504395</v>
      </c>
      <c r="AR117" s="28"/>
      <c r="AS117" s="20"/>
      <c r="AT117" s="28"/>
      <c r="AU117" s="20"/>
      <c r="AV117" s="28">
        <v>69</v>
      </c>
      <c r="AW117" s="20">
        <v>7.5130000114440918</v>
      </c>
      <c r="AX117" s="28"/>
      <c r="AZ117" s="28">
        <v>69</v>
      </c>
      <c r="BA117" s="20">
        <v>7.6919999122619629</v>
      </c>
      <c r="BB117" s="28"/>
      <c r="BC117" s="20"/>
      <c r="BD117" s="28"/>
      <c r="BE117" s="20"/>
      <c r="BF117" s="28">
        <v>69</v>
      </c>
      <c r="BG117" s="20">
        <v>7.6599998474121094</v>
      </c>
      <c r="BH117" s="28"/>
      <c r="BJ117" s="28">
        <v>69</v>
      </c>
      <c r="BK117" s="20">
        <v>7.7529997825622559</v>
      </c>
      <c r="BL117" s="28"/>
      <c r="BM117" s="20"/>
      <c r="BN117" s="28"/>
      <c r="BO117" s="20"/>
      <c r="BP117" s="28">
        <v>69</v>
      </c>
      <c r="BQ117" s="20">
        <v>7.7189998626708984</v>
      </c>
      <c r="BR117" s="28"/>
    </row>
    <row r="118" spans="1:70" x14ac:dyDescent="0.2">
      <c r="A118" s="68">
        <f t="shared" si="1"/>
        <v>114</v>
      </c>
      <c r="B118" s="28">
        <v>68</v>
      </c>
      <c r="C118" s="20">
        <v>5.0570001602172852</v>
      </c>
      <c r="D118" s="28"/>
      <c r="E118" s="20"/>
      <c r="F118" s="28"/>
      <c r="G118" s="20"/>
      <c r="H118" s="28">
        <v>68</v>
      </c>
      <c r="I118" s="20">
        <v>5.0260000228881836</v>
      </c>
      <c r="J118" s="28"/>
      <c r="L118" s="28">
        <v>68</v>
      </c>
      <c r="M118" s="20">
        <v>6.070000171661377</v>
      </c>
      <c r="N118" s="28"/>
      <c r="O118" s="20"/>
      <c r="P118" s="28"/>
      <c r="Q118" s="20"/>
      <c r="R118" s="28">
        <v>68</v>
      </c>
      <c r="S118" s="20">
        <v>6.1059999465942383</v>
      </c>
      <c r="T118" s="28"/>
      <c r="V118" s="28">
        <v>68</v>
      </c>
      <c r="W118" s="20">
        <v>6.7769999504089355</v>
      </c>
      <c r="X118" s="28"/>
      <c r="Y118" s="20"/>
      <c r="Z118" s="28"/>
      <c r="AA118" s="20"/>
      <c r="AB118" s="28">
        <v>68</v>
      </c>
      <c r="AC118" s="20">
        <v>6.8220000267028809</v>
      </c>
      <c r="AD118" s="28"/>
      <c r="AF118" s="28">
        <v>68</v>
      </c>
      <c r="AG118" s="20">
        <v>7.1440000534057617</v>
      </c>
      <c r="AH118" s="28"/>
      <c r="AI118" s="20"/>
      <c r="AJ118" s="28"/>
      <c r="AK118" s="20"/>
      <c r="AL118" s="28">
        <v>68</v>
      </c>
      <c r="AM118" s="20">
        <v>7.1529998779296875</v>
      </c>
      <c r="AN118" s="28"/>
      <c r="AP118" s="28">
        <v>68</v>
      </c>
      <c r="AQ118" s="20">
        <v>7.5060000419616699</v>
      </c>
      <c r="AR118" s="28"/>
      <c r="AS118" s="20"/>
      <c r="AT118" s="28"/>
      <c r="AU118" s="20"/>
      <c r="AV118" s="28">
        <v>68</v>
      </c>
      <c r="AW118" s="20">
        <v>7.4850001335144043</v>
      </c>
      <c r="AX118" s="28"/>
      <c r="AZ118" s="28">
        <v>68</v>
      </c>
      <c r="BA118" s="20">
        <v>7.6669998168945312</v>
      </c>
      <c r="BB118" s="28"/>
      <c r="BC118" s="20"/>
      <c r="BD118" s="28"/>
      <c r="BE118" s="20"/>
      <c r="BF118" s="28">
        <v>68</v>
      </c>
      <c r="BG118" s="20">
        <v>7.6310000419616699</v>
      </c>
      <c r="BH118" s="28"/>
      <c r="BJ118" s="28">
        <v>68</v>
      </c>
      <c r="BK118" s="20">
        <v>7.7270002365112305</v>
      </c>
      <c r="BL118" s="28"/>
      <c r="BM118" s="20"/>
      <c r="BN118" s="28"/>
      <c r="BO118" s="20"/>
      <c r="BP118" s="28">
        <v>68</v>
      </c>
      <c r="BQ118" s="20">
        <v>7.6880002021789551</v>
      </c>
      <c r="BR118" s="28"/>
    </row>
    <row r="119" spans="1:70" x14ac:dyDescent="0.2">
      <c r="A119" s="68">
        <f t="shared" si="1"/>
        <v>115</v>
      </c>
      <c r="B119" s="28">
        <v>67</v>
      </c>
      <c r="C119" s="20">
        <v>5.0229997634887695</v>
      </c>
      <c r="D119" s="28"/>
      <c r="E119" s="20"/>
      <c r="F119" s="28"/>
      <c r="G119" s="20"/>
      <c r="H119" s="28">
        <v>67</v>
      </c>
      <c r="I119" s="20">
        <v>4.9670000076293945</v>
      </c>
      <c r="J119" s="28"/>
      <c r="L119" s="28">
        <v>67</v>
      </c>
      <c r="M119" s="20">
        <v>6.0359997749328613</v>
      </c>
      <c r="N119" s="28"/>
      <c r="O119" s="20"/>
      <c r="P119" s="28"/>
      <c r="Q119" s="20"/>
      <c r="R119" s="28">
        <v>67</v>
      </c>
      <c r="S119" s="20">
        <v>6.0450000762939453</v>
      </c>
      <c r="T119" s="28"/>
      <c r="V119" s="28">
        <v>67</v>
      </c>
      <c r="W119" s="20">
        <v>6.7519998550415039</v>
      </c>
      <c r="X119" s="28"/>
      <c r="Y119" s="20"/>
      <c r="Z119" s="28"/>
      <c r="AA119" s="20"/>
      <c r="AB119" s="28">
        <v>67</v>
      </c>
      <c r="AC119" s="20">
        <v>6.7779998779296875</v>
      </c>
      <c r="AD119" s="28"/>
      <c r="AF119" s="28">
        <v>67</v>
      </c>
      <c r="AG119" s="20">
        <v>7.1220002174377441</v>
      </c>
      <c r="AH119" s="28"/>
      <c r="AI119" s="20"/>
      <c r="AJ119" s="28"/>
      <c r="AK119" s="20"/>
      <c r="AL119" s="28">
        <v>67</v>
      </c>
      <c r="AM119" s="20">
        <v>7.1189999580383301</v>
      </c>
      <c r="AN119" s="28"/>
      <c r="AP119" s="28">
        <v>67</v>
      </c>
      <c r="AQ119" s="20">
        <v>7.4819998741149902</v>
      </c>
      <c r="AR119" s="28"/>
      <c r="AS119" s="20"/>
      <c r="AT119" s="28"/>
      <c r="AU119" s="20"/>
      <c r="AV119" s="28">
        <v>67</v>
      </c>
      <c r="AW119" s="20">
        <v>7.4549999237060547</v>
      </c>
      <c r="AX119" s="28"/>
      <c r="AZ119" s="28">
        <v>67</v>
      </c>
      <c r="BA119" s="20">
        <v>7.6420001983642578</v>
      </c>
      <c r="BB119" s="28"/>
      <c r="BC119" s="20"/>
      <c r="BD119" s="28"/>
      <c r="BE119" s="20"/>
      <c r="BF119" s="28">
        <v>67</v>
      </c>
      <c r="BG119" s="20">
        <v>7.6009998321533203</v>
      </c>
      <c r="BH119" s="28"/>
      <c r="BJ119" s="28">
        <v>67</v>
      </c>
      <c r="BK119" s="20">
        <v>7.6999998092651367</v>
      </c>
      <c r="BL119" s="28"/>
      <c r="BM119" s="20"/>
      <c r="BN119" s="28"/>
      <c r="BO119" s="20"/>
      <c r="BP119" s="28">
        <v>67</v>
      </c>
      <c r="BQ119" s="20">
        <v>7.6560001373291016</v>
      </c>
      <c r="BR119" s="28"/>
    </row>
    <row r="120" spans="1:70" x14ac:dyDescent="0.2">
      <c r="A120" s="68">
        <f t="shared" si="1"/>
        <v>116</v>
      </c>
      <c r="B120" s="28">
        <v>66</v>
      </c>
      <c r="C120" s="20">
        <v>4.9860000610351563</v>
      </c>
      <c r="D120" s="28"/>
      <c r="E120" s="20"/>
      <c r="F120" s="28"/>
      <c r="G120" s="20"/>
      <c r="H120" s="28">
        <v>66</v>
      </c>
      <c r="I120" s="20">
        <v>4.9050002098083496</v>
      </c>
      <c r="J120" s="28"/>
      <c r="L120" s="28">
        <v>66</v>
      </c>
      <c r="M120" s="20">
        <v>6</v>
      </c>
      <c r="N120" s="28"/>
      <c r="O120" s="20"/>
      <c r="P120" s="28"/>
      <c r="Q120" s="20"/>
      <c r="R120" s="28">
        <v>66</v>
      </c>
      <c r="S120" s="20">
        <v>5.9819998741149902</v>
      </c>
      <c r="T120" s="28"/>
      <c r="V120" s="28">
        <v>66</v>
      </c>
      <c r="W120" s="20">
        <v>6.7239999771118164</v>
      </c>
      <c r="X120" s="28"/>
      <c r="Y120" s="20"/>
      <c r="Z120" s="28"/>
      <c r="AA120" s="20"/>
      <c r="AB120" s="28">
        <v>66</v>
      </c>
      <c r="AC120" s="20">
        <v>6.7309999465942383</v>
      </c>
      <c r="AD120" s="28"/>
      <c r="AF120" s="28">
        <v>66</v>
      </c>
      <c r="AG120" s="20">
        <v>7.0989999771118164</v>
      </c>
      <c r="AH120" s="28"/>
      <c r="AI120" s="20"/>
      <c r="AJ120" s="28"/>
      <c r="AK120" s="20"/>
      <c r="AL120" s="28">
        <v>66</v>
      </c>
      <c r="AM120" s="20">
        <v>7.0840001106262207</v>
      </c>
      <c r="AN120" s="28"/>
      <c r="AP120" s="28">
        <v>66</v>
      </c>
      <c r="AQ120" s="20">
        <v>7.4569997787475586</v>
      </c>
      <c r="AR120" s="28"/>
      <c r="AS120" s="20"/>
      <c r="AT120" s="28"/>
      <c r="AU120" s="20"/>
      <c r="AV120" s="28">
        <v>66</v>
      </c>
      <c r="AW120" s="20">
        <v>7.4250001907348633</v>
      </c>
      <c r="AX120" s="28"/>
      <c r="AZ120" s="28">
        <v>66</v>
      </c>
      <c r="BA120" s="20">
        <v>7.6170001029968262</v>
      </c>
      <c r="BB120" s="28"/>
      <c r="BC120" s="20"/>
      <c r="BD120" s="28"/>
      <c r="BE120" s="20"/>
      <c r="BF120" s="28">
        <v>66</v>
      </c>
      <c r="BG120" s="20">
        <v>7.5710000991821289</v>
      </c>
      <c r="BH120" s="28"/>
      <c r="BJ120" s="28">
        <v>66</v>
      </c>
      <c r="BK120" s="20">
        <v>7.6719999313354492</v>
      </c>
      <c r="BL120" s="28"/>
      <c r="BM120" s="20"/>
      <c r="BN120" s="28"/>
      <c r="BO120" s="20"/>
      <c r="BP120" s="28">
        <v>66</v>
      </c>
      <c r="BQ120" s="20">
        <v>7.6230001449584961</v>
      </c>
      <c r="BR120" s="28"/>
    </row>
    <row r="121" spans="1:70" x14ac:dyDescent="0.2">
      <c r="A121" s="68">
        <f t="shared" si="1"/>
        <v>117</v>
      </c>
      <c r="B121" s="28">
        <v>65</v>
      </c>
      <c r="C121" s="20">
        <v>4.9479999542236328</v>
      </c>
      <c r="D121" s="28"/>
      <c r="E121" s="20"/>
      <c r="F121" s="28"/>
      <c r="G121" s="20"/>
      <c r="H121" s="28">
        <v>65</v>
      </c>
      <c r="I121" s="20">
        <v>4.8420000076293945</v>
      </c>
      <c r="J121" s="28"/>
      <c r="L121" s="28">
        <v>65</v>
      </c>
      <c r="M121" s="20">
        <v>5.9619998931884766</v>
      </c>
      <c r="N121" s="28"/>
      <c r="O121" s="20"/>
      <c r="P121" s="28"/>
      <c r="Q121" s="20"/>
      <c r="R121" s="28">
        <v>65</v>
      </c>
      <c r="S121" s="20">
        <v>5.9180002212524414</v>
      </c>
      <c r="T121" s="28"/>
      <c r="V121" s="28">
        <v>65</v>
      </c>
      <c r="W121" s="20">
        <v>6.695000171661377</v>
      </c>
      <c r="X121" s="28"/>
      <c r="Y121" s="20"/>
      <c r="Z121" s="28"/>
      <c r="AA121" s="20"/>
      <c r="AB121" s="28">
        <v>65</v>
      </c>
      <c r="AC121" s="20">
        <v>6.679999828338623</v>
      </c>
      <c r="AD121" s="28"/>
      <c r="AF121" s="28">
        <v>65</v>
      </c>
      <c r="AG121" s="20">
        <v>7.0739998817443848</v>
      </c>
      <c r="AH121" s="28"/>
      <c r="AI121" s="20"/>
      <c r="AJ121" s="28"/>
      <c r="AK121" s="20"/>
      <c r="AL121" s="28">
        <v>65</v>
      </c>
      <c r="AM121" s="20">
        <v>7.0460000038146973</v>
      </c>
      <c r="AN121" s="28"/>
      <c r="AP121" s="28">
        <v>65</v>
      </c>
      <c r="AQ121" s="20">
        <v>7.4310002326965332</v>
      </c>
      <c r="AR121" s="28"/>
      <c r="AS121" s="20"/>
      <c r="AT121" s="28"/>
      <c r="AU121" s="20"/>
      <c r="AV121" s="28">
        <v>65</v>
      </c>
      <c r="AW121" s="20">
        <v>7.3930001258850098</v>
      </c>
      <c r="AX121" s="28"/>
      <c r="AZ121" s="28">
        <v>65</v>
      </c>
      <c r="BA121" s="20">
        <v>7.5900001525878906</v>
      </c>
      <c r="BB121" s="28"/>
      <c r="BC121" s="20"/>
      <c r="BD121" s="28"/>
      <c r="BE121" s="20"/>
      <c r="BF121" s="28">
        <v>65</v>
      </c>
      <c r="BG121" s="20">
        <v>7.5390000343322754</v>
      </c>
      <c r="BH121" s="28"/>
      <c r="BJ121" s="28">
        <v>65</v>
      </c>
      <c r="BK121" s="20">
        <v>7.6440000534057617</v>
      </c>
      <c r="BL121" s="28"/>
      <c r="BM121" s="20"/>
      <c r="BN121" s="28"/>
      <c r="BO121" s="20"/>
      <c r="BP121" s="28">
        <v>65</v>
      </c>
      <c r="BQ121" s="20">
        <v>7.5890002250671387</v>
      </c>
      <c r="BR121" s="28"/>
    </row>
    <row r="122" spans="1:70" x14ac:dyDescent="0.2">
      <c r="A122" s="68">
        <f t="shared" si="1"/>
        <v>118</v>
      </c>
      <c r="B122" s="28">
        <v>64</v>
      </c>
      <c r="C122" s="20">
        <v>4.9070000648498535</v>
      </c>
      <c r="D122" s="28"/>
      <c r="E122" s="20"/>
      <c r="F122" s="28"/>
      <c r="G122" s="20"/>
      <c r="H122" s="28">
        <v>64</v>
      </c>
      <c r="I122" s="20">
        <v>4.7760000228881836</v>
      </c>
      <c r="J122" s="28"/>
      <c r="L122" s="28">
        <v>64</v>
      </c>
      <c r="M122" s="20">
        <v>5.9229998588562012</v>
      </c>
      <c r="N122" s="28"/>
      <c r="O122" s="20"/>
      <c r="P122" s="28"/>
      <c r="Q122" s="20"/>
      <c r="R122" s="28">
        <v>64</v>
      </c>
      <c r="S122" s="20">
        <v>5.8540000915527344</v>
      </c>
      <c r="T122" s="28"/>
      <c r="V122" s="28">
        <v>64</v>
      </c>
      <c r="W122" s="20">
        <v>6.6620001792907715</v>
      </c>
      <c r="X122" s="28"/>
      <c r="Y122" s="20"/>
      <c r="Z122" s="28"/>
      <c r="AA122" s="20"/>
      <c r="AB122" s="28">
        <v>64</v>
      </c>
      <c r="AC122" s="20">
        <v>6.625</v>
      </c>
      <c r="AD122" s="28"/>
      <c r="AF122" s="28">
        <v>64</v>
      </c>
      <c r="AG122" s="20">
        <v>7.0469999313354492</v>
      </c>
      <c r="AH122" s="28"/>
      <c r="AI122" s="20"/>
      <c r="AJ122" s="28"/>
      <c r="AK122" s="20"/>
      <c r="AL122" s="28">
        <v>64</v>
      </c>
      <c r="AM122" s="20">
        <v>7.0060000419616699</v>
      </c>
      <c r="AN122" s="28"/>
      <c r="AP122" s="28">
        <v>64</v>
      </c>
      <c r="AQ122" s="20">
        <v>7.4039998054504395</v>
      </c>
      <c r="AR122" s="28"/>
      <c r="AS122" s="20"/>
      <c r="AT122" s="28"/>
      <c r="AU122" s="20"/>
      <c r="AV122" s="28">
        <v>64</v>
      </c>
      <c r="AW122" s="20">
        <v>7.3600001335144043</v>
      </c>
      <c r="AX122" s="28"/>
      <c r="AZ122" s="28">
        <v>64</v>
      </c>
      <c r="BA122" s="20">
        <v>7.5630002021789551</v>
      </c>
      <c r="BB122" s="28"/>
      <c r="BC122" s="20"/>
      <c r="BD122" s="28"/>
      <c r="BE122" s="20"/>
      <c r="BF122" s="28">
        <v>64</v>
      </c>
      <c r="BG122" s="20">
        <v>7.5060000419616699</v>
      </c>
      <c r="BH122" s="28"/>
      <c r="BJ122" s="28">
        <v>64</v>
      </c>
      <c r="BK122" s="20">
        <v>7.6149997711181641</v>
      </c>
      <c r="BL122" s="28"/>
      <c r="BM122" s="20"/>
      <c r="BN122" s="28"/>
      <c r="BO122" s="20"/>
      <c r="BP122" s="28">
        <v>64</v>
      </c>
      <c r="BQ122" s="20">
        <v>7.5539999008178711</v>
      </c>
      <c r="BR122" s="28"/>
    </row>
    <row r="123" spans="1:70" x14ac:dyDescent="0.2">
      <c r="A123" s="68">
        <f t="shared" si="1"/>
        <v>119</v>
      </c>
      <c r="B123" s="28">
        <v>63</v>
      </c>
      <c r="C123" s="20">
        <v>4.8629999160766602</v>
      </c>
      <c r="D123" s="28"/>
      <c r="E123" s="20"/>
      <c r="F123" s="28"/>
      <c r="G123" s="20"/>
      <c r="H123" s="28">
        <v>63</v>
      </c>
      <c r="I123" s="20">
        <v>4.7090001106262207</v>
      </c>
      <c r="J123" s="28"/>
      <c r="L123" s="28">
        <v>63</v>
      </c>
      <c r="M123" s="20">
        <v>5.8819999694824219</v>
      </c>
      <c r="N123" s="28"/>
      <c r="O123" s="20"/>
      <c r="P123" s="28"/>
      <c r="Q123" s="20"/>
      <c r="R123" s="28">
        <v>63</v>
      </c>
      <c r="S123" s="20">
        <v>5.7899999618530273</v>
      </c>
      <c r="T123" s="28"/>
      <c r="V123" s="28">
        <v>63</v>
      </c>
      <c r="W123" s="20">
        <v>6.6269998550415039</v>
      </c>
      <c r="X123" s="28"/>
      <c r="Y123" s="20"/>
      <c r="Z123" s="28"/>
      <c r="AA123" s="20"/>
      <c r="AB123" s="28">
        <v>63</v>
      </c>
      <c r="AC123" s="20">
        <v>6.564000129699707</v>
      </c>
      <c r="AD123" s="28"/>
      <c r="AF123" s="28">
        <v>63</v>
      </c>
      <c r="AG123" s="20">
        <v>7.0180001258850098</v>
      </c>
      <c r="AH123" s="28"/>
      <c r="AI123" s="20"/>
      <c r="AJ123" s="28"/>
      <c r="AK123" s="20"/>
      <c r="AL123" s="28">
        <v>63</v>
      </c>
      <c r="AM123" s="20">
        <v>6.9640002250671387</v>
      </c>
      <c r="AN123" s="28"/>
      <c r="AP123" s="28">
        <v>63</v>
      </c>
      <c r="AQ123" s="20">
        <v>7.3769998550415039</v>
      </c>
      <c r="AR123" s="28"/>
      <c r="AS123" s="20"/>
      <c r="AT123" s="28"/>
      <c r="AU123" s="20"/>
      <c r="AV123" s="28">
        <v>63</v>
      </c>
      <c r="AW123" s="20">
        <v>7.3260002136230469</v>
      </c>
      <c r="AX123" s="28"/>
      <c r="AZ123" s="28">
        <v>63</v>
      </c>
      <c r="BA123" s="20">
        <v>7.5349998474121094</v>
      </c>
      <c r="BB123" s="28"/>
      <c r="BC123" s="20"/>
      <c r="BD123" s="28"/>
      <c r="BE123" s="20"/>
      <c r="BF123" s="28">
        <v>63</v>
      </c>
      <c r="BG123" s="20">
        <v>7.4720001220703125</v>
      </c>
      <c r="BH123" s="28"/>
      <c r="BJ123" s="28">
        <v>63</v>
      </c>
      <c r="BK123" s="20">
        <v>7.5850000381469727</v>
      </c>
      <c r="BL123" s="28"/>
      <c r="BM123" s="20"/>
      <c r="BN123" s="28"/>
      <c r="BO123" s="20"/>
      <c r="BP123" s="28">
        <v>63</v>
      </c>
      <c r="BQ123" s="20">
        <v>7.5180001258850098</v>
      </c>
      <c r="BR123" s="28"/>
    </row>
    <row r="124" spans="1:70" x14ac:dyDescent="0.2">
      <c r="A124" s="68">
        <f t="shared" si="1"/>
        <v>120</v>
      </c>
      <c r="B124" s="28">
        <v>62</v>
      </c>
      <c r="C124" s="20">
        <v>4.8179998397827148</v>
      </c>
      <c r="D124" s="28"/>
      <c r="E124" s="20"/>
      <c r="F124" s="28"/>
      <c r="G124" s="20"/>
      <c r="H124" s="28">
        <v>62</v>
      </c>
      <c r="I124" s="20">
        <v>4.6399998664855957</v>
      </c>
      <c r="J124" s="28"/>
      <c r="L124" s="28">
        <v>62</v>
      </c>
      <c r="M124" s="20">
        <v>5.8400001525878906</v>
      </c>
      <c r="N124" s="28"/>
      <c r="O124" s="20"/>
      <c r="P124" s="28"/>
      <c r="Q124" s="20"/>
      <c r="R124" s="28">
        <v>62</v>
      </c>
      <c r="S124" s="20">
        <v>5.7239999771118164</v>
      </c>
      <c r="T124" s="28"/>
      <c r="V124" s="28">
        <v>62</v>
      </c>
      <c r="W124" s="20">
        <v>6.5879998207092285</v>
      </c>
      <c r="X124" s="28"/>
      <c r="Y124" s="20"/>
      <c r="Z124" s="28"/>
      <c r="AA124" s="20"/>
      <c r="AB124" s="28">
        <v>62</v>
      </c>
      <c r="AC124" s="20">
        <v>6.4980001449584961</v>
      </c>
      <c r="AD124" s="28"/>
      <c r="AF124" s="28">
        <v>62</v>
      </c>
      <c r="AG124" s="20">
        <v>6.9869999885559082</v>
      </c>
      <c r="AH124" s="28"/>
      <c r="AI124" s="20"/>
      <c r="AJ124" s="28"/>
      <c r="AK124" s="20"/>
      <c r="AL124" s="28">
        <v>62</v>
      </c>
      <c r="AM124" s="20">
        <v>6.9180002212524414</v>
      </c>
      <c r="AN124" s="28"/>
      <c r="AP124" s="28">
        <v>62</v>
      </c>
      <c r="AQ124" s="20">
        <v>7.3480000495910645</v>
      </c>
      <c r="AR124" s="28"/>
      <c r="AS124" s="20"/>
      <c r="AT124" s="28"/>
      <c r="AU124" s="20"/>
      <c r="AV124" s="28">
        <v>62</v>
      </c>
      <c r="AW124" s="20">
        <v>7.2899999618530273</v>
      </c>
      <c r="AX124" s="28"/>
      <c r="AZ124" s="28">
        <v>62</v>
      </c>
      <c r="BA124" s="20">
        <v>7.5069999694824219</v>
      </c>
      <c r="BB124" s="28"/>
      <c r="BC124" s="20"/>
      <c r="BD124" s="28"/>
      <c r="BE124" s="20"/>
      <c r="BF124" s="28">
        <v>62</v>
      </c>
      <c r="BG124" s="20">
        <v>7.4369997978210449</v>
      </c>
      <c r="BH124" s="28"/>
      <c r="BJ124" s="28">
        <v>62</v>
      </c>
      <c r="BK124" s="20">
        <v>7.554999828338623</v>
      </c>
      <c r="BL124" s="28"/>
      <c r="BM124" s="20"/>
      <c r="BN124" s="28"/>
      <c r="BO124" s="20"/>
      <c r="BP124" s="28">
        <v>62</v>
      </c>
      <c r="BQ124" s="20">
        <v>7.4809999465942383</v>
      </c>
      <c r="BR124" s="28"/>
    </row>
    <row r="125" spans="1:70" x14ac:dyDescent="0.2">
      <c r="A125" s="68">
        <f t="shared" si="1"/>
        <v>121</v>
      </c>
      <c r="B125" s="28">
        <v>61</v>
      </c>
      <c r="C125" s="20">
        <v>4.7699999809265137</v>
      </c>
      <c r="D125" s="28"/>
      <c r="E125" s="20"/>
      <c r="F125" s="28"/>
      <c r="G125" s="20"/>
      <c r="H125" s="28">
        <v>61</v>
      </c>
      <c r="I125" s="20">
        <v>4.5679998397827148</v>
      </c>
      <c r="J125" s="28"/>
      <c r="L125" s="28">
        <v>61</v>
      </c>
      <c r="M125" s="20">
        <v>5.7969999313354492</v>
      </c>
      <c r="N125" s="28"/>
      <c r="O125" s="20"/>
      <c r="P125" s="28"/>
      <c r="Q125" s="20"/>
      <c r="R125" s="28">
        <v>61</v>
      </c>
      <c r="S125" s="20">
        <v>5.6579999923706055</v>
      </c>
      <c r="T125" s="28"/>
      <c r="V125" s="28">
        <v>61</v>
      </c>
      <c r="W125" s="20">
        <v>6.5460000038146973</v>
      </c>
      <c r="X125" s="28"/>
      <c r="Y125" s="20"/>
      <c r="Z125" s="28"/>
      <c r="AA125" s="20"/>
      <c r="AB125" s="28">
        <v>61</v>
      </c>
      <c r="AC125" s="20">
        <v>6.4270000457763672</v>
      </c>
      <c r="AD125" s="28"/>
      <c r="AF125" s="28">
        <v>61</v>
      </c>
      <c r="AG125" s="20">
        <v>6.9539999961853027</v>
      </c>
      <c r="AH125" s="28"/>
      <c r="AI125" s="20"/>
      <c r="AJ125" s="28"/>
      <c r="AK125" s="20"/>
      <c r="AL125" s="28">
        <v>61</v>
      </c>
      <c r="AM125" s="20">
        <v>6.8680000305175781</v>
      </c>
      <c r="AN125" s="28"/>
      <c r="AP125" s="28">
        <v>61</v>
      </c>
      <c r="AQ125" s="20">
        <v>7.3189997673034668</v>
      </c>
      <c r="AR125" s="28"/>
      <c r="AS125" s="20"/>
      <c r="AT125" s="28"/>
      <c r="AU125" s="20"/>
      <c r="AV125" s="28">
        <v>61</v>
      </c>
      <c r="AW125" s="20">
        <v>7.2519998550415039</v>
      </c>
      <c r="AX125" s="28"/>
      <c r="AZ125" s="28">
        <v>61</v>
      </c>
      <c r="BA125" s="20">
        <v>7.4770002365112305</v>
      </c>
      <c r="BB125" s="28"/>
      <c r="BC125" s="20"/>
      <c r="BD125" s="28"/>
      <c r="BE125" s="20"/>
      <c r="BF125" s="28">
        <v>61</v>
      </c>
      <c r="BG125" s="20">
        <v>7.4000000953674316</v>
      </c>
      <c r="BH125" s="28"/>
      <c r="BJ125" s="28">
        <v>61</v>
      </c>
      <c r="BK125" s="20">
        <v>7.5229997634887695</v>
      </c>
      <c r="BL125" s="28"/>
      <c r="BM125" s="20"/>
      <c r="BN125" s="28"/>
      <c r="BO125" s="20"/>
      <c r="BP125" s="28">
        <v>61</v>
      </c>
      <c r="BQ125" s="20">
        <v>7.4409999847412109</v>
      </c>
      <c r="BR125" s="28"/>
    </row>
    <row r="126" spans="1:70" x14ac:dyDescent="0.2">
      <c r="A126" s="68">
        <f t="shared" si="1"/>
        <v>122</v>
      </c>
      <c r="B126" s="28">
        <v>60</v>
      </c>
      <c r="C126" s="20">
        <v>4.7189998626708984</v>
      </c>
      <c r="D126" s="28"/>
      <c r="E126" s="20"/>
      <c r="F126" s="28"/>
      <c r="G126" s="20"/>
      <c r="H126" s="28">
        <v>60</v>
      </c>
      <c r="I126" s="20">
        <v>4.4939999580383301</v>
      </c>
      <c r="J126" s="28"/>
      <c r="L126" s="28">
        <v>60</v>
      </c>
      <c r="M126" s="20">
        <v>5.7519998550415039</v>
      </c>
      <c r="N126" s="28"/>
      <c r="O126" s="20"/>
      <c r="P126" s="28"/>
      <c r="Q126" s="20"/>
      <c r="R126" s="28">
        <v>60</v>
      </c>
      <c r="S126" s="20">
        <v>5.5900001525878906</v>
      </c>
      <c r="T126" s="28"/>
      <c r="V126" s="28">
        <v>60</v>
      </c>
      <c r="W126" s="20">
        <v>6.499000072479248</v>
      </c>
      <c r="X126" s="28"/>
      <c r="Y126" s="20"/>
      <c r="Z126" s="28"/>
      <c r="AA126" s="20"/>
      <c r="AB126" s="28">
        <v>60</v>
      </c>
      <c r="AC126" s="20">
        <v>6.3489999771118164</v>
      </c>
      <c r="AD126" s="28"/>
      <c r="AF126" s="28">
        <v>60</v>
      </c>
      <c r="AG126" s="20">
        <v>6.9190001487731934</v>
      </c>
      <c r="AH126" s="28"/>
      <c r="AI126" s="20"/>
      <c r="AJ126" s="28"/>
      <c r="AK126" s="20"/>
      <c r="AL126" s="28">
        <v>60</v>
      </c>
      <c r="AM126" s="20">
        <v>6.814000129699707</v>
      </c>
      <c r="AN126" s="28"/>
      <c r="AP126" s="28">
        <v>60</v>
      </c>
      <c r="AQ126" s="20">
        <v>7.2880001068115234</v>
      </c>
      <c r="AR126" s="28"/>
      <c r="AS126" s="20"/>
      <c r="AT126" s="28"/>
      <c r="AU126" s="20"/>
      <c r="AV126" s="28">
        <v>60</v>
      </c>
      <c r="AW126" s="20">
        <v>7.2109999656677246</v>
      </c>
      <c r="AX126" s="28"/>
      <c r="AZ126" s="28">
        <v>60</v>
      </c>
      <c r="BA126" s="20">
        <v>7.4470000267028809</v>
      </c>
      <c r="BB126" s="28"/>
      <c r="BC126" s="20"/>
      <c r="BD126" s="28"/>
      <c r="BE126" s="20"/>
      <c r="BF126" s="28">
        <v>60</v>
      </c>
      <c r="BG126" s="20">
        <v>7.3619999885559082</v>
      </c>
      <c r="BH126" s="28"/>
      <c r="BJ126" s="28">
        <v>60</v>
      </c>
      <c r="BK126" s="20">
        <v>7.4910001754760742</v>
      </c>
      <c r="BL126" s="28"/>
      <c r="BM126" s="20"/>
      <c r="BN126" s="28"/>
      <c r="BO126" s="20"/>
      <c r="BP126" s="28">
        <v>60</v>
      </c>
      <c r="BQ126" s="20">
        <v>7.4010000228881836</v>
      </c>
      <c r="BR126" s="28"/>
    </row>
    <row r="127" spans="1:70" x14ac:dyDescent="0.2">
      <c r="A127" s="68">
        <f t="shared" si="1"/>
        <v>123</v>
      </c>
      <c r="B127" s="28">
        <v>59</v>
      </c>
      <c r="C127" s="20">
        <v>4.6649999618530273</v>
      </c>
      <c r="D127" s="28"/>
      <c r="E127" s="20"/>
      <c r="F127" s="28"/>
      <c r="G127" s="20"/>
      <c r="H127" s="28"/>
      <c r="I127" s="20"/>
      <c r="J127" s="28"/>
      <c r="L127" s="28">
        <v>59</v>
      </c>
      <c r="M127" s="20">
        <v>5.7049999237060547</v>
      </c>
      <c r="N127" s="28"/>
      <c r="O127" s="20"/>
      <c r="P127" s="28"/>
      <c r="Q127" s="20"/>
      <c r="R127" s="28"/>
      <c r="S127" s="20"/>
      <c r="T127" s="28"/>
      <c r="V127" s="28">
        <v>59</v>
      </c>
      <c r="W127" s="20">
        <v>6.4489998817443848</v>
      </c>
      <c r="X127" s="28"/>
      <c r="Y127" s="20"/>
      <c r="Z127" s="28"/>
      <c r="AA127" s="20"/>
      <c r="AB127" s="28"/>
      <c r="AC127" s="20"/>
      <c r="AD127" s="28"/>
      <c r="AF127" s="28">
        <v>59</v>
      </c>
      <c r="AG127" s="20">
        <v>6.880000114440918</v>
      </c>
      <c r="AH127" s="28"/>
      <c r="AI127" s="20"/>
      <c r="AJ127" s="28"/>
      <c r="AK127" s="20"/>
      <c r="AL127" s="28"/>
      <c r="AM127" s="20"/>
      <c r="AN127" s="28"/>
      <c r="AP127" s="28">
        <v>59</v>
      </c>
      <c r="AQ127" s="20">
        <v>7.2560000419616699</v>
      </c>
      <c r="AR127" s="28"/>
      <c r="AS127" s="20"/>
      <c r="AT127" s="28"/>
      <c r="AU127" s="20"/>
      <c r="AV127" s="28"/>
      <c r="AW127" s="20"/>
      <c r="AX127" s="28"/>
      <c r="AZ127" s="28">
        <v>59</v>
      </c>
      <c r="BA127" s="20">
        <v>7.4159998893737793</v>
      </c>
      <c r="BB127" s="28"/>
      <c r="BC127" s="20"/>
      <c r="BD127" s="28"/>
      <c r="BE127" s="20"/>
      <c r="BF127" s="28"/>
      <c r="BG127" s="20"/>
      <c r="BH127" s="28"/>
      <c r="BJ127" s="28">
        <v>59</v>
      </c>
      <c r="BK127" s="20">
        <v>7.4590001106262207</v>
      </c>
      <c r="BL127" s="28"/>
      <c r="BM127" s="20"/>
      <c r="BN127" s="28"/>
      <c r="BO127" s="20"/>
      <c r="BP127" s="28"/>
      <c r="BQ127" s="20"/>
      <c r="BR127" s="28"/>
    </row>
    <row r="128" spans="1:70" x14ac:dyDescent="0.2">
      <c r="A128" s="68">
        <f t="shared" si="1"/>
        <v>124</v>
      </c>
      <c r="B128" s="28">
        <v>58</v>
      </c>
      <c r="C128" s="20">
        <v>4.6090002059936523</v>
      </c>
      <c r="D128" s="28"/>
      <c r="E128" s="20"/>
      <c r="F128" s="28"/>
      <c r="G128" s="20"/>
      <c r="H128" s="28"/>
      <c r="I128" s="20"/>
      <c r="J128" s="28"/>
      <c r="L128" s="28">
        <v>58</v>
      </c>
      <c r="M128" s="20">
        <v>5.6560001373291016</v>
      </c>
      <c r="N128" s="28"/>
      <c r="O128" s="20"/>
      <c r="P128" s="28"/>
      <c r="Q128" s="20"/>
      <c r="R128" s="28"/>
      <c r="S128" s="20"/>
      <c r="T128" s="28"/>
      <c r="V128" s="28">
        <v>58</v>
      </c>
      <c r="W128" s="20">
        <v>6.3930001258850098</v>
      </c>
      <c r="X128" s="28"/>
      <c r="Y128" s="20"/>
      <c r="Z128" s="28"/>
      <c r="AA128" s="20"/>
      <c r="AB128" s="28"/>
      <c r="AC128" s="20"/>
      <c r="AD128" s="28"/>
      <c r="AF128" s="28">
        <v>58</v>
      </c>
      <c r="AG128" s="20">
        <v>6.8379998207092285</v>
      </c>
      <c r="AH128" s="28"/>
      <c r="AI128" s="20"/>
      <c r="AJ128" s="28"/>
      <c r="AK128" s="20"/>
      <c r="AL128" s="28"/>
      <c r="AM128" s="20"/>
      <c r="AN128" s="28"/>
      <c r="AP128" s="28">
        <v>58</v>
      </c>
      <c r="AQ128" s="20">
        <v>7.2220001220703125</v>
      </c>
      <c r="AR128" s="28"/>
      <c r="AS128" s="20"/>
      <c r="AT128" s="28"/>
      <c r="AU128" s="20"/>
      <c r="AV128" s="28"/>
      <c r="AW128" s="20"/>
      <c r="AX128" s="28"/>
      <c r="AZ128" s="28">
        <v>58</v>
      </c>
      <c r="BA128" s="20">
        <v>7.3829998970031738</v>
      </c>
      <c r="BB128" s="28"/>
      <c r="BC128" s="20"/>
      <c r="BD128" s="28"/>
      <c r="BE128" s="20"/>
      <c r="BF128" s="28"/>
      <c r="BG128" s="20"/>
      <c r="BH128" s="28"/>
      <c r="BJ128" s="28">
        <v>58</v>
      </c>
      <c r="BK128" s="20">
        <v>7.4250001907348633</v>
      </c>
      <c r="BL128" s="28"/>
      <c r="BM128" s="20"/>
      <c r="BN128" s="28"/>
      <c r="BO128" s="20"/>
      <c r="BP128" s="28"/>
      <c r="BQ128" s="20"/>
      <c r="BR128" s="28"/>
    </row>
    <row r="129" spans="1:70" x14ac:dyDescent="0.2">
      <c r="A129" s="68">
        <f t="shared" si="1"/>
        <v>125</v>
      </c>
      <c r="B129" s="28">
        <v>57</v>
      </c>
      <c r="C129" s="20">
        <v>4.5489997863769531</v>
      </c>
      <c r="D129" s="28"/>
      <c r="E129" s="20"/>
      <c r="F129" s="28"/>
      <c r="G129" s="20"/>
      <c r="H129" s="28"/>
      <c r="I129" s="20"/>
      <c r="J129" s="28"/>
      <c r="L129" s="28">
        <v>57</v>
      </c>
      <c r="M129" s="20">
        <v>5.6040000915527344</v>
      </c>
      <c r="N129" s="28"/>
      <c r="O129" s="20"/>
      <c r="P129" s="28"/>
      <c r="Q129" s="20"/>
      <c r="R129" s="28"/>
      <c r="S129" s="20"/>
      <c r="T129" s="28"/>
      <c r="V129" s="28">
        <v>57</v>
      </c>
      <c r="W129" s="20">
        <v>6.3319997787475586</v>
      </c>
      <c r="X129" s="28"/>
      <c r="Y129" s="20"/>
      <c r="Z129" s="28"/>
      <c r="AA129" s="20"/>
      <c r="AB129" s="28"/>
      <c r="AC129" s="20"/>
      <c r="AD129" s="28"/>
      <c r="AF129" s="28">
        <v>57</v>
      </c>
      <c r="AG129" s="20">
        <v>6.7919998168945313</v>
      </c>
      <c r="AH129" s="28"/>
      <c r="AI129" s="20"/>
      <c r="AJ129" s="28"/>
      <c r="AK129" s="20"/>
      <c r="AL129" s="28"/>
      <c r="AM129" s="20"/>
      <c r="AN129" s="28"/>
      <c r="AP129" s="28">
        <v>57</v>
      </c>
      <c r="AQ129" s="20">
        <v>7.1869997978210449</v>
      </c>
      <c r="AR129" s="28"/>
      <c r="AS129" s="20"/>
      <c r="AT129" s="28"/>
      <c r="AU129" s="20"/>
      <c r="AV129" s="28"/>
      <c r="AW129" s="20"/>
      <c r="AX129" s="28"/>
      <c r="AZ129" s="28">
        <v>57</v>
      </c>
      <c r="BA129" s="20">
        <v>7.3499999046325684</v>
      </c>
      <c r="BB129" s="28"/>
      <c r="BC129" s="20"/>
      <c r="BD129" s="28"/>
      <c r="BE129" s="20"/>
      <c r="BF129" s="28"/>
      <c r="BG129" s="20"/>
      <c r="BH129" s="28"/>
      <c r="BJ129" s="28">
        <v>57</v>
      </c>
      <c r="BK129" s="20">
        <v>7.3899998664855957</v>
      </c>
      <c r="BL129" s="28"/>
      <c r="BM129" s="20"/>
      <c r="BN129" s="28"/>
      <c r="BO129" s="20"/>
      <c r="BP129" s="28"/>
      <c r="BQ129" s="20"/>
      <c r="BR129" s="28"/>
    </row>
    <row r="130" spans="1:70" x14ac:dyDescent="0.2">
      <c r="A130" s="68">
        <f t="shared" si="1"/>
        <v>126</v>
      </c>
      <c r="B130" s="28">
        <v>56</v>
      </c>
      <c r="C130" s="20">
        <v>4.4860000610351562</v>
      </c>
      <c r="D130" s="28"/>
      <c r="E130" s="20"/>
      <c r="F130" s="28"/>
      <c r="G130" s="20"/>
      <c r="H130" s="28"/>
      <c r="I130" s="20"/>
      <c r="J130" s="28"/>
      <c r="L130" s="28">
        <v>56</v>
      </c>
      <c r="M130" s="20">
        <v>5.5489997863769531</v>
      </c>
      <c r="N130" s="28"/>
      <c r="O130" s="20"/>
      <c r="P130" s="28"/>
      <c r="Q130" s="20"/>
      <c r="R130" s="28"/>
      <c r="S130" s="20"/>
      <c r="T130" s="28"/>
      <c r="V130" s="28">
        <v>56</v>
      </c>
      <c r="W130" s="20">
        <v>6.2659997940063477</v>
      </c>
      <c r="X130" s="28"/>
      <c r="Y130" s="20"/>
      <c r="Z130" s="28"/>
      <c r="AA130" s="20"/>
      <c r="AB130" s="28"/>
      <c r="AC130" s="20"/>
      <c r="AD130" s="28"/>
      <c r="AF130" s="28">
        <v>56</v>
      </c>
      <c r="AG130" s="20">
        <v>6.7420001029968262</v>
      </c>
      <c r="AH130" s="28"/>
      <c r="AI130" s="20"/>
      <c r="AJ130" s="28"/>
      <c r="AK130" s="20"/>
      <c r="AL130" s="28"/>
      <c r="AM130" s="20"/>
      <c r="AN130" s="28"/>
      <c r="AP130" s="28">
        <v>56</v>
      </c>
      <c r="AQ130" s="20">
        <v>7.1500000953674316</v>
      </c>
      <c r="AR130" s="28"/>
      <c r="AS130" s="20"/>
      <c r="AT130" s="28"/>
      <c r="AU130" s="20"/>
      <c r="AV130" s="28"/>
      <c r="AW130" s="20"/>
      <c r="AX130" s="28"/>
      <c r="AZ130" s="28">
        <v>56</v>
      </c>
      <c r="BA130" s="20">
        <v>7.314000129699707</v>
      </c>
      <c r="BB130" s="28"/>
      <c r="BC130" s="20"/>
      <c r="BD130" s="28"/>
      <c r="BE130" s="20"/>
      <c r="BF130" s="28"/>
      <c r="BG130" s="20"/>
      <c r="BH130" s="28"/>
      <c r="BJ130" s="28">
        <v>56</v>
      </c>
      <c r="BK130" s="20">
        <v>7.3530001640319824</v>
      </c>
      <c r="BL130" s="28"/>
      <c r="BM130" s="20"/>
      <c r="BN130" s="28"/>
      <c r="BO130" s="20"/>
      <c r="BP130" s="28"/>
      <c r="BQ130" s="20"/>
      <c r="BR130" s="28"/>
    </row>
    <row r="131" spans="1:70" x14ac:dyDescent="0.2">
      <c r="A131" s="68">
        <f t="shared" si="1"/>
        <v>127</v>
      </c>
      <c r="B131" s="28">
        <v>55</v>
      </c>
      <c r="C131" s="20">
        <v>4.4200000762939453</v>
      </c>
      <c r="D131" s="28"/>
      <c r="E131" s="20"/>
      <c r="F131" s="28"/>
      <c r="G131" s="20"/>
      <c r="H131" s="28"/>
      <c r="I131" s="20"/>
      <c r="J131" s="28"/>
      <c r="L131" s="28">
        <v>55</v>
      </c>
      <c r="M131" s="20">
        <v>5.4910001754760742</v>
      </c>
      <c r="N131" s="28"/>
      <c r="O131" s="20"/>
      <c r="P131" s="28"/>
      <c r="Q131" s="20"/>
      <c r="R131" s="28"/>
      <c r="S131" s="20"/>
      <c r="T131" s="28"/>
      <c r="V131" s="28">
        <v>55</v>
      </c>
      <c r="W131" s="20">
        <v>6.1939997673034668</v>
      </c>
      <c r="X131" s="28"/>
      <c r="Y131" s="20"/>
      <c r="Z131" s="28"/>
      <c r="AA131" s="20"/>
      <c r="AB131" s="28"/>
      <c r="AC131" s="20"/>
      <c r="AD131" s="28"/>
      <c r="AF131" s="28">
        <v>55</v>
      </c>
      <c r="AG131" s="20">
        <v>6.6880002021789551</v>
      </c>
      <c r="AH131" s="28"/>
      <c r="AI131" s="20"/>
      <c r="AJ131" s="28"/>
      <c r="AK131" s="20"/>
      <c r="AL131" s="28"/>
      <c r="AM131" s="20"/>
      <c r="AN131" s="28"/>
      <c r="AP131" s="28">
        <v>55</v>
      </c>
      <c r="AQ131" s="20">
        <v>7.1110000610351562</v>
      </c>
      <c r="AR131" s="28"/>
      <c r="AS131" s="20"/>
      <c r="AT131" s="28"/>
      <c r="AU131" s="20"/>
      <c r="AV131" s="28"/>
      <c r="AW131" s="20"/>
      <c r="AX131" s="28"/>
      <c r="AZ131" s="28">
        <v>55</v>
      </c>
      <c r="BA131" s="20">
        <v>7.2779998779296875</v>
      </c>
      <c r="BB131" s="28"/>
      <c r="BC131" s="20"/>
      <c r="BD131" s="28"/>
      <c r="BE131" s="20"/>
      <c r="BF131" s="28"/>
      <c r="BG131" s="20"/>
      <c r="BH131" s="28"/>
      <c r="BJ131" s="28">
        <v>55</v>
      </c>
      <c r="BK131" s="20">
        <v>7.3159999847412109</v>
      </c>
      <c r="BL131" s="28"/>
      <c r="BM131" s="20"/>
      <c r="BN131" s="28"/>
      <c r="BO131" s="20"/>
      <c r="BP131" s="28"/>
      <c r="BQ131" s="20"/>
      <c r="BR131" s="28"/>
    </row>
    <row r="132" spans="1:70" x14ac:dyDescent="0.2">
      <c r="A132" s="68">
        <f t="shared" si="1"/>
        <v>128</v>
      </c>
      <c r="B132" s="28">
        <v>54</v>
      </c>
      <c r="C132" s="20">
        <v>4.3499999046325684</v>
      </c>
      <c r="D132" s="28"/>
      <c r="E132" s="20"/>
      <c r="F132" s="28"/>
      <c r="G132" s="20"/>
      <c r="H132" s="28"/>
      <c r="I132" s="20"/>
      <c r="J132" s="28"/>
      <c r="L132" s="28">
        <v>54</v>
      </c>
      <c r="M132" s="20">
        <v>5.4279999732971191</v>
      </c>
      <c r="N132" s="28"/>
      <c r="O132" s="20"/>
      <c r="P132" s="28"/>
      <c r="Q132" s="20"/>
      <c r="R132" s="28"/>
      <c r="S132" s="20"/>
      <c r="T132" s="28"/>
      <c r="V132" s="28">
        <v>54</v>
      </c>
      <c r="W132" s="20">
        <v>6.1170001029968262</v>
      </c>
      <c r="X132" s="28"/>
      <c r="Y132" s="20"/>
      <c r="Z132" s="28"/>
      <c r="AA132" s="20"/>
      <c r="AB132" s="28"/>
      <c r="AC132" s="20"/>
      <c r="AD132" s="28"/>
      <c r="AF132" s="28">
        <v>54</v>
      </c>
      <c r="AG132" s="20">
        <v>6.6279997825622559</v>
      </c>
      <c r="AH132" s="28"/>
      <c r="AI132" s="20"/>
      <c r="AJ132" s="28"/>
      <c r="AK132" s="20"/>
      <c r="AL132" s="28"/>
      <c r="AM132" s="20"/>
      <c r="AN132" s="28"/>
      <c r="AP132" s="28">
        <v>54</v>
      </c>
      <c r="AQ132" s="20">
        <v>7.070000171661377</v>
      </c>
      <c r="AR132" s="28"/>
      <c r="AS132" s="20"/>
      <c r="AT132" s="28"/>
      <c r="AU132" s="20"/>
      <c r="AV132" s="28"/>
      <c r="AW132" s="20"/>
      <c r="AX132" s="28"/>
      <c r="AZ132" s="28">
        <v>54</v>
      </c>
      <c r="BA132" s="20">
        <v>7.2389998435974121</v>
      </c>
      <c r="BB132" s="28"/>
      <c r="BC132" s="20"/>
      <c r="BD132" s="28"/>
      <c r="BE132" s="20"/>
      <c r="BF132" s="28"/>
      <c r="BG132" s="20"/>
      <c r="BH132" s="28"/>
      <c r="BJ132" s="28">
        <v>54</v>
      </c>
      <c r="BK132" s="20">
        <v>7.2760000228881836</v>
      </c>
      <c r="BL132" s="28"/>
      <c r="BM132" s="20"/>
      <c r="BN132" s="28"/>
      <c r="BO132" s="20"/>
      <c r="BP132" s="28"/>
      <c r="BQ132" s="20"/>
      <c r="BR132" s="28"/>
    </row>
    <row r="133" spans="1:70" x14ac:dyDescent="0.2">
      <c r="A133" s="68">
        <f t="shared" si="1"/>
        <v>129</v>
      </c>
      <c r="B133" s="28">
        <v>53</v>
      </c>
      <c r="C133" s="20">
        <v>4.2760000228881836</v>
      </c>
      <c r="D133" s="28"/>
      <c r="E133" s="20"/>
      <c r="F133" s="28"/>
      <c r="G133" s="20"/>
      <c r="H133" s="28"/>
      <c r="I133" s="20"/>
      <c r="J133" s="28"/>
      <c r="L133" s="28">
        <v>53</v>
      </c>
      <c r="M133" s="20">
        <v>5.3579998016357422</v>
      </c>
      <c r="N133" s="28"/>
      <c r="O133" s="20"/>
      <c r="P133" s="28"/>
      <c r="Q133" s="20"/>
      <c r="R133" s="28"/>
      <c r="S133" s="20"/>
      <c r="T133" s="28"/>
      <c r="V133" s="28">
        <v>53</v>
      </c>
      <c r="W133" s="20">
        <v>6.0349998474121094</v>
      </c>
      <c r="X133" s="28"/>
      <c r="Y133" s="20"/>
      <c r="Z133" s="28"/>
      <c r="AA133" s="20"/>
      <c r="AB133" s="28"/>
      <c r="AC133" s="20"/>
      <c r="AD133" s="28"/>
      <c r="AF133" s="28">
        <v>53</v>
      </c>
      <c r="AG133" s="20">
        <v>6.5619997978210449</v>
      </c>
      <c r="AH133" s="28"/>
      <c r="AI133" s="20"/>
      <c r="AJ133" s="28"/>
      <c r="AK133" s="20"/>
      <c r="AL133" s="28"/>
      <c r="AM133" s="20"/>
      <c r="AN133" s="28"/>
      <c r="AP133" s="28">
        <v>53</v>
      </c>
      <c r="AQ133" s="20">
        <v>7.0260000228881836</v>
      </c>
      <c r="AR133" s="28"/>
      <c r="AS133" s="20"/>
      <c r="AT133" s="28"/>
      <c r="AU133" s="20"/>
      <c r="AV133" s="28"/>
      <c r="AW133" s="20"/>
      <c r="AX133" s="28"/>
      <c r="AZ133" s="28">
        <v>53</v>
      </c>
      <c r="BA133" s="20">
        <v>7.1979999542236328</v>
      </c>
      <c r="BB133" s="28"/>
      <c r="BC133" s="20"/>
      <c r="BD133" s="28"/>
      <c r="BE133" s="20"/>
      <c r="BF133" s="28"/>
      <c r="BG133" s="20"/>
      <c r="BH133" s="28"/>
      <c r="BJ133" s="28">
        <v>53</v>
      </c>
      <c r="BK133" s="20">
        <v>7.2350001335144043</v>
      </c>
      <c r="BL133" s="28"/>
      <c r="BM133" s="20"/>
      <c r="BN133" s="28"/>
      <c r="BO133" s="20"/>
      <c r="BP133" s="28"/>
      <c r="BQ133" s="20"/>
      <c r="BR133" s="28"/>
    </row>
    <row r="134" spans="1:70" x14ac:dyDescent="0.2">
      <c r="A134" s="68">
        <f t="shared" si="1"/>
        <v>130</v>
      </c>
      <c r="B134" s="28">
        <v>52</v>
      </c>
      <c r="C134" s="20">
        <v>4.1979999542236328</v>
      </c>
      <c r="D134" s="28"/>
      <c r="E134" s="20"/>
      <c r="F134" s="28"/>
      <c r="G134" s="20"/>
      <c r="H134" s="28"/>
      <c r="I134" s="20"/>
      <c r="J134" s="28"/>
      <c r="L134" s="28">
        <v>52</v>
      </c>
      <c r="M134" s="20">
        <v>5.2810001373291016</v>
      </c>
      <c r="N134" s="28"/>
      <c r="O134" s="20"/>
      <c r="P134" s="28"/>
      <c r="Q134" s="20"/>
      <c r="R134" s="28"/>
      <c r="S134" s="20"/>
      <c r="T134" s="28"/>
      <c r="V134" s="28">
        <v>52</v>
      </c>
      <c r="W134" s="20">
        <v>5.9489998817443848</v>
      </c>
      <c r="X134" s="28"/>
      <c r="Y134" s="20"/>
      <c r="Z134" s="28"/>
      <c r="AA134" s="20"/>
      <c r="AB134" s="28"/>
      <c r="AC134" s="20"/>
      <c r="AD134" s="28"/>
      <c r="AF134" s="28">
        <v>52</v>
      </c>
      <c r="AG134" s="20">
        <v>6.4879999160766602</v>
      </c>
      <c r="AH134" s="28"/>
      <c r="AI134" s="20"/>
      <c r="AJ134" s="28"/>
      <c r="AK134" s="20"/>
      <c r="AL134" s="28"/>
      <c r="AM134" s="20"/>
      <c r="AN134" s="28"/>
      <c r="AP134" s="28">
        <v>52</v>
      </c>
      <c r="AQ134" s="20">
        <v>6.9790000915527344</v>
      </c>
      <c r="AR134" s="28"/>
      <c r="AS134" s="20"/>
      <c r="AT134" s="28"/>
      <c r="AU134" s="20"/>
      <c r="AV134" s="28"/>
      <c r="AW134" s="20"/>
      <c r="AX134" s="28"/>
      <c r="AZ134" s="28">
        <v>52</v>
      </c>
      <c r="BA134" s="20">
        <v>7.1550002098083496</v>
      </c>
      <c r="BB134" s="28"/>
      <c r="BC134" s="20"/>
      <c r="BD134" s="28"/>
      <c r="BE134" s="20"/>
      <c r="BF134" s="28"/>
      <c r="BG134" s="20"/>
      <c r="BH134" s="28"/>
      <c r="BJ134" s="28">
        <v>52</v>
      </c>
      <c r="BK134" s="20">
        <v>7.1909999847412109</v>
      </c>
      <c r="BL134" s="28"/>
      <c r="BM134" s="20"/>
      <c r="BN134" s="28"/>
      <c r="BO134" s="20"/>
      <c r="BP134" s="28"/>
      <c r="BQ134" s="20"/>
      <c r="BR134" s="28"/>
    </row>
    <row r="135" spans="1:70" x14ac:dyDescent="0.2">
      <c r="A135" s="68">
        <f t="shared" ref="A135:A165" si="2">A134+1</f>
        <v>131</v>
      </c>
      <c r="B135" s="28">
        <v>51</v>
      </c>
      <c r="C135" s="20">
        <v>4.1149997711181641</v>
      </c>
      <c r="D135" s="28"/>
      <c r="E135" s="20"/>
      <c r="F135" s="28"/>
      <c r="G135" s="20"/>
      <c r="H135" s="28"/>
      <c r="I135" s="20"/>
      <c r="J135" s="28"/>
      <c r="L135" s="28">
        <v>51</v>
      </c>
      <c r="M135" s="20">
        <v>5.1960000991821289</v>
      </c>
      <c r="N135" s="28"/>
      <c r="O135" s="20"/>
      <c r="P135" s="28"/>
      <c r="Q135" s="20"/>
      <c r="R135" s="28"/>
      <c r="S135" s="20"/>
      <c r="T135" s="28"/>
      <c r="V135" s="28">
        <v>51</v>
      </c>
      <c r="W135" s="20">
        <v>5.8639998435974121</v>
      </c>
      <c r="X135" s="28"/>
      <c r="Y135" s="20"/>
      <c r="Z135" s="28"/>
      <c r="AA135" s="20"/>
      <c r="AB135" s="28"/>
      <c r="AC135" s="20"/>
      <c r="AD135" s="28"/>
      <c r="AF135" s="28">
        <v>51</v>
      </c>
      <c r="AG135" s="20">
        <v>6.4060001373291016</v>
      </c>
      <c r="AH135" s="28"/>
      <c r="AI135" s="20"/>
      <c r="AJ135" s="28"/>
      <c r="AK135" s="20"/>
      <c r="AL135" s="28"/>
      <c r="AM135" s="20"/>
      <c r="AN135" s="28"/>
      <c r="AP135" s="28">
        <v>51</v>
      </c>
      <c r="AQ135" s="20">
        <v>6.9270000457763672</v>
      </c>
      <c r="AR135" s="28"/>
      <c r="AS135" s="20"/>
      <c r="AT135" s="28"/>
      <c r="AU135" s="20"/>
      <c r="AV135" s="28"/>
      <c r="AW135" s="20"/>
      <c r="AX135" s="28"/>
      <c r="AZ135" s="28">
        <v>51</v>
      </c>
      <c r="BA135" s="20">
        <v>7.1090002059936523</v>
      </c>
      <c r="BB135" s="28"/>
      <c r="BC135" s="20"/>
      <c r="BD135" s="28"/>
      <c r="BE135" s="20"/>
      <c r="BF135" s="28"/>
      <c r="BG135" s="20"/>
      <c r="BH135" s="28"/>
      <c r="BJ135" s="28">
        <v>51</v>
      </c>
      <c r="BK135" s="20">
        <v>7.1440000534057617</v>
      </c>
      <c r="BL135" s="28"/>
      <c r="BM135" s="20"/>
      <c r="BN135" s="28"/>
      <c r="BO135" s="20"/>
      <c r="BP135" s="28"/>
      <c r="BQ135" s="20"/>
      <c r="BR135" s="28"/>
    </row>
    <row r="136" spans="1:70" x14ac:dyDescent="0.2">
      <c r="A136" s="68">
        <f t="shared" si="2"/>
        <v>132</v>
      </c>
      <c r="B136" s="28">
        <v>50.599998474121094</v>
      </c>
      <c r="C136" s="20">
        <v>4.0840001106262207</v>
      </c>
      <c r="D136" s="28"/>
      <c r="E136" s="20"/>
      <c r="F136" s="28"/>
      <c r="G136" s="20"/>
      <c r="H136" s="28"/>
      <c r="I136" s="20"/>
      <c r="J136" s="28"/>
      <c r="L136" s="28">
        <v>50</v>
      </c>
      <c r="M136" s="20">
        <v>5.1009998321533203</v>
      </c>
      <c r="N136" s="28"/>
      <c r="O136" s="20"/>
      <c r="P136" s="28"/>
      <c r="Q136" s="20"/>
      <c r="R136" s="28"/>
      <c r="S136" s="20"/>
      <c r="T136" s="28"/>
      <c r="V136" s="28">
        <v>50</v>
      </c>
      <c r="W136" s="20">
        <v>5.7789998054504395</v>
      </c>
      <c r="X136" s="28"/>
      <c r="Y136" s="20"/>
      <c r="Z136" s="28"/>
      <c r="AA136" s="20"/>
      <c r="AB136" s="28"/>
      <c r="AC136" s="20"/>
      <c r="AD136" s="28"/>
      <c r="AF136" s="28">
        <v>50</v>
      </c>
      <c r="AG136" s="20">
        <v>6.314000129699707</v>
      </c>
      <c r="AH136" s="28"/>
      <c r="AI136" s="20"/>
      <c r="AJ136" s="28"/>
      <c r="AK136" s="20"/>
      <c r="AL136" s="28"/>
      <c r="AM136" s="20"/>
      <c r="AN136" s="28"/>
      <c r="AP136" s="28">
        <v>50</v>
      </c>
      <c r="AQ136" s="20">
        <v>6.870999813079834</v>
      </c>
      <c r="AR136" s="28"/>
      <c r="AS136" s="20"/>
      <c r="AT136" s="28"/>
      <c r="AU136" s="20"/>
      <c r="AV136" s="28"/>
      <c r="AW136" s="20"/>
      <c r="AX136" s="28"/>
      <c r="AZ136" s="28">
        <v>50</v>
      </c>
      <c r="BA136" s="20">
        <v>7.0590000152587891</v>
      </c>
      <c r="BB136" s="28"/>
      <c r="BC136" s="20"/>
      <c r="BD136" s="28"/>
      <c r="BE136" s="20"/>
      <c r="BF136" s="28"/>
      <c r="BG136" s="20"/>
      <c r="BH136" s="28"/>
      <c r="BJ136" s="28">
        <v>50</v>
      </c>
      <c r="BK136" s="20">
        <v>7.0939998626708984</v>
      </c>
      <c r="BL136" s="28"/>
      <c r="BM136" s="20"/>
      <c r="BN136" s="28"/>
      <c r="BO136" s="20"/>
      <c r="BP136" s="28"/>
      <c r="BQ136" s="20"/>
      <c r="BR136" s="28"/>
    </row>
    <row r="137" spans="1:70" x14ac:dyDescent="0.2">
      <c r="A137" s="68">
        <f t="shared" si="2"/>
        <v>133</v>
      </c>
      <c r="B137" s="28">
        <v>50</v>
      </c>
      <c r="C137" s="20">
        <v>4.0279998779296875</v>
      </c>
      <c r="D137" s="28"/>
      <c r="E137" s="20"/>
      <c r="F137" s="28"/>
      <c r="G137" s="20"/>
      <c r="H137" s="28"/>
      <c r="I137" s="20"/>
      <c r="J137" s="28"/>
      <c r="L137" s="28">
        <v>49.599998474121094</v>
      </c>
      <c r="M137" s="20">
        <v>5.0580000877380371</v>
      </c>
      <c r="N137" s="28"/>
      <c r="O137" s="20"/>
      <c r="P137" s="28"/>
      <c r="Q137" s="20"/>
      <c r="R137" s="28"/>
      <c r="S137" s="20"/>
      <c r="T137" s="28"/>
      <c r="V137" s="28">
        <v>49</v>
      </c>
      <c r="W137" s="20">
        <v>5.6919999122619629</v>
      </c>
      <c r="X137" s="28"/>
      <c r="Y137" s="20"/>
      <c r="Z137" s="28"/>
      <c r="AA137" s="20"/>
      <c r="AB137" s="28"/>
      <c r="AC137" s="20"/>
      <c r="AD137" s="28"/>
      <c r="AF137" s="28">
        <v>49</v>
      </c>
      <c r="AG137" s="20">
        <v>6.2140002250671387</v>
      </c>
      <c r="AH137" s="28"/>
      <c r="AI137" s="20"/>
      <c r="AJ137" s="28"/>
      <c r="AK137" s="20"/>
      <c r="AL137" s="28"/>
      <c r="AM137" s="20"/>
      <c r="AN137" s="28"/>
      <c r="AP137" s="28">
        <v>49</v>
      </c>
      <c r="AQ137" s="20">
        <v>6.8090000152587891</v>
      </c>
      <c r="AR137" s="28"/>
      <c r="AS137" s="20"/>
      <c r="AT137" s="28"/>
      <c r="AU137" s="20"/>
      <c r="AV137" s="28"/>
      <c r="AW137" s="20"/>
      <c r="AX137" s="28"/>
      <c r="AZ137" s="28">
        <v>49</v>
      </c>
      <c r="BA137" s="20">
        <v>7.0060000419616699</v>
      </c>
      <c r="BB137" s="28"/>
      <c r="BC137" s="20"/>
      <c r="BD137" s="28"/>
      <c r="BE137" s="20"/>
      <c r="BF137" s="28"/>
      <c r="BG137" s="20"/>
      <c r="BH137" s="28"/>
      <c r="BJ137" s="28">
        <v>49</v>
      </c>
      <c r="BK137" s="20">
        <v>7.0399999618530273</v>
      </c>
      <c r="BL137" s="28"/>
      <c r="BM137" s="20"/>
      <c r="BN137" s="28"/>
      <c r="BO137" s="20"/>
      <c r="BP137" s="28"/>
      <c r="BQ137" s="20"/>
      <c r="BR137" s="28"/>
    </row>
    <row r="138" spans="1:70" x14ac:dyDescent="0.2">
      <c r="A138" s="68">
        <f t="shared" si="2"/>
        <v>134</v>
      </c>
      <c r="B138" s="28">
        <v>49</v>
      </c>
      <c r="C138" s="20">
        <v>3.934999942779541</v>
      </c>
      <c r="D138" s="28"/>
      <c r="E138" s="20"/>
      <c r="F138" s="28"/>
      <c r="G138" s="20"/>
      <c r="H138" s="28"/>
      <c r="I138" s="20"/>
      <c r="J138" s="28"/>
      <c r="L138" s="28">
        <v>49</v>
      </c>
      <c r="M138" s="20">
        <v>4.9970002174377441</v>
      </c>
      <c r="N138" s="28"/>
      <c r="O138" s="20"/>
      <c r="P138" s="28"/>
      <c r="Q138" s="20"/>
      <c r="R138" s="28"/>
      <c r="S138" s="20"/>
      <c r="T138" s="28"/>
      <c r="V138" s="28">
        <v>48</v>
      </c>
      <c r="W138" s="20">
        <v>5.6030001640319824</v>
      </c>
      <c r="X138" s="28"/>
      <c r="Y138" s="20"/>
      <c r="Z138" s="28"/>
      <c r="AA138" s="20"/>
      <c r="AB138" s="28"/>
      <c r="AC138" s="20"/>
      <c r="AD138" s="28"/>
      <c r="AF138" s="28">
        <v>48</v>
      </c>
      <c r="AG138" s="20">
        <v>6.1050000190734863</v>
      </c>
      <c r="AH138" s="28"/>
      <c r="AI138" s="20"/>
      <c r="AJ138" s="28"/>
      <c r="AK138" s="20"/>
      <c r="AL138" s="28"/>
      <c r="AM138" s="20"/>
      <c r="AN138" s="28"/>
      <c r="AP138" s="28">
        <v>48</v>
      </c>
      <c r="AQ138" s="20">
        <v>6.7399997711181641</v>
      </c>
      <c r="AR138" s="28"/>
      <c r="AS138" s="20"/>
      <c r="AT138" s="28"/>
      <c r="AU138" s="20"/>
      <c r="AV138" s="28"/>
      <c r="AW138" s="20"/>
      <c r="AX138" s="28"/>
      <c r="AZ138" s="28">
        <v>48</v>
      </c>
      <c r="BA138" s="20">
        <v>6.9479999542236328</v>
      </c>
      <c r="BB138" s="28"/>
      <c r="BC138" s="20"/>
      <c r="BD138" s="28"/>
      <c r="BE138" s="20"/>
      <c r="BF138" s="28"/>
      <c r="BG138" s="20"/>
      <c r="BH138" s="28"/>
      <c r="BJ138" s="28">
        <v>48</v>
      </c>
      <c r="BK138" s="20">
        <v>6.9809999465942383</v>
      </c>
      <c r="BL138" s="28"/>
      <c r="BM138" s="20"/>
      <c r="BN138" s="28"/>
      <c r="BO138" s="20"/>
      <c r="BP138" s="28"/>
      <c r="BQ138" s="20"/>
      <c r="BR138" s="28"/>
    </row>
    <row r="139" spans="1:70" x14ac:dyDescent="0.2">
      <c r="A139" s="68">
        <f t="shared" si="2"/>
        <v>135</v>
      </c>
      <c r="B139" s="28">
        <v>48</v>
      </c>
      <c r="C139" s="20">
        <v>3.8369998931884766</v>
      </c>
      <c r="D139" s="28"/>
      <c r="E139" s="20"/>
      <c r="F139" s="28"/>
      <c r="G139" s="20"/>
      <c r="H139" s="28"/>
      <c r="I139" s="20"/>
      <c r="J139" s="28"/>
      <c r="L139" s="28">
        <v>48</v>
      </c>
      <c r="M139" s="20">
        <v>4.8839998245239258</v>
      </c>
      <c r="N139" s="28"/>
      <c r="O139" s="20"/>
      <c r="P139" s="28"/>
      <c r="Q139" s="20"/>
      <c r="R139" s="28"/>
      <c r="S139" s="20"/>
      <c r="T139" s="28"/>
      <c r="V139" s="28">
        <v>47</v>
      </c>
      <c r="W139" s="20">
        <v>5.5100002288818359</v>
      </c>
      <c r="X139" s="28"/>
      <c r="Y139" s="20"/>
      <c r="Z139" s="28"/>
      <c r="AA139" s="20"/>
      <c r="AB139" s="28"/>
      <c r="AC139" s="20"/>
      <c r="AD139" s="28"/>
      <c r="AF139" s="28">
        <v>47.400001525878906</v>
      </c>
      <c r="AG139" s="20">
        <v>6.0339999198913574</v>
      </c>
      <c r="AH139" s="28"/>
      <c r="AI139" s="20"/>
      <c r="AJ139" s="28"/>
      <c r="AK139" s="20"/>
      <c r="AL139" s="28"/>
      <c r="AM139" s="20"/>
      <c r="AN139" s="28"/>
      <c r="AP139" s="28">
        <v>47</v>
      </c>
      <c r="AQ139" s="20">
        <v>6.6609997749328613</v>
      </c>
      <c r="AR139" s="28"/>
      <c r="AS139" s="20"/>
      <c r="AT139" s="28"/>
      <c r="AU139" s="20"/>
      <c r="AV139" s="28"/>
      <c r="AW139" s="20"/>
      <c r="AX139" s="28"/>
      <c r="AZ139" s="28">
        <v>47</v>
      </c>
      <c r="BA139" s="20">
        <v>6.8829998970031738</v>
      </c>
      <c r="BB139" s="28"/>
      <c r="BC139" s="20"/>
      <c r="BD139" s="28"/>
      <c r="BE139" s="20"/>
      <c r="BF139" s="28"/>
      <c r="BG139" s="20"/>
      <c r="BH139" s="28"/>
      <c r="BJ139" s="28">
        <v>47</v>
      </c>
      <c r="BK139" s="20">
        <v>6.9159998893737793</v>
      </c>
      <c r="BL139" s="28"/>
      <c r="BM139" s="20"/>
      <c r="BN139" s="28"/>
      <c r="BO139" s="20"/>
      <c r="BP139" s="28"/>
      <c r="BQ139" s="20"/>
      <c r="BR139" s="28"/>
    </row>
    <row r="140" spans="1:70" x14ac:dyDescent="0.2">
      <c r="A140" s="68">
        <f t="shared" si="2"/>
        <v>136</v>
      </c>
      <c r="B140" s="28">
        <v>47</v>
      </c>
      <c r="C140" s="20">
        <v>3.7330000400543213</v>
      </c>
      <c r="D140" s="28"/>
      <c r="E140" s="20"/>
      <c r="F140" s="28"/>
      <c r="G140" s="20"/>
      <c r="H140" s="28"/>
      <c r="I140" s="20"/>
      <c r="J140" s="28"/>
      <c r="L140" s="28">
        <v>47</v>
      </c>
      <c r="M140" s="20">
        <v>4.7659997940063477</v>
      </c>
      <c r="N140" s="28"/>
      <c r="O140" s="20"/>
      <c r="P140" s="28"/>
      <c r="Q140" s="20"/>
      <c r="R140" s="28"/>
      <c r="S140" s="20"/>
      <c r="T140" s="28"/>
      <c r="V140" s="28">
        <v>46.599998474121094</v>
      </c>
      <c r="W140" s="20">
        <v>5.4660000801086426</v>
      </c>
      <c r="X140" s="28"/>
      <c r="Y140" s="20"/>
      <c r="Z140" s="28"/>
      <c r="AA140" s="20"/>
      <c r="AB140" s="28"/>
      <c r="AC140" s="20"/>
      <c r="AD140" s="28"/>
      <c r="AF140" s="28">
        <v>47</v>
      </c>
      <c r="AG140" s="20">
        <v>5.9920001029968262</v>
      </c>
      <c r="AH140" s="28"/>
      <c r="AI140" s="20"/>
      <c r="AJ140" s="28"/>
      <c r="AK140" s="20"/>
      <c r="AL140" s="28"/>
      <c r="AM140" s="20"/>
      <c r="AN140" s="28"/>
      <c r="AP140" s="28">
        <v>46</v>
      </c>
      <c r="AQ140" s="20">
        <v>6.5710000991821289</v>
      </c>
      <c r="AR140" s="28"/>
      <c r="AS140" s="20"/>
      <c r="AT140" s="28"/>
      <c r="AU140" s="20"/>
      <c r="AV140" s="28"/>
      <c r="AW140" s="20"/>
      <c r="AX140" s="28"/>
      <c r="AZ140" s="28">
        <v>46</v>
      </c>
      <c r="BA140" s="20">
        <v>6.809999942779541</v>
      </c>
      <c r="BB140" s="28"/>
      <c r="BC140" s="20"/>
      <c r="BD140" s="28"/>
      <c r="BE140" s="20"/>
      <c r="BF140" s="28"/>
      <c r="BG140" s="20"/>
      <c r="BH140" s="28"/>
      <c r="BJ140" s="28">
        <v>46</v>
      </c>
      <c r="BK140" s="20">
        <v>6.8410000801086426</v>
      </c>
      <c r="BL140" s="28"/>
      <c r="BM140" s="20"/>
      <c r="BN140" s="28"/>
      <c r="BO140" s="20"/>
      <c r="BP140" s="28"/>
      <c r="BQ140" s="20"/>
      <c r="BR140" s="28"/>
    </row>
    <row r="141" spans="1:70" x14ac:dyDescent="0.2">
      <c r="A141" s="68">
        <f t="shared" si="2"/>
        <v>137</v>
      </c>
      <c r="B141" s="28">
        <v>46</v>
      </c>
      <c r="C141" s="20">
        <v>3.625</v>
      </c>
      <c r="D141" s="28"/>
      <c r="E141" s="20"/>
      <c r="F141" s="28"/>
      <c r="G141" s="20"/>
      <c r="H141" s="28"/>
      <c r="I141" s="20"/>
      <c r="J141" s="28"/>
      <c r="L141" s="28">
        <v>46</v>
      </c>
      <c r="M141" s="20">
        <v>4.6420001983642578</v>
      </c>
      <c r="N141" s="28"/>
      <c r="O141" s="20"/>
      <c r="P141" s="28"/>
      <c r="Q141" s="20"/>
      <c r="R141" s="28"/>
      <c r="S141" s="20"/>
      <c r="T141" s="28"/>
      <c r="V141" s="28">
        <v>46</v>
      </c>
      <c r="W141" s="20">
        <v>5.4079999923706055</v>
      </c>
      <c r="X141" s="28"/>
      <c r="Y141" s="20"/>
      <c r="Z141" s="28"/>
      <c r="AA141" s="20"/>
      <c r="AB141" s="28"/>
      <c r="AC141" s="20"/>
      <c r="AD141" s="28"/>
      <c r="AF141" s="28">
        <v>46</v>
      </c>
      <c r="AG141" s="20">
        <v>5.8769998550415039</v>
      </c>
      <c r="AH141" s="28"/>
      <c r="AI141" s="20"/>
      <c r="AJ141" s="28"/>
      <c r="AK141" s="20"/>
      <c r="AL141" s="28"/>
      <c r="AM141" s="20"/>
      <c r="AN141" s="28"/>
      <c r="AP141" s="28">
        <v>45.099998474121094</v>
      </c>
      <c r="AQ141" s="20">
        <v>6.4720001220703125</v>
      </c>
      <c r="AR141" s="28"/>
      <c r="AS141" s="20"/>
      <c r="AT141" s="28"/>
      <c r="AU141" s="20"/>
      <c r="AV141" s="28"/>
      <c r="AW141" s="20"/>
      <c r="AX141" s="28"/>
      <c r="AZ141" s="28">
        <v>45</v>
      </c>
      <c r="BA141" s="20">
        <v>6.7270002365112305</v>
      </c>
      <c r="BB141" s="28"/>
      <c r="BC141" s="20"/>
      <c r="BD141" s="28"/>
      <c r="BE141" s="20"/>
      <c r="BF141" s="28"/>
      <c r="BG141" s="20"/>
      <c r="BH141" s="28"/>
      <c r="BJ141" s="28">
        <v>45</v>
      </c>
      <c r="BK141" s="20">
        <v>6.7560000419616699</v>
      </c>
      <c r="BL141" s="28"/>
      <c r="BM141" s="20"/>
      <c r="BN141" s="28"/>
      <c r="BO141" s="20"/>
      <c r="BP141" s="28"/>
      <c r="BQ141" s="20"/>
      <c r="BR141" s="28"/>
    </row>
    <row r="142" spans="1:70" x14ac:dyDescent="0.2">
      <c r="A142" s="68">
        <f t="shared" si="2"/>
        <v>138</v>
      </c>
      <c r="B142" s="28">
        <v>45</v>
      </c>
      <c r="C142" s="20">
        <v>3.5109999179840088</v>
      </c>
      <c r="D142" s="28"/>
      <c r="E142" s="20"/>
      <c r="F142" s="28"/>
      <c r="G142" s="20"/>
      <c r="H142" s="28"/>
      <c r="I142" s="20"/>
      <c r="J142" s="28"/>
      <c r="L142" s="28">
        <v>45</v>
      </c>
      <c r="M142" s="20">
        <v>4.5120000839233398</v>
      </c>
      <c r="N142" s="28"/>
      <c r="O142" s="20"/>
      <c r="P142" s="28"/>
      <c r="Q142" s="20"/>
      <c r="R142" s="28"/>
      <c r="S142" s="20"/>
      <c r="T142" s="28"/>
      <c r="V142" s="28">
        <v>45</v>
      </c>
      <c r="W142" s="20">
        <v>5.2919998168945312</v>
      </c>
      <c r="X142" s="28"/>
      <c r="Y142" s="20"/>
      <c r="Z142" s="28"/>
      <c r="AA142" s="20"/>
      <c r="AB142" s="28"/>
      <c r="AC142" s="20"/>
      <c r="AD142" s="28"/>
      <c r="AF142" s="28">
        <v>45</v>
      </c>
      <c r="AG142" s="20">
        <v>5.7639999389648437</v>
      </c>
      <c r="AH142" s="28"/>
      <c r="AI142" s="20"/>
      <c r="AJ142" s="28"/>
      <c r="AK142" s="20"/>
      <c r="AL142" s="28"/>
      <c r="AM142" s="20"/>
      <c r="AN142" s="28"/>
      <c r="AP142" s="28">
        <v>45</v>
      </c>
      <c r="AQ142" s="20">
        <v>6.4650001525878906</v>
      </c>
      <c r="AR142" s="28"/>
      <c r="AS142" s="20"/>
      <c r="AT142" s="28"/>
      <c r="AU142" s="20"/>
      <c r="AV142" s="28"/>
      <c r="AW142" s="20"/>
      <c r="AX142" s="28"/>
      <c r="AZ142" s="28">
        <v>44</v>
      </c>
      <c r="BA142" s="20">
        <v>6.630000114440918</v>
      </c>
      <c r="BB142" s="28"/>
      <c r="BC142" s="20"/>
      <c r="BD142" s="28"/>
      <c r="BE142" s="20"/>
      <c r="BF142" s="28"/>
      <c r="BG142" s="20"/>
      <c r="BH142" s="28"/>
      <c r="BJ142" s="28">
        <v>44</v>
      </c>
      <c r="BK142" s="20">
        <v>6.6519999504089355</v>
      </c>
      <c r="BL142" s="28"/>
      <c r="BM142" s="20"/>
      <c r="BN142" s="28"/>
      <c r="BO142" s="20"/>
      <c r="BP142" s="28"/>
      <c r="BQ142" s="20"/>
      <c r="BR142" s="28"/>
    </row>
    <row r="143" spans="1:70" x14ac:dyDescent="0.2">
      <c r="A143" s="68">
        <f t="shared" si="2"/>
        <v>139</v>
      </c>
      <c r="B143" s="28">
        <v>44</v>
      </c>
      <c r="C143" s="20">
        <v>3.3910000324249268</v>
      </c>
      <c r="D143" s="28"/>
      <c r="E143" s="20"/>
      <c r="F143" s="28"/>
      <c r="G143" s="20"/>
      <c r="H143" s="28"/>
      <c r="I143" s="20"/>
      <c r="J143" s="28"/>
      <c r="L143" s="28">
        <v>44</v>
      </c>
      <c r="M143" s="20">
        <v>4.3730001449584961</v>
      </c>
      <c r="N143" s="28"/>
      <c r="O143" s="20"/>
      <c r="P143" s="28"/>
      <c r="Q143" s="20"/>
      <c r="R143" s="28"/>
      <c r="S143" s="20"/>
      <c r="T143" s="28"/>
      <c r="V143" s="28">
        <v>44</v>
      </c>
      <c r="W143" s="20">
        <v>5.1579999923706055</v>
      </c>
      <c r="X143" s="28"/>
      <c r="Y143" s="20"/>
      <c r="Z143" s="28"/>
      <c r="AA143" s="20"/>
      <c r="AB143" s="28"/>
      <c r="AC143" s="20"/>
      <c r="AD143" s="28"/>
      <c r="AF143" s="28">
        <v>44</v>
      </c>
      <c r="AG143" s="20">
        <v>5.6490001678466797</v>
      </c>
      <c r="AH143" s="28"/>
      <c r="AI143" s="20"/>
      <c r="AJ143" s="28"/>
      <c r="AK143" s="20"/>
      <c r="AL143" s="28"/>
      <c r="AM143" s="20"/>
      <c r="AN143" s="28"/>
      <c r="AP143" s="28">
        <v>44</v>
      </c>
      <c r="AQ143" s="20">
        <v>6.3410000801086426</v>
      </c>
      <c r="AR143" s="28"/>
      <c r="AS143" s="20"/>
      <c r="AT143" s="28"/>
      <c r="AU143" s="20"/>
      <c r="AV143" s="28"/>
      <c r="AW143" s="20"/>
      <c r="AX143" s="28"/>
      <c r="AZ143" s="28">
        <v>43.799999237060547</v>
      </c>
      <c r="BA143" s="20">
        <v>6.6069998741149902</v>
      </c>
      <c r="BB143" s="28"/>
      <c r="BC143" s="20"/>
      <c r="BD143" s="28"/>
      <c r="BE143" s="20"/>
      <c r="BF143" s="28"/>
      <c r="BG143" s="20"/>
      <c r="BH143" s="28"/>
      <c r="BJ143" s="28">
        <v>44</v>
      </c>
      <c r="BK143" s="20">
        <v>6.6539998054504395</v>
      </c>
      <c r="BL143" s="28"/>
      <c r="BM143" s="20"/>
      <c r="BN143" s="28"/>
      <c r="BO143" s="20"/>
      <c r="BP143" s="28"/>
      <c r="BQ143" s="20"/>
      <c r="BR143" s="28"/>
    </row>
    <row r="144" spans="1:70" x14ac:dyDescent="0.2">
      <c r="A144" s="68">
        <f t="shared" si="2"/>
        <v>140</v>
      </c>
      <c r="B144" s="28">
        <v>43</v>
      </c>
      <c r="C144" s="20">
        <v>3.2639999389648437</v>
      </c>
      <c r="D144" s="28"/>
      <c r="E144" s="20"/>
      <c r="F144" s="28"/>
      <c r="G144" s="20"/>
      <c r="H144" s="28"/>
      <c r="I144" s="20"/>
      <c r="J144" s="28"/>
      <c r="L144" s="28">
        <v>43</v>
      </c>
      <c r="M144" s="20">
        <v>4.2259998321533203</v>
      </c>
      <c r="N144" s="28"/>
      <c r="O144" s="20"/>
      <c r="P144" s="28"/>
      <c r="Q144" s="20"/>
      <c r="R144" s="28"/>
      <c r="S144" s="20"/>
      <c r="T144" s="28"/>
      <c r="V144" s="28">
        <v>43</v>
      </c>
      <c r="W144" s="20">
        <v>5.0060000419616699</v>
      </c>
      <c r="X144" s="28"/>
      <c r="Y144" s="20"/>
      <c r="Z144" s="28"/>
      <c r="AA144" s="20"/>
      <c r="AB144" s="28"/>
      <c r="AC144" s="20"/>
      <c r="AD144" s="28"/>
      <c r="AF144" s="28">
        <v>43</v>
      </c>
      <c r="AG144" s="20">
        <v>5.5279998779296875</v>
      </c>
      <c r="AH144" s="28"/>
      <c r="AI144" s="20"/>
      <c r="AJ144" s="28"/>
      <c r="AK144" s="20"/>
      <c r="AL144" s="28"/>
      <c r="AM144" s="20"/>
      <c r="AN144" s="28"/>
      <c r="AP144" s="28">
        <v>43</v>
      </c>
      <c r="AQ144" s="20">
        <v>6.1960000991821289</v>
      </c>
      <c r="AR144" s="28"/>
      <c r="AS144" s="20"/>
      <c r="AT144" s="28"/>
      <c r="AU144" s="20"/>
      <c r="AV144" s="28"/>
      <c r="AW144" s="20"/>
      <c r="AX144" s="28"/>
      <c r="AZ144" s="28">
        <v>43</v>
      </c>
      <c r="BA144" s="20">
        <v>6.5130000114440918</v>
      </c>
      <c r="BB144" s="28"/>
      <c r="BC144" s="20"/>
      <c r="BD144" s="28"/>
      <c r="BE144" s="20"/>
      <c r="BF144" s="28"/>
      <c r="BG144" s="20"/>
      <c r="BH144" s="28"/>
      <c r="BJ144" s="28">
        <v>43</v>
      </c>
      <c r="BK144" s="20">
        <v>6.5289998054504395</v>
      </c>
      <c r="BL144" s="28"/>
      <c r="BM144" s="20"/>
      <c r="BN144" s="28"/>
      <c r="BO144" s="20"/>
      <c r="BP144" s="28"/>
      <c r="BQ144" s="20"/>
      <c r="BR144" s="28"/>
    </row>
    <row r="145" spans="1:70" x14ac:dyDescent="0.2">
      <c r="A145" s="68">
        <f t="shared" si="2"/>
        <v>141</v>
      </c>
      <c r="B145" s="28">
        <v>42</v>
      </c>
      <c r="C145" s="20">
        <v>3.1289999485015869</v>
      </c>
      <c r="D145" s="28"/>
      <c r="E145" s="20"/>
      <c r="F145" s="28"/>
      <c r="G145" s="20"/>
      <c r="H145" s="28"/>
      <c r="I145" s="20"/>
      <c r="J145" s="28"/>
      <c r="L145" s="28">
        <v>42</v>
      </c>
      <c r="M145" s="20">
        <v>4.0689997673034668</v>
      </c>
      <c r="N145" s="28"/>
      <c r="O145" s="20"/>
      <c r="P145" s="28"/>
      <c r="Q145" s="20"/>
      <c r="R145" s="28"/>
      <c r="S145" s="20"/>
      <c r="T145" s="28"/>
      <c r="V145" s="28">
        <v>42</v>
      </c>
      <c r="W145" s="20">
        <v>4.8379998207092285</v>
      </c>
      <c r="X145" s="28"/>
      <c r="Y145" s="20"/>
      <c r="Z145" s="28"/>
      <c r="AA145" s="20"/>
      <c r="AB145" s="28"/>
      <c r="AC145" s="20"/>
      <c r="AD145" s="28"/>
      <c r="AF145" s="28">
        <v>42</v>
      </c>
      <c r="AG145" s="20">
        <v>5.3940000534057617</v>
      </c>
      <c r="AH145" s="28"/>
      <c r="AI145" s="20"/>
      <c r="AJ145" s="28"/>
      <c r="AK145" s="20"/>
      <c r="AL145" s="28"/>
      <c r="AM145" s="20"/>
      <c r="AN145" s="28"/>
      <c r="AP145" s="28">
        <v>42</v>
      </c>
      <c r="AQ145" s="20">
        <v>6.0320000648498535</v>
      </c>
      <c r="AR145" s="28"/>
      <c r="AS145" s="20"/>
      <c r="AT145" s="28"/>
      <c r="AU145" s="20"/>
      <c r="AV145" s="28"/>
      <c r="AW145" s="20"/>
      <c r="AX145" s="28"/>
      <c r="AZ145" s="28">
        <v>42</v>
      </c>
      <c r="BA145" s="20">
        <v>6.3689999580383301</v>
      </c>
      <c r="BB145" s="28"/>
      <c r="BC145" s="20"/>
      <c r="BD145" s="28"/>
      <c r="BE145" s="20"/>
      <c r="BF145" s="28"/>
      <c r="BG145" s="20"/>
      <c r="BH145" s="28"/>
      <c r="BJ145" s="28">
        <v>42</v>
      </c>
      <c r="BK145" s="20">
        <v>6.3689999580383301</v>
      </c>
      <c r="BL145" s="28"/>
      <c r="BM145" s="20"/>
      <c r="BN145" s="28"/>
      <c r="BO145" s="20"/>
      <c r="BP145" s="28"/>
      <c r="BQ145" s="20"/>
      <c r="BR145" s="28"/>
    </row>
    <row r="146" spans="1:70" x14ac:dyDescent="0.2">
      <c r="A146" s="68">
        <f t="shared" si="2"/>
        <v>142</v>
      </c>
      <c r="B146" s="28">
        <v>41</v>
      </c>
      <c r="C146" s="20">
        <v>2.9849998950958252</v>
      </c>
      <c r="D146" s="28"/>
      <c r="E146" s="20"/>
      <c r="F146" s="28"/>
      <c r="G146" s="20"/>
      <c r="H146" s="28"/>
      <c r="I146" s="20"/>
      <c r="J146" s="28"/>
      <c r="L146" s="28">
        <v>41</v>
      </c>
      <c r="M146" s="20">
        <v>3.9010000228881836</v>
      </c>
      <c r="N146" s="28"/>
      <c r="O146" s="20"/>
      <c r="P146" s="28"/>
      <c r="Q146" s="20"/>
      <c r="R146" s="28"/>
      <c r="S146" s="20"/>
      <c r="T146" s="28"/>
      <c r="V146" s="28">
        <v>41</v>
      </c>
      <c r="W146" s="20">
        <v>4.6570000648498535</v>
      </c>
      <c r="X146" s="28"/>
      <c r="Y146" s="20"/>
      <c r="Z146" s="28"/>
      <c r="AA146" s="20"/>
      <c r="AB146" s="28"/>
      <c r="AC146" s="20"/>
      <c r="AD146" s="28"/>
      <c r="AF146" s="28">
        <v>41</v>
      </c>
      <c r="AG146" s="20">
        <v>5.2389998435974121</v>
      </c>
      <c r="AH146" s="28"/>
      <c r="AI146" s="20"/>
      <c r="AJ146" s="28"/>
      <c r="AK146" s="20"/>
      <c r="AL146" s="28"/>
      <c r="AM146" s="20"/>
      <c r="AN146" s="28"/>
      <c r="AP146" s="28">
        <v>41</v>
      </c>
      <c r="AQ146" s="20">
        <v>5.8600001335144043</v>
      </c>
      <c r="AR146" s="28"/>
      <c r="AS146" s="20"/>
      <c r="AT146" s="28"/>
      <c r="AU146" s="20"/>
      <c r="AV146" s="28"/>
      <c r="AW146" s="20"/>
      <c r="AX146" s="28"/>
      <c r="AZ146" s="28">
        <v>41</v>
      </c>
      <c r="BA146" s="20">
        <v>6.1909999847412109</v>
      </c>
      <c r="BB146" s="28"/>
      <c r="BC146" s="20"/>
      <c r="BD146" s="28"/>
      <c r="BE146" s="20"/>
      <c r="BF146" s="28"/>
      <c r="BG146" s="20"/>
      <c r="BH146" s="28"/>
      <c r="BJ146" s="28">
        <v>41</v>
      </c>
      <c r="BK146" s="20">
        <v>6.1589999198913574</v>
      </c>
      <c r="BL146" s="28"/>
      <c r="BM146" s="20"/>
      <c r="BN146" s="28"/>
      <c r="BO146" s="20"/>
      <c r="BP146" s="28"/>
      <c r="BQ146" s="20"/>
      <c r="BR146" s="28"/>
    </row>
    <row r="147" spans="1:70" x14ac:dyDescent="0.2">
      <c r="A147" s="68">
        <f t="shared" si="2"/>
        <v>143</v>
      </c>
      <c r="B147" s="28">
        <v>40</v>
      </c>
      <c r="C147" s="20">
        <v>2.8289999961853027</v>
      </c>
      <c r="D147" s="28"/>
      <c r="E147" s="20"/>
      <c r="F147" s="28"/>
      <c r="G147" s="20"/>
      <c r="H147" s="28"/>
      <c r="I147" s="20"/>
      <c r="J147" s="28"/>
      <c r="L147" s="28">
        <v>40</v>
      </c>
      <c r="M147" s="20">
        <v>3.7219998836517334</v>
      </c>
      <c r="N147" s="28"/>
      <c r="O147" s="20"/>
      <c r="P147" s="28"/>
      <c r="Q147" s="20"/>
      <c r="R147" s="28"/>
      <c r="S147" s="20"/>
      <c r="T147" s="28"/>
      <c r="V147" s="28">
        <v>40</v>
      </c>
      <c r="W147" s="20">
        <v>4.4590001106262207</v>
      </c>
      <c r="X147" s="28"/>
      <c r="Y147" s="20"/>
      <c r="Z147" s="28"/>
      <c r="AA147" s="20"/>
      <c r="AB147" s="28"/>
      <c r="AC147" s="20"/>
      <c r="AD147" s="28"/>
      <c r="AF147" s="28">
        <v>40</v>
      </c>
      <c r="AG147" s="20">
        <v>5.0520000457763672</v>
      </c>
      <c r="AH147" s="28"/>
      <c r="AI147" s="20"/>
      <c r="AJ147" s="28"/>
      <c r="AK147" s="20"/>
      <c r="AL147" s="28"/>
      <c r="AM147" s="20"/>
      <c r="AN147" s="28"/>
      <c r="AP147" s="28">
        <v>40</v>
      </c>
      <c r="AQ147" s="20">
        <v>5.6880002021789551</v>
      </c>
      <c r="AR147" s="28"/>
      <c r="AS147" s="20"/>
      <c r="AT147" s="28"/>
      <c r="AU147" s="20"/>
      <c r="AV147" s="28"/>
      <c r="AW147" s="20"/>
      <c r="AX147" s="28"/>
      <c r="AZ147" s="28">
        <v>40</v>
      </c>
      <c r="BA147" s="20">
        <v>5.9770002365112305</v>
      </c>
      <c r="BB147" s="28"/>
      <c r="BC147" s="20"/>
      <c r="BD147" s="28"/>
      <c r="BE147" s="20"/>
      <c r="BF147" s="28"/>
      <c r="BG147" s="20"/>
      <c r="BH147" s="28"/>
      <c r="BJ147" s="28">
        <v>40</v>
      </c>
      <c r="BK147" s="20">
        <v>5.8920001983642578</v>
      </c>
      <c r="BL147" s="28"/>
      <c r="BM147" s="20"/>
      <c r="BN147" s="28"/>
      <c r="BO147" s="20"/>
      <c r="BP147" s="28"/>
      <c r="BQ147" s="20"/>
      <c r="BR147" s="28"/>
    </row>
    <row r="148" spans="1:70" x14ac:dyDescent="0.2">
      <c r="A148" s="68">
        <f t="shared" si="2"/>
        <v>144</v>
      </c>
      <c r="B148" s="28">
        <v>39</v>
      </c>
      <c r="C148" s="20">
        <v>2.6589999198913574</v>
      </c>
      <c r="D148" s="28"/>
      <c r="E148" s="20"/>
      <c r="F148" s="28"/>
      <c r="G148" s="20"/>
      <c r="H148" s="28"/>
      <c r="I148" s="20"/>
      <c r="J148" s="28"/>
      <c r="L148" s="28">
        <v>39</v>
      </c>
      <c r="M148" s="20">
        <v>3.5280001163482666</v>
      </c>
      <c r="N148" s="28"/>
      <c r="O148" s="20"/>
      <c r="P148" s="28"/>
      <c r="Q148" s="20"/>
      <c r="R148" s="28"/>
      <c r="S148" s="20"/>
      <c r="T148" s="28"/>
      <c r="V148" s="28">
        <v>39</v>
      </c>
      <c r="W148" s="20">
        <v>4.2389998435974121</v>
      </c>
      <c r="X148" s="28"/>
      <c r="Y148" s="20"/>
      <c r="Z148" s="28"/>
      <c r="AA148" s="20"/>
      <c r="AB148" s="28"/>
      <c r="AC148" s="20"/>
      <c r="AD148" s="28"/>
      <c r="AF148" s="28">
        <v>39</v>
      </c>
      <c r="AG148" s="20">
        <v>4.8280000686645508</v>
      </c>
      <c r="AH148" s="28"/>
      <c r="AI148" s="20"/>
      <c r="AJ148" s="28"/>
      <c r="AK148" s="20"/>
      <c r="AL148" s="28"/>
      <c r="AM148" s="20"/>
      <c r="AN148" s="28"/>
      <c r="AP148" s="28">
        <v>39</v>
      </c>
      <c r="AQ148" s="20">
        <v>5.505000114440918</v>
      </c>
      <c r="AR148" s="28"/>
      <c r="AS148" s="20"/>
      <c r="AT148" s="28"/>
      <c r="AU148" s="20"/>
      <c r="AV148" s="28"/>
      <c r="AW148" s="20"/>
      <c r="AX148" s="28"/>
      <c r="AZ148" s="28">
        <v>39</v>
      </c>
      <c r="BA148" s="20">
        <v>5.75</v>
      </c>
      <c r="BB148" s="28"/>
      <c r="BC148" s="20"/>
      <c r="BD148" s="28"/>
      <c r="BE148" s="20"/>
      <c r="BF148" s="28"/>
      <c r="BG148" s="20"/>
      <c r="BH148" s="28"/>
      <c r="BJ148" s="28">
        <v>39</v>
      </c>
      <c r="BK148" s="20">
        <v>5.5920000076293945</v>
      </c>
      <c r="BL148" s="28"/>
      <c r="BM148" s="20"/>
      <c r="BN148" s="28"/>
      <c r="BO148" s="20"/>
      <c r="BP148" s="28"/>
      <c r="BQ148" s="20"/>
      <c r="BR148" s="28"/>
    </row>
    <row r="149" spans="1:70" x14ac:dyDescent="0.2">
      <c r="A149" s="68">
        <f t="shared" si="2"/>
        <v>145</v>
      </c>
      <c r="B149" s="28">
        <v>38</v>
      </c>
      <c r="C149" s="20">
        <v>2.4649999141693115</v>
      </c>
      <c r="D149" s="28"/>
      <c r="E149" s="20"/>
      <c r="F149" s="28"/>
      <c r="G149" s="20"/>
      <c r="H149" s="28"/>
      <c r="I149" s="20"/>
      <c r="J149" s="28"/>
      <c r="L149" s="28">
        <v>38</v>
      </c>
      <c r="M149" s="20">
        <v>3.309999942779541</v>
      </c>
      <c r="N149" s="28"/>
      <c r="O149" s="20"/>
      <c r="P149" s="28"/>
      <c r="Q149" s="20"/>
      <c r="R149" s="28"/>
      <c r="S149" s="20"/>
      <c r="T149" s="28"/>
      <c r="V149" s="28">
        <v>38</v>
      </c>
      <c r="W149" s="20">
        <v>3.9909999370574951</v>
      </c>
      <c r="X149" s="28"/>
      <c r="Y149" s="20"/>
      <c r="Z149" s="28"/>
      <c r="AA149" s="20"/>
      <c r="AB149" s="28"/>
      <c r="AC149" s="20"/>
      <c r="AD149" s="28"/>
      <c r="AF149" s="28">
        <v>38</v>
      </c>
      <c r="AG149" s="20">
        <v>4.570000171661377</v>
      </c>
      <c r="AH149" s="28"/>
      <c r="AI149" s="20"/>
      <c r="AJ149" s="28"/>
      <c r="AK149" s="20"/>
      <c r="AL149" s="28"/>
      <c r="AM149" s="20"/>
      <c r="AN149" s="28"/>
      <c r="AP149" s="28">
        <v>38</v>
      </c>
      <c r="AQ149" s="20">
        <v>5.2849998474121094</v>
      </c>
      <c r="AR149" s="28"/>
      <c r="AS149" s="20"/>
      <c r="AT149" s="28"/>
      <c r="AU149" s="20"/>
      <c r="AV149" s="28"/>
      <c r="AW149" s="20"/>
      <c r="AX149" s="28"/>
      <c r="AZ149" s="28">
        <v>38</v>
      </c>
      <c r="BA149" s="20">
        <v>5.495999813079834</v>
      </c>
      <c r="BB149" s="28"/>
      <c r="BC149" s="20"/>
      <c r="BD149" s="28"/>
      <c r="BE149" s="20"/>
      <c r="BF149" s="28"/>
      <c r="BG149" s="20"/>
      <c r="BH149" s="28"/>
      <c r="BJ149" s="28">
        <v>38</v>
      </c>
      <c r="BK149" s="20">
        <v>5.435999870300293</v>
      </c>
      <c r="BL149" s="28"/>
      <c r="BM149" s="20"/>
      <c r="BN149" s="28"/>
      <c r="BO149" s="20"/>
      <c r="BP149" s="28"/>
      <c r="BQ149" s="20"/>
      <c r="BR149" s="28"/>
    </row>
    <row r="150" spans="1:70" x14ac:dyDescent="0.2">
      <c r="A150" s="68">
        <f t="shared" si="2"/>
        <v>146</v>
      </c>
      <c r="B150" s="28"/>
      <c r="C150" s="20"/>
      <c r="D150" s="28"/>
      <c r="E150" s="20"/>
      <c r="F150" s="28"/>
      <c r="G150" s="20"/>
      <c r="H150" s="28"/>
      <c r="I150" s="20"/>
      <c r="J150" s="28"/>
      <c r="L150" s="28">
        <v>37</v>
      </c>
      <c r="M150" s="20">
        <v>3.0529999732971191</v>
      </c>
      <c r="N150" s="28"/>
      <c r="O150" s="20"/>
      <c r="P150" s="28"/>
      <c r="Q150" s="20"/>
      <c r="R150" s="28"/>
      <c r="S150" s="20"/>
      <c r="T150" s="28"/>
      <c r="V150" s="28">
        <v>37</v>
      </c>
      <c r="W150" s="20">
        <v>3.7039999961853027</v>
      </c>
      <c r="X150" s="28"/>
      <c r="Y150" s="20"/>
      <c r="Z150" s="28"/>
      <c r="AA150" s="20"/>
      <c r="AB150" s="28"/>
      <c r="AC150" s="20"/>
      <c r="AD150" s="28"/>
      <c r="AF150" s="28">
        <v>37</v>
      </c>
      <c r="AG150" s="20">
        <v>4.2600002288818359</v>
      </c>
      <c r="AH150" s="28"/>
      <c r="AI150" s="20"/>
      <c r="AJ150" s="28"/>
      <c r="AK150" s="20"/>
      <c r="AL150" s="28"/>
      <c r="AM150" s="20"/>
      <c r="AN150" s="28"/>
      <c r="AP150" s="28">
        <v>37</v>
      </c>
      <c r="AQ150" s="20">
        <v>4.9829998016357422</v>
      </c>
      <c r="AR150" s="28"/>
      <c r="AS150" s="20"/>
      <c r="AT150" s="28"/>
      <c r="AU150" s="20"/>
      <c r="AV150" s="28"/>
      <c r="AW150" s="20"/>
      <c r="AX150" s="28"/>
      <c r="AZ150" s="28">
        <v>37</v>
      </c>
      <c r="BA150" s="20">
        <v>5.0920000076293945</v>
      </c>
      <c r="BB150" s="28"/>
      <c r="BC150" s="20"/>
      <c r="BD150" s="28"/>
      <c r="BE150" s="20"/>
      <c r="BF150" s="28"/>
      <c r="BG150" s="20"/>
      <c r="BH150" s="28"/>
      <c r="BJ150" s="28">
        <v>37</v>
      </c>
      <c r="BK150" s="20">
        <v>4.5999999046325684</v>
      </c>
      <c r="BL150" s="28"/>
      <c r="BM150" s="20"/>
      <c r="BN150" s="28"/>
      <c r="BO150" s="20"/>
      <c r="BP150" s="28"/>
      <c r="BQ150" s="20"/>
      <c r="BR150" s="28"/>
    </row>
    <row r="151" spans="1:70" x14ac:dyDescent="0.2">
      <c r="A151" s="68">
        <f t="shared" si="2"/>
        <v>147</v>
      </c>
      <c r="B151" s="28"/>
      <c r="C151" s="20"/>
      <c r="D151" s="28"/>
      <c r="E151" s="20"/>
      <c r="F151" s="28"/>
      <c r="G151" s="20"/>
      <c r="H151" s="28"/>
      <c r="I151" s="20"/>
      <c r="J151" s="28"/>
      <c r="L151" s="28"/>
      <c r="M151" s="20"/>
      <c r="N151" s="28"/>
      <c r="O151" s="20"/>
      <c r="P151" s="28"/>
      <c r="Q151" s="20"/>
      <c r="R151" s="28"/>
      <c r="S151" s="20"/>
      <c r="T151" s="28"/>
      <c r="V151" s="28"/>
      <c r="W151" s="20"/>
      <c r="X151" s="28"/>
      <c r="Y151" s="20"/>
      <c r="Z151" s="28"/>
      <c r="AA151" s="20"/>
      <c r="AB151" s="28"/>
      <c r="AC151" s="20"/>
      <c r="AD151" s="28"/>
      <c r="AF151" s="28">
        <v>36</v>
      </c>
      <c r="AG151" s="20">
        <v>3.8519999980926514</v>
      </c>
      <c r="AH151" s="28"/>
      <c r="AI151" s="20"/>
      <c r="AJ151" s="28"/>
      <c r="AK151" s="20"/>
      <c r="AL151" s="28"/>
      <c r="AM151" s="20"/>
      <c r="AN151" s="28"/>
      <c r="AP151" s="28">
        <v>36</v>
      </c>
      <c r="AQ151" s="20">
        <v>4.5729999542236328</v>
      </c>
      <c r="AR151" s="28"/>
      <c r="AS151" s="20"/>
      <c r="AT151" s="28"/>
      <c r="AU151" s="20"/>
      <c r="AV151" s="28"/>
      <c r="AW151" s="20"/>
      <c r="AX151" s="28"/>
      <c r="AZ151" s="28"/>
      <c r="BA151" s="20"/>
      <c r="BB151" s="28"/>
      <c r="BC151" s="20"/>
      <c r="BD151" s="28"/>
      <c r="BE151" s="20"/>
      <c r="BF151" s="28"/>
      <c r="BG151" s="20"/>
      <c r="BH151" s="28"/>
      <c r="BJ151" s="28"/>
      <c r="BK151" s="20"/>
      <c r="BL151" s="28"/>
      <c r="BM151" s="20"/>
      <c r="BN151" s="28"/>
      <c r="BO151" s="20"/>
      <c r="BP151" s="28"/>
      <c r="BQ151" s="20"/>
      <c r="BR151" s="28"/>
    </row>
    <row r="152" spans="1:70" x14ac:dyDescent="0.2">
      <c r="A152" s="68">
        <f t="shared" si="2"/>
        <v>148</v>
      </c>
      <c r="B152" s="28"/>
      <c r="C152" s="20"/>
      <c r="D152" s="28"/>
      <c r="E152" s="20"/>
      <c r="F152" s="28"/>
      <c r="G152" s="20"/>
      <c r="H152" s="28"/>
      <c r="I152" s="20"/>
      <c r="J152" s="28"/>
      <c r="L152" s="28"/>
      <c r="M152" s="20"/>
      <c r="N152" s="28"/>
      <c r="O152" s="20"/>
      <c r="P152" s="28"/>
      <c r="Q152" s="20"/>
      <c r="R152" s="28"/>
      <c r="S152" s="20"/>
      <c r="T152" s="28"/>
      <c r="V152" s="28"/>
      <c r="W152" s="20"/>
      <c r="X152" s="28"/>
      <c r="Y152" s="20"/>
      <c r="Z152" s="28"/>
      <c r="AA152" s="20"/>
      <c r="AB152" s="28"/>
      <c r="AC152" s="20"/>
      <c r="AD152" s="28"/>
      <c r="AF152" s="28"/>
      <c r="AG152" s="20"/>
      <c r="AH152" s="28"/>
      <c r="AI152" s="20"/>
      <c r="AJ152" s="28"/>
      <c r="AK152" s="20"/>
      <c r="AL152" s="28"/>
      <c r="AM152" s="20"/>
      <c r="AN152" s="28"/>
      <c r="AP152" s="28"/>
      <c r="AQ152" s="20"/>
      <c r="AR152" s="28"/>
      <c r="AS152" s="20"/>
      <c r="AT152" s="28"/>
      <c r="AU152" s="20"/>
      <c r="AV152" s="28"/>
      <c r="AW152" s="20"/>
      <c r="AX152" s="28"/>
      <c r="AZ152" s="28"/>
      <c r="BA152" s="20"/>
      <c r="BB152" s="28"/>
      <c r="BC152" s="20"/>
      <c r="BD152" s="28"/>
      <c r="BE152" s="20"/>
      <c r="BF152" s="28"/>
      <c r="BG152" s="20"/>
      <c r="BH152" s="28"/>
      <c r="BJ152" s="28"/>
      <c r="BK152" s="20"/>
      <c r="BL152" s="28"/>
      <c r="BM152" s="20"/>
      <c r="BN152" s="28"/>
      <c r="BO152" s="20"/>
      <c r="BP152" s="28"/>
      <c r="BQ152" s="20"/>
      <c r="BR152" s="28"/>
    </row>
    <row r="153" spans="1:70" x14ac:dyDescent="0.2">
      <c r="A153" s="68">
        <f t="shared" si="2"/>
        <v>149</v>
      </c>
      <c r="B153" s="28"/>
      <c r="C153" s="20"/>
      <c r="D153" s="28"/>
      <c r="E153" s="20"/>
      <c r="F153" s="28"/>
      <c r="G153" s="20"/>
      <c r="H153" s="28"/>
      <c r="I153" s="20"/>
      <c r="J153" s="28"/>
      <c r="L153" s="28"/>
      <c r="M153" s="20"/>
      <c r="N153" s="28"/>
      <c r="O153" s="20"/>
      <c r="P153" s="28"/>
      <c r="Q153" s="20"/>
      <c r="R153" s="28"/>
      <c r="S153" s="20"/>
      <c r="T153" s="28"/>
      <c r="V153" s="28"/>
      <c r="W153" s="20"/>
      <c r="X153" s="28"/>
      <c r="Y153" s="20"/>
      <c r="Z153" s="28"/>
      <c r="AA153" s="20"/>
      <c r="AB153" s="28"/>
      <c r="AC153" s="20"/>
      <c r="AD153" s="28"/>
      <c r="AF153" s="28"/>
      <c r="AG153" s="20"/>
      <c r="AH153" s="28"/>
      <c r="AI153" s="20"/>
      <c r="AJ153" s="28"/>
      <c r="AK153" s="20"/>
      <c r="AL153" s="28"/>
      <c r="AM153" s="20"/>
      <c r="AN153" s="28"/>
      <c r="AP153" s="28"/>
      <c r="AQ153" s="20"/>
      <c r="AR153" s="28"/>
      <c r="AS153" s="20"/>
      <c r="AT153" s="28"/>
      <c r="AU153" s="20"/>
      <c r="AV153" s="28"/>
      <c r="AW153" s="20"/>
      <c r="AX153" s="28"/>
      <c r="AZ153" s="28"/>
      <c r="BA153" s="20"/>
      <c r="BB153" s="28"/>
      <c r="BC153" s="20"/>
      <c r="BD153" s="28"/>
      <c r="BE153" s="20"/>
      <c r="BF153" s="28"/>
      <c r="BG153" s="20"/>
      <c r="BH153" s="28"/>
      <c r="BJ153" s="28"/>
      <c r="BK153" s="20"/>
      <c r="BL153" s="28"/>
      <c r="BM153" s="20"/>
      <c r="BN153" s="28"/>
      <c r="BO153" s="20"/>
      <c r="BP153" s="28"/>
      <c r="BQ153" s="20"/>
      <c r="BR153" s="28"/>
    </row>
    <row r="154" spans="1:70" x14ac:dyDescent="0.2">
      <c r="A154" s="68">
        <f t="shared" si="2"/>
        <v>150</v>
      </c>
      <c r="B154" s="28"/>
      <c r="C154" s="20"/>
      <c r="D154" s="28"/>
      <c r="E154" s="20"/>
      <c r="F154" s="28"/>
      <c r="G154" s="20"/>
      <c r="H154" s="28"/>
      <c r="I154" s="20"/>
      <c r="J154" s="28"/>
      <c r="L154" s="28"/>
      <c r="M154" s="20"/>
      <c r="N154" s="28"/>
      <c r="O154" s="20"/>
      <c r="P154" s="28"/>
      <c r="Q154" s="20"/>
      <c r="R154" s="28"/>
      <c r="S154" s="20"/>
      <c r="T154" s="28"/>
      <c r="V154" s="28"/>
      <c r="W154" s="20"/>
      <c r="X154" s="28"/>
      <c r="Y154" s="20"/>
      <c r="Z154" s="28"/>
      <c r="AA154" s="20"/>
      <c r="AB154" s="28"/>
      <c r="AC154" s="20"/>
      <c r="AD154" s="28"/>
      <c r="AF154" s="28"/>
      <c r="AG154" s="20"/>
      <c r="AH154" s="28"/>
      <c r="AI154" s="20"/>
      <c r="AJ154" s="28"/>
      <c r="AK154" s="20"/>
      <c r="AL154" s="28"/>
      <c r="AM154" s="20"/>
      <c r="AN154" s="28"/>
      <c r="AP154" s="28"/>
      <c r="AQ154" s="20"/>
      <c r="AR154" s="28"/>
      <c r="AS154" s="20"/>
      <c r="AT154" s="28"/>
      <c r="AU154" s="20"/>
      <c r="AV154" s="28"/>
      <c r="AW154" s="20"/>
      <c r="AX154" s="28"/>
      <c r="AZ154" s="28"/>
      <c r="BA154" s="20"/>
      <c r="BB154" s="28"/>
      <c r="BC154" s="20"/>
      <c r="BD154" s="28"/>
      <c r="BE154" s="20"/>
      <c r="BF154" s="28"/>
      <c r="BG154" s="20"/>
      <c r="BH154" s="28"/>
      <c r="BJ154" s="28"/>
      <c r="BK154" s="20"/>
      <c r="BL154" s="28"/>
      <c r="BM154" s="20"/>
      <c r="BN154" s="28"/>
      <c r="BO154" s="20"/>
      <c r="BP154" s="28"/>
      <c r="BQ154" s="20"/>
      <c r="BR154" s="28"/>
    </row>
    <row r="155" spans="1:70" x14ac:dyDescent="0.2">
      <c r="A155" s="68">
        <f t="shared" si="2"/>
        <v>151</v>
      </c>
      <c r="B155" s="28"/>
      <c r="C155" s="20"/>
      <c r="D155" s="28"/>
      <c r="E155" s="20"/>
      <c r="F155" s="28"/>
      <c r="G155" s="20"/>
      <c r="H155" s="28"/>
      <c r="I155" s="20"/>
      <c r="J155" s="28"/>
      <c r="L155" s="28"/>
      <c r="M155" s="20"/>
      <c r="N155" s="28"/>
      <c r="O155" s="20"/>
      <c r="P155" s="28"/>
      <c r="Q155" s="20"/>
      <c r="R155" s="28"/>
      <c r="S155" s="20"/>
      <c r="T155" s="28"/>
      <c r="V155" s="28"/>
      <c r="W155" s="20"/>
      <c r="X155" s="28"/>
      <c r="Y155" s="20"/>
      <c r="Z155" s="28"/>
      <c r="AA155" s="20"/>
      <c r="AB155" s="28"/>
      <c r="AC155" s="20"/>
      <c r="AD155" s="28"/>
      <c r="AF155" s="28"/>
      <c r="AG155" s="20"/>
      <c r="AH155" s="28"/>
      <c r="AI155" s="20"/>
      <c r="AJ155" s="28"/>
      <c r="AK155" s="20"/>
      <c r="AL155" s="28"/>
      <c r="AM155" s="20"/>
      <c r="AN155" s="28"/>
      <c r="AP155" s="28"/>
      <c r="AQ155" s="20"/>
      <c r="AR155" s="28"/>
      <c r="AS155" s="20"/>
      <c r="AT155" s="28"/>
      <c r="AU155" s="20"/>
      <c r="AV155" s="28"/>
      <c r="AW155" s="20"/>
      <c r="AX155" s="28"/>
      <c r="AZ155" s="28"/>
      <c r="BA155" s="20"/>
      <c r="BB155" s="28"/>
      <c r="BC155" s="20"/>
      <c r="BD155" s="28"/>
      <c r="BE155" s="20"/>
      <c r="BF155" s="28"/>
      <c r="BG155" s="20"/>
      <c r="BH155" s="28"/>
      <c r="BJ155" s="28"/>
      <c r="BK155" s="20"/>
      <c r="BL155" s="28"/>
      <c r="BM155" s="20"/>
      <c r="BN155" s="28"/>
      <c r="BO155" s="20"/>
      <c r="BP155" s="28"/>
      <c r="BQ155" s="20"/>
      <c r="BR155" s="28"/>
    </row>
    <row r="156" spans="1:70" x14ac:dyDescent="0.2">
      <c r="A156" s="68">
        <f t="shared" si="2"/>
        <v>152</v>
      </c>
      <c r="B156" s="28"/>
      <c r="C156" s="20"/>
      <c r="D156" s="28"/>
      <c r="E156" s="20"/>
      <c r="F156" s="28"/>
      <c r="G156" s="20"/>
      <c r="H156" s="28"/>
      <c r="I156" s="20"/>
      <c r="J156" s="28"/>
      <c r="L156" s="28"/>
      <c r="M156" s="20"/>
      <c r="N156" s="28"/>
      <c r="O156" s="20"/>
      <c r="P156" s="28"/>
      <c r="Q156" s="20"/>
      <c r="R156" s="28"/>
      <c r="S156" s="20"/>
      <c r="T156" s="28"/>
      <c r="V156" s="28"/>
      <c r="W156" s="20"/>
      <c r="X156" s="28"/>
      <c r="Y156" s="20"/>
      <c r="Z156" s="28"/>
      <c r="AA156" s="20"/>
      <c r="AB156" s="28"/>
      <c r="AC156" s="20"/>
      <c r="AD156" s="28"/>
      <c r="AF156" s="28"/>
      <c r="AG156" s="20"/>
      <c r="AH156" s="28"/>
      <c r="AI156" s="20"/>
      <c r="AJ156" s="28"/>
      <c r="AK156" s="20"/>
      <c r="AL156" s="28"/>
      <c r="AM156" s="20"/>
      <c r="AN156" s="28"/>
      <c r="AP156" s="28"/>
      <c r="AQ156" s="20"/>
      <c r="AR156" s="28"/>
      <c r="AS156" s="20"/>
      <c r="AT156" s="28"/>
      <c r="AU156" s="20"/>
      <c r="AV156" s="28"/>
      <c r="AW156" s="20"/>
      <c r="AX156" s="28"/>
      <c r="AZ156" s="28"/>
      <c r="BA156" s="20"/>
      <c r="BB156" s="28"/>
      <c r="BC156" s="20"/>
      <c r="BD156" s="28"/>
      <c r="BE156" s="20"/>
      <c r="BF156" s="28"/>
      <c r="BG156" s="20"/>
      <c r="BH156" s="28"/>
      <c r="BJ156" s="28"/>
      <c r="BK156" s="20"/>
      <c r="BL156" s="28"/>
      <c r="BM156" s="20"/>
      <c r="BN156" s="28"/>
      <c r="BO156" s="20"/>
      <c r="BP156" s="28"/>
      <c r="BQ156" s="20"/>
      <c r="BR156" s="28"/>
    </row>
    <row r="157" spans="1:70" x14ac:dyDescent="0.2">
      <c r="A157" s="68">
        <f t="shared" si="2"/>
        <v>153</v>
      </c>
      <c r="B157" s="28"/>
      <c r="C157" s="20"/>
      <c r="D157" s="28"/>
      <c r="E157" s="20"/>
      <c r="F157" s="28"/>
      <c r="G157" s="20"/>
      <c r="H157" s="28"/>
      <c r="I157" s="20"/>
      <c r="J157" s="28"/>
      <c r="L157" s="28"/>
      <c r="M157" s="20"/>
      <c r="N157" s="28"/>
      <c r="O157" s="20"/>
      <c r="P157" s="28"/>
      <c r="Q157" s="20"/>
      <c r="R157" s="28"/>
      <c r="S157" s="20"/>
      <c r="T157" s="28"/>
      <c r="V157" s="28"/>
      <c r="W157" s="20"/>
      <c r="X157" s="28"/>
      <c r="Y157" s="20"/>
      <c r="Z157" s="28"/>
      <c r="AA157" s="20"/>
      <c r="AB157" s="28"/>
      <c r="AC157" s="20"/>
      <c r="AD157" s="28"/>
      <c r="AF157" s="28"/>
      <c r="AG157" s="20"/>
      <c r="AH157" s="28"/>
      <c r="AI157" s="20"/>
      <c r="AJ157" s="28"/>
      <c r="AK157" s="20"/>
      <c r="AL157" s="28"/>
      <c r="AM157" s="20"/>
      <c r="AN157" s="28"/>
      <c r="AP157" s="28"/>
      <c r="AQ157" s="20"/>
      <c r="AR157" s="28"/>
      <c r="AS157" s="20"/>
      <c r="AT157" s="28"/>
      <c r="AU157" s="20"/>
      <c r="AV157" s="28"/>
      <c r="AW157" s="20"/>
      <c r="AX157" s="28"/>
      <c r="AZ157" s="28"/>
      <c r="BA157" s="20"/>
      <c r="BB157" s="28"/>
      <c r="BC157" s="20"/>
      <c r="BD157" s="28"/>
      <c r="BE157" s="20"/>
      <c r="BF157" s="28"/>
      <c r="BG157" s="20"/>
      <c r="BH157" s="28"/>
      <c r="BJ157" s="28"/>
      <c r="BK157" s="20"/>
      <c r="BL157" s="28"/>
      <c r="BM157" s="20"/>
      <c r="BN157" s="28"/>
      <c r="BO157" s="20"/>
      <c r="BP157" s="28"/>
      <c r="BQ157" s="20"/>
      <c r="BR157" s="28"/>
    </row>
    <row r="158" spans="1:70" x14ac:dyDescent="0.2">
      <c r="A158" s="68">
        <f t="shared" si="2"/>
        <v>154</v>
      </c>
      <c r="B158" s="28"/>
      <c r="C158" s="20"/>
      <c r="D158" s="28"/>
      <c r="E158" s="20"/>
      <c r="F158" s="28"/>
      <c r="G158" s="20"/>
      <c r="H158" s="28"/>
      <c r="I158" s="20"/>
      <c r="J158" s="28"/>
      <c r="L158" s="28"/>
      <c r="M158" s="20"/>
      <c r="N158" s="28"/>
      <c r="O158" s="20"/>
      <c r="P158" s="28"/>
      <c r="Q158" s="20"/>
      <c r="R158" s="28"/>
      <c r="S158" s="20"/>
      <c r="T158" s="28"/>
      <c r="V158" s="28"/>
      <c r="W158" s="20"/>
      <c r="X158" s="28"/>
      <c r="Y158" s="20"/>
      <c r="Z158" s="28"/>
      <c r="AA158" s="20"/>
      <c r="AB158" s="28"/>
      <c r="AC158" s="20"/>
      <c r="AD158" s="28"/>
      <c r="AF158" s="28"/>
      <c r="AG158" s="20"/>
      <c r="AH158" s="28"/>
      <c r="AI158" s="20"/>
      <c r="AJ158" s="28"/>
      <c r="AK158" s="20"/>
      <c r="AL158" s="28"/>
      <c r="AM158" s="20"/>
      <c r="AN158" s="28"/>
      <c r="AP158" s="28"/>
      <c r="AQ158" s="20"/>
      <c r="AR158" s="28"/>
      <c r="AS158" s="20"/>
      <c r="AT158" s="28"/>
      <c r="AU158" s="20"/>
      <c r="AV158" s="28"/>
      <c r="AW158" s="20"/>
      <c r="AX158" s="28"/>
      <c r="AZ158" s="28"/>
      <c r="BA158" s="20"/>
      <c r="BB158" s="28"/>
      <c r="BC158" s="20"/>
      <c r="BD158" s="28"/>
      <c r="BE158" s="20"/>
      <c r="BF158" s="28"/>
      <c r="BG158" s="20"/>
      <c r="BH158" s="28"/>
      <c r="BJ158" s="28"/>
      <c r="BK158" s="20"/>
      <c r="BL158" s="28"/>
      <c r="BM158" s="20"/>
      <c r="BN158" s="28"/>
      <c r="BO158" s="20"/>
      <c r="BP158" s="28"/>
      <c r="BQ158" s="20"/>
      <c r="BR158" s="28"/>
    </row>
    <row r="159" spans="1:70" x14ac:dyDescent="0.2">
      <c r="A159" s="68">
        <f t="shared" si="2"/>
        <v>155</v>
      </c>
      <c r="B159" s="28"/>
      <c r="C159" s="20"/>
      <c r="D159" s="28"/>
      <c r="E159" s="20"/>
      <c r="F159" s="28"/>
      <c r="G159" s="20"/>
      <c r="H159" s="28"/>
      <c r="I159" s="20"/>
      <c r="J159" s="28"/>
      <c r="L159" s="28"/>
      <c r="M159" s="20"/>
      <c r="N159" s="28"/>
      <c r="O159" s="20"/>
      <c r="P159" s="28"/>
      <c r="Q159" s="20"/>
      <c r="R159" s="28"/>
      <c r="S159" s="20"/>
      <c r="T159" s="28"/>
      <c r="V159" s="28"/>
      <c r="W159" s="20"/>
      <c r="X159" s="28"/>
      <c r="Y159" s="20"/>
      <c r="Z159" s="28"/>
      <c r="AA159" s="20"/>
      <c r="AB159" s="28"/>
      <c r="AC159" s="20"/>
      <c r="AD159" s="28"/>
      <c r="AF159" s="28"/>
      <c r="AG159" s="20"/>
      <c r="AH159" s="28"/>
      <c r="AI159" s="20"/>
      <c r="AJ159" s="28"/>
      <c r="AK159" s="20"/>
      <c r="AL159" s="28"/>
      <c r="AM159" s="20"/>
      <c r="AN159" s="28"/>
      <c r="AP159" s="28"/>
      <c r="AQ159" s="20"/>
      <c r="AR159" s="28"/>
      <c r="AS159" s="20"/>
      <c r="AT159" s="28"/>
      <c r="AU159" s="20"/>
      <c r="AV159" s="28"/>
      <c r="AW159" s="20"/>
      <c r="AX159" s="28"/>
      <c r="AZ159" s="28"/>
      <c r="BA159" s="20"/>
      <c r="BB159" s="28"/>
      <c r="BC159" s="20"/>
      <c r="BD159" s="28"/>
      <c r="BE159" s="20"/>
      <c r="BF159" s="28"/>
      <c r="BG159" s="20"/>
      <c r="BH159" s="28"/>
      <c r="BJ159" s="28"/>
      <c r="BK159" s="20"/>
      <c r="BL159" s="28"/>
      <c r="BM159" s="20"/>
      <c r="BN159" s="28"/>
      <c r="BO159" s="20"/>
      <c r="BP159" s="28"/>
      <c r="BQ159" s="20"/>
      <c r="BR159" s="28"/>
    </row>
    <row r="160" spans="1:70" x14ac:dyDescent="0.2">
      <c r="A160" s="68">
        <f t="shared" si="2"/>
        <v>156</v>
      </c>
      <c r="B160" s="28"/>
      <c r="C160" s="20"/>
      <c r="D160" s="28"/>
      <c r="E160" s="20"/>
      <c r="F160" s="28"/>
      <c r="G160" s="20"/>
      <c r="H160" s="28"/>
      <c r="I160" s="20"/>
      <c r="J160" s="28"/>
      <c r="L160" s="28"/>
      <c r="M160" s="20"/>
      <c r="N160" s="28"/>
      <c r="O160" s="20"/>
      <c r="P160" s="28"/>
      <c r="Q160" s="20"/>
      <c r="R160" s="28"/>
      <c r="S160" s="20"/>
      <c r="T160" s="28"/>
      <c r="V160" s="28"/>
      <c r="W160" s="20"/>
      <c r="X160" s="28"/>
      <c r="Y160" s="20"/>
      <c r="Z160" s="28"/>
      <c r="AA160" s="20"/>
      <c r="AB160" s="28"/>
      <c r="AC160" s="20"/>
      <c r="AD160" s="28"/>
      <c r="AF160" s="28"/>
      <c r="AG160" s="20"/>
      <c r="AH160" s="28"/>
      <c r="AI160" s="20"/>
      <c r="AJ160" s="28"/>
      <c r="AK160" s="20"/>
      <c r="AL160" s="28"/>
      <c r="AM160" s="20"/>
      <c r="AN160" s="28"/>
      <c r="AP160" s="28"/>
      <c r="AQ160" s="20"/>
      <c r="AR160" s="28"/>
      <c r="AS160" s="20"/>
      <c r="AT160" s="28"/>
      <c r="AU160" s="20"/>
      <c r="AV160" s="28"/>
      <c r="AW160" s="20"/>
      <c r="AX160" s="28"/>
      <c r="AZ160" s="28"/>
      <c r="BA160" s="20"/>
      <c r="BB160" s="28"/>
      <c r="BC160" s="20"/>
      <c r="BD160" s="28"/>
      <c r="BE160" s="20"/>
      <c r="BF160" s="28"/>
      <c r="BG160" s="20"/>
      <c r="BH160" s="28"/>
      <c r="BJ160" s="28"/>
      <c r="BK160" s="20"/>
      <c r="BL160" s="28"/>
      <c r="BM160" s="20"/>
      <c r="BN160" s="28"/>
      <c r="BO160" s="20"/>
      <c r="BP160" s="28"/>
      <c r="BQ160" s="20"/>
      <c r="BR160" s="28"/>
    </row>
    <row r="161" spans="1:70" x14ac:dyDescent="0.2">
      <c r="A161" s="68">
        <f t="shared" si="2"/>
        <v>157</v>
      </c>
      <c r="B161" s="28"/>
      <c r="C161" s="20"/>
      <c r="D161" s="28"/>
      <c r="E161" s="20"/>
      <c r="F161" s="28"/>
      <c r="G161" s="20"/>
      <c r="H161" s="28"/>
      <c r="I161" s="20"/>
      <c r="J161" s="28"/>
      <c r="L161" s="28"/>
      <c r="M161" s="20"/>
      <c r="N161" s="28"/>
      <c r="O161" s="20"/>
      <c r="P161" s="28"/>
      <c r="Q161" s="20"/>
      <c r="R161" s="28"/>
      <c r="S161" s="20"/>
      <c r="T161" s="28"/>
      <c r="V161" s="28"/>
      <c r="W161" s="20"/>
      <c r="X161" s="28"/>
      <c r="Y161" s="20"/>
      <c r="Z161" s="28"/>
      <c r="AA161" s="20"/>
      <c r="AB161" s="28"/>
      <c r="AC161" s="20"/>
      <c r="AD161" s="28"/>
      <c r="AF161" s="28"/>
      <c r="AG161" s="20"/>
      <c r="AH161" s="28"/>
      <c r="AI161" s="20"/>
      <c r="AJ161" s="28"/>
      <c r="AK161" s="20"/>
      <c r="AL161" s="28"/>
      <c r="AM161" s="20"/>
      <c r="AN161" s="28"/>
      <c r="AP161" s="28"/>
      <c r="AQ161" s="20"/>
      <c r="AR161" s="28"/>
      <c r="AS161" s="20"/>
      <c r="AT161" s="28"/>
      <c r="AU161" s="20"/>
      <c r="AV161" s="28"/>
      <c r="AW161" s="20"/>
      <c r="AX161" s="28"/>
      <c r="AZ161" s="28"/>
      <c r="BA161" s="20"/>
      <c r="BB161" s="28"/>
      <c r="BC161" s="20"/>
      <c r="BD161" s="28"/>
      <c r="BE161" s="20"/>
      <c r="BF161" s="28"/>
      <c r="BG161" s="20"/>
      <c r="BH161" s="28"/>
      <c r="BJ161" s="28"/>
      <c r="BK161" s="20"/>
      <c r="BL161" s="28"/>
      <c r="BM161" s="20"/>
      <c r="BN161" s="28"/>
      <c r="BO161" s="20"/>
      <c r="BP161" s="28"/>
      <c r="BQ161" s="20"/>
      <c r="BR161" s="28"/>
    </row>
    <row r="162" spans="1:70" x14ac:dyDescent="0.2">
      <c r="A162" s="68">
        <f t="shared" si="2"/>
        <v>158</v>
      </c>
      <c r="B162" s="28"/>
      <c r="C162" s="20"/>
      <c r="D162" s="28"/>
      <c r="E162" s="20"/>
      <c r="F162" s="28"/>
      <c r="G162" s="20"/>
      <c r="H162" s="28"/>
      <c r="I162" s="20"/>
      <c r="J162" s="28"/>
      <c r="L162" s="28"/>
      <c r="M162" s="20"/>
      <c r="N162" s="28"/>
      <c r="O162" s="20"/>
      <c r="P162" s="28"/>
      <c r="Q162" s="20"/>
      <c r="R162" s="28"/>
      <c r="S162" s="20"/>
      <c r="T162" s="28"/>
      <c r="V162" s="28"/>
      <c r="W162" s="20"/>
      <c r="X162" s="28"/>
      <c r="Y162" s="20"/>
      <c r="Z162" s="28"/>
      <c r="AA162" s="20"/>
      <c r="AB162" s="28"/>
      <c r="AC162" s="20"/>
      <c r="AD162" s="28"/>
      <c r="AF162" s="28"/>
      <c r="AG162" s="20"/>
      <c r="AH162" s="28"/>
      <c r="AI162" s="20"/>
      <c r="AJ162" s="28"/>
      <c r="AK162" s="20"/>
      <c r="AL162" s="28"/>
      <c r="AM162" s="20"/>
      <c r="AN162" s="28"/>
      <c r="AP162" s="28"/>
      <c r="AQ162" s="20"/>
      <c r="AR162" s="28"/>
      <c r="AS162" s="20"/>
      <c r="AT162" s="28"/>
      <c r="AU162" s="20"/>
      <c r="AV162" s="28"/>
      <c r="AW162" s="20"/>
      <c r="AX162" s="28"/>
      <c r="AZ162" s="28"/>
      <c r="BA162" s="20"/>
      <c r="BB162" s="28"/>
      <c r="BC162" s="20"/>
      <c r="BD162" s="28"/>
      <c r="BE162" s="20"/>
      <c r="BF162" s="28"/>
      <c r="BG162" s="20"/>
      <c r="BH162" s="28"/>
      <c r="BJ162" s="28"/>
      <c r="BK162" s="20"/>
      <c r="BL162" s="28"/>
      <c r="BM162" s="20"/>
      <c r="BN162" s="28"/>
      <c r="BO162" s="20"/>
      <c r="BP162" s="28"/>
      <c r="BQ162" s="20"/>
      <c r="BR162" s="28"/>
    </row>
    <row r="163" spans="1:70" x14ac:dyDescent="0.2">
      <c r="A163" s="68">
        <f t="shared" si="2"/>
        <v>159</v>
      </c>
      <c r="B163" s="28"/>
      <c r="C163" s="20"/>
      <c r="D163" s="28"/>
      <c r="E163" s="20"/>
      <c r="F163" s="28"/>
      <c r="G163" s="20"/>
      <c r="H163" s="28"/>
      <c r="I163" s="20"/>
      <c r="J163" s="28"/>
      <c r="L163" s="28"/>
      <c r="M163" s="20"/>
      <c r="N163" s="28"/>
      <c r="O163" s="20"/>
      <c r="P163" s="28"/>
      <c r="Q163" s="20"/>
      <c r="R163" s="28"/>
      <c r="S163" s="20"/>
      <c r="T163" s="28"/>
      <c r="V163" s="28"/>
      <c r="W163" s="20"/>
      <c r="X163" s="28"/>
      <c r="Y163" s="20"/>
      <c r="Z163" s="28"/>
      <c r="AA163" s="20"/>
      <c r="AB163" s="28"/>
      <c r="AC163" s="20"/>
      <c r="AD163" s="28"/>
      <c r="AF163" s="28"/>
      <c r="AG163" s="20"/>
      <c r="AH163" s="28"/>
      <c r="AI163" s="20"/>
      <c r="AJ163" s="28"/>
      <c r="AK163" s="20"/>
      <c r="AL163" s="28"/>
      <c r="AM163" s="20"/>
      <c r="AN163" s="28"/>
      <c r="AP163" s="28"/>
      <c r="AQ163" s="20"/>
      <c r="AR163" s="28"/>
      <c r="AS163" s="20"/>
      <c r="AT163" s="28"/>
      <c r="AU163" s="20"/>
      <c r="AV163" s="28"/>
      <c r="AW163" s="20"/>
      <c r="AX163" s="28"/>
      <c r="AZ163" s="28"/>
      <c r="BA163" s="20"/>
      <c r="BB163" s="28"/>
      <c r="BC163" s="20"/>
      <c r="BD163" s="28"/>
      <c r="BE163" s="20"/>
      <c r="BF163" s="28"/>
      <c r="BG163" s="20"/>
      <c r="BH163" s="28"/>
      <c r="BJ163" s="28"/>
      <c r="BK163" s="20"/>
      <c r="BL163" s="28"/>
      <c r="BM163" s="20"/>
      <c r="BN163" s="28"/>
      <c r="BO163" s="20"/>
      <c r="BP163" s="28"/>
      <c r="BQ163" s="20"/>
      <c r="BR163" s="28"/>
    </row>
    <row r="164" spans="1:70" x14ac:dyDescent="0.2">
      <c r="A164" s="68">
        <f t="shared" si="2"/>
        <v>160</v>
      </c>
      <c r="B164" s="28"/>
      <c r="C164" s="20"/>
      <c r="D164" s="28"/>
      <c r="E164" s="20"/>
      <c r="F164" s="28"/>
      <c r="G164" s="20"/>
      <c r="H164" s="28"/>
      <c r="I164" s="20"/>
      <c r="J164" s="28"/>
      <c r="L164" s="28"/>
      <c r="M164" s="20"/>
      <c r="N164" s="28"/>
      <c r="O164" s="20"/>
      <c r="P164" s="28"/>
      <c r="Q164" s="20"/>
      <c r="R164" s="28"/>
      <c r="S164" s="20"/>
      <c r="T164" s="28"/>
      <c r="V164" s="28"/>
      <c r="W164" s="20"/>
      <c r="X164" s="28"/>
      <c r="Y164" s="20"/>
      <c r="Z164" s="28"/>
      <c r="AA164" s="20"/>
      <c r="AB164" s="28"/>
      <c r="AC164" s="20"/>
      <c r="AD164" s="28"/>
      <c r="AF164" s="28"/>
      <c r="AG164" s="20"/>
      <c r="AH164" s="28"/>
      <c r="AI164" s="20"/>
      <c r="AJ164" s="28"/>
      <c r="AK164" s="20"/>
      <c r="AL164" s="28"/>
      <c r="AM164" s="20"/>
      <c r="AN164" s="28"/>
      <c r="AP164" s="28"/>
      <c r="AQ164" s="20"/>
      <c r="AR164" s="28"/>
      <c r="AS164" s="20"/>
      <c r="AT164" s="28"/>
      <c r="AU164" s="20"/>
      <c r="AV164" s="28"/>
      <c r="AW164" s="20"/>
      <c r="AX164" s="28"/>
      <c r="AZ164" s="28"/>
      <c r="BA164" s="20"/>
      <c r="BB164" s="28"/>
      <c r="BC164" s="20"/>
      <c r="BD164" s="28"/>
      <c r="BE164" s="20"/>
      <c r="BF164" s="28"/>
      <c r="BG164" s="20"/>
      <c r="BH164" s="28"/>
      <c r="BJ164" s="28"/>
      <c r="BK164" s="20"/>
      <c r="BL164" s="28"/>
      <c r="BM164" s="20"/>
      <c r="BN164" s="28"/>
      <c r="BO164" s="20"/>
      <c r="BP164" s="28"/>
      <c r="BQ164" s="20"/>
      <c r="BR164" s="28"/>
    </row>
    <row r="165" spans="1:70" x14ac:dyDescent="0.2">
      <c r="A165" s="68">
        <f t="shared" si="2"/>
        <v>161</v>
      </c>
      <c r="D165" s="28"/>
      <c r="E165" s="20"/>
      <c r="F165" s="28"/>
      <c r="G165" s="20"/>
      <c r="H165" s="28"/>
      <c r="I165" s="20"/>
      <c r="J165" s="28"/>
      <c r="N165" s="28"/>
      <c r="O165" s="20"/>
      <c r="P165" s="28"/>
      <c r="Q165" s="20"/>
      <c r="R165" s="28"/>
      <c r="S165" s="20"/>
      <c r="T165" s="28"/>
      <c r="X165" s="28"/>
      <c r="Y165" s="20"/>
      <c r="Z165" s="28"/>
      <c r="AA165" s="20"/>
      <c r="AB165" s="28"/>
      <c r="AC165" s="20"/>
      <c r="AD165" s="28"/>
      <c r="AH165" s="28"/>
      <c r="AI165" s="20"/>
      <c r="AJ165" s="28"/>
      <c r="AK165" s="20"/>
      <c r="AL165" s="28"/>
      <c r="AM165" s="20"/>
      <c r="AN165" s="28"/>
      <c r="AR165" s="28"/>
      <c r="AS165" s="20"/>
      <c r="AT165" s="28"/>
      <c r="AU165" s="20"/>
      <c r="AV165" s="28"/>
      <c r="AW165" s="20"/>
      <c r="AX165" s="28"/>
      <c r="BB165" s="28"/>
      <c r="BC165" s="20"/>
      <c r="BD165" s="28"/>
      <c r="BE165" s="20"/>
      <c r="BF165" s="28"/>
      <c r="BG165" s="20"/>
      <c r="BH165" s="28"/>
      <c r="BL165" s="28"/>
      <c r="BM165" s="20"/>
      <c r="BN165" s="28"/>
      <c r="BO165" s="20"/>
      <c r="BP165" s="28"/>
      <c r="BQ165" s="20"/>
      <c r="BR165" s="28"/>
    </row>
    <row r="185" spans="1:97" x14ac:dyDescent="0.2">
      <c r="B185" t="s">
        <v>133</v>
      </c>
    </row>
    <row r="187" spans="1:97" x14ac:dyDescent="0.2">
      <c r="A187" s="15" t="s">
        <v>114</v>
      </c>
      <c r="BZ187" s="15" t="s">
        <v>289</v>
      </c>
    </row>
    <row r="188" spans="1:97" x14ac:dyDescent="0.2">
      <c r="A188" s="15"/>
      <c r="B188" t="s">
        <v>110</v>
      </c>
      <c r="D188" t="s">
        <v>110</v>
      </c>
      <c r="H188" t="s">
        <v>110</v>
      </c>
      <c r="J188" t="s">
        <v>110</v>
      </c>
      <c r="BZ188" t="str">
        <f>"TWS: "&amp;TEXT(B3,"##.#")</f>
        <v>TWS: 6.3</v>
      </c>
      <c r="CC188" t="str">
        <f>"TWS: "&amp;TEXT(L3,"##.#")</f>
        <v>TWS: 8.5</v>
      </c>
      <c r="CF188" t="str">
        <f>"TWS: "&amp;TEXT(V3,"##.#")</f>
        <v>TWS: 10.6</v>
      </c>
      <c r="CI188" t="str">
        <f>"TWS: "&amp;TEXT(AF3,"##.#")</f>
        <v>TWS: 12.7</v>
      </c>
      <c r="CL188" t="str">
        <f>"TWS: "&amp;TEXT(AP3,"##.#")</f>
        <v>TWS: 16.9</v>
      </c>
      <c r="CO188" t="str">
        <f>"TWS: "&amp;TEXT(AZ3,"##.#")</f>
        <v>TWS: 21.1</v>
      </c>
      <c r="CR188" t="str">
        <f>"TWS: "&amp;TEXT(BJ3,"##.#")</f>
        <v>TWS: 25.4</v>
      </c>
    </row>
    <row r="189" spans="1:97" x14ac:dyDescent="0.2">
      <c r="B189" s="19">
        <v>6</v>
      </c>
      <c r="C189" s="16" t="str">
        <f>"VTW: "&amp;TEXT(B189,"#0")</f>
        <v>VTW: 6</v>
      </c>
      <c r="H189" s="16" t="s">
        <v>115</v>
      </c>
      <c r="I189" s="16" t="s">
        <v>116</v>
      </c>
    </row>
    <row r="190" spans="1:97" x14ac:dyDescent="0.2">
      <c r="A190" s="68">
        <v>1</v>
      </c>
      <c r="B190" s="16">
        <v>2.9183868677697003E-6</v>
      </c>
      <c r="C190" s="16">
        <v>-2.5980000495894253</v>
      </c>
      <c r="F190" s="16"/>
      <c r="G190" s="16"/>
      <c r="H190">
        <v>3.153160721031302E-6</v>
      </c>
      <c r="I190">
        <v>-2.806999921796935</v>
      </c>
      <c r="J190" s="16"/>
      <c r="K190" s="16"/>
      <c r="L190">
        <v>3.9181420152252145E-6</v>
      </c>
      <c r="M190">
        <v>-3.4879999160744593</v>
      </c>
      <c r="R190">
        <v>4.2146988420374104E-6</v>
      </c>
      <c r="S190">
        <v>-3.7520000934577156</v>
      </c>
      <c r="V190">
        <v>4.8662244126854785E-6</v>
      </c>
      <c r="W190">
        <v>-4.3319997787448257</v>
      </c>
      <c r="AB190">
        <v>5.2178239747378752E-6</v>
      </c>
      <c r="AC190">
        <v>-4.6449999809235827</v>
      </c>
      <c r="AF190">
        <v>5.7570178644430598E-6</v>
      </c>
      <c r="AG190">
        <v>-5.1249999999967661</v>
      </c>
      <c r="AL190">
        <v>6.1299600414656623E-6</v>
      </c>
      <c r="AM190">
        <v>-5.4569997787441151</v>
      </c>
      <c r="AP190">
        <v>7.2184580444313738E-6</v>
      </c>
      <c r="AQ190">
        <v>-6.4260001182515607</v>
      </c>
      <c r="AV190">
        <v>7.5914002214539763E-6</v>
      </c>
      <c r="AW190">
        <v>-6.7579998969989097</v>
      </c>
      <c r="AZ190">
        <v>8.1395805599320338E-6</v>
      </c>
      <c r="BA190">
        <v>-7.2459998130752625</v>
      </c>
      <c r="BF190">
        <v>8.4091777726051188E-6</v>
      </c>
      <c r="BG190">
        <v>-7.4860000610304329</v>
      </c>
      <c r="BJ190">
        <v>8.7270774822080102E-6</v>
      </c>
      <c r="BK190">
        <v>-7.7690000534008599</v>
      </c>
      <c r="BP190">
        <v>8.9921812026741673E-6</v>
      </c>
      <c r="BQ190">
        <v>-8.0050001144358678</v>
      </c>
      <c r="BZ190">
        <v>3.153160721031302E-6</v>
      </c>
      <c r="CA190">
        <v>-2.806999921796935</v>
      </c>
      <c r="CC190">
        <v>4.2146988420374104E-6</v>
      </c>
      <c r="CD190">
        <v>-3.7520000934577156</v>
      </c>
      <c r="CF190">
        <v>5.2178239747378752E-6</v>
      </c>
      <c r="CG190">
        <v>-4.6449999809235827</v>
      </c>
      <c r="CI190">
        <v>6.1299600414656623E-6</v>
      </c>
      <c r="CJ190">
        <v>-5.4569997787441151</v>
      </c>
      <c r="CL190">
        <v>7.5914002214539763E-6</v>
      </c>
      <c r="CM190">
        <v>-6.7579998969989097</v>
      </c>
      <c r="CO190">
        <v>8.4091777726051188E-6</v>
      </c>
      <c r="CP190">
        <v>-7.4860000610304329</v>
      </c>
      <c r="CR190">
        <v>8.9921812026741673E-6</v>
      </c>
      <c r="CS190">
        <v>-8.0050001144358678</v>
      </c>
    </row>
    <row r="191" spans="1:97" x14ac:dyDescent="0.2">
      <c r="A191" s="68">
        <f>A190+1</f>
        <v>2</v>
      </c>
      <c r="B191">
        <v>4.5483880910228189E-2</v>
      </c>
      <c r="C191">
        <v>-2.6056029893724251</v>
      </c>
      <c r="H191">
        <v>4.9044399606441365E-2</v>
      </c>
      <c r="I191">
        <v>-2.8095719113929558</v>
      </c>
      <c r="L191">
        <v>6.1052423036685372E-2</v>
      </c>
      <c r="M191">
        <v>-3.4974670760129563</v>
      </c>
      <c r="R191">
        <v>6.5537982165475753E-2</v>
      </c>
      <c r="S191">
        <v>-3.7544281365269181</v>
      </c>
      <c r="V191">
        <v>7.5818103022599503E-2</v>
      </c>
      <c r="W191">
        <v>-4.3433381657590102</v>
      </c>
      <c r="AB191">
        <v>8.1141432969834726E-2</v>
      </c>
      <c r="AC191">
        <v>-4.6482920119646165</v>
      </c>
      <c r="AF191">
        <v>8.9693655415082452E-2</v>
      </c>
      <c r="AG191">
        <v>-5.1382171441910618</v>
      </c>
      <c r="AL191">
        <v>9.5313690398883835E-2</v>
      </c>
      <c r="AM191">
        <v>-5.4601681224524068</v>
      </c>
      <c r="AP191">
        <v>0.11238323909521022</v>
      </c>
      <c r="AQ191">
        <v>-6.4380193132549168</v>
      </c>
      <c r="AV191">
        <v>0.11800327407901159</v>
      </c>
      <c r="AW191">
        <v>-6.7599702915162618</v>
      </c>
      <c r="AZ191">
        <v>0.1266253138800629</v>
      </c>
      <c r="BA191">
        <v>-7.2538950013370407</v>
      </c>
      <c r="BF191">
        <v>0.1306919813577645</v>
      </c>
      <c r="BG191">
        <v>-7.486859311431787</v>
      </c>
      <c r="BJ191">
        <v>0.13573605020427387</v>
      </c>
      <c r="BK191">
        <v>-7.7758153240245829</v>
      </c>
      <c r="BP191">
        <v>0.13975036090698914</v>
      </c>
      <c r="BQ191">
        <v>-8.0057803084969716</v>
      </c>
      <c r="BZ191">
        <v>4.9044399606441365E-2</v>
      </c>
      <c r="CA191">
        <v>-2.8095719113929558</v>
      </c>
      <c r="CC191">
        <v>6.5537982165475753E-2</v>
      </c>
      <c r="CD191">
        <v>-3.7544281365269181</v>
      </c>
      <c r="CF191">
        <v>8.1141432969834726E-2</v>
      </c>
      <c r="CG191">
        <v>-4.6482920119646165</v>
      </c>
      <c r="CI191">
        <v>9.5313690398883835E-2</v>
      </c>
      <c r="CJ191">
        <v>-5.4601681224524068</v>
      </c>
      <c r="CL191">
        <v>0.11800327407901159</v>
      </c>
      <c r="CM191">
        <v>-6.7599702915162618</v>
      </c>
      <c r="CO191">
        <v>0.1306919813577645</v>
      </c>
      <c r="CP191">
        <v>-7.486859311431787</v>
      </c>
      <c r="CR191">
        <v>0.13975036090698914</v>
      </c>
      <c r="CS191">
        <v>-8.0057803084969716</v>
      </c>
    </row>
    <row r="192" spans="1:97" x14ac:dyDescent="0.2">
      <c r="A192" s="68">
        <f t="shared" ref="A192:A255" si="3">A191+1</f>
        <v>3</v>
      </c>
      <c r="B192">
        <v>9.1230189207532619E-2</v>
      </c>
      <c r="C192">
        <v>-2.612407602453485</v>
      </c>
      <c r="H192">
        <v>9.8210303923771267E-2</v>
      </c>
      <c r="I192">
        <v>-2.8122855694849695</v>
      </c>
      <c r="L192">
        <v>0.12246623168603642</v>
      </c>
      <c r="M192">
        <v>-3.5068623388760396</v>
      </c>
      <c r="R192">
        <v>0.1312262814795831</v>
      </c>
      <c r="S192">
        <v>-3.7577093542918845</v>
      </c>
      <c r="V192">
        <v>0.15202704164007108</v>
      </c>
      <c r="W192">
        <v>-4.3533462202470385</v>
      </c>
      <c r="AB192">
        <v>0.16246233227904</v>
      </c>
      <c r="AC192">
        <v>-4.6521643289877703</v>
      </c>
      <c r="AF192">
        <v>0.17980792483775082</v>
      </c>
      <c r="AG192">
        <v>-5.148861291507008</v>
      </c>
      <c r="AL192">
        <v>0.19080161799725637</v>
      </c>
      <c r="AM192">
        <v>-5.4636694469915943</v>
      </c>
      <c r="AP192">
        <v>0.22521361849631591</v>
      </c>
      <c r="AQ192">
        <v>-6.4490688252048054</v>
      </c>
      <c r="AV192">
        <v>0.23617241357852617</v>
      </c>
      <c r="AW192">
        <v>-6.7628776623362334</v>
      </c>
      <c r="AZ192">
        <v>0.25348310805994173</v>
      </c>
      <c r="BA192">
        <v>-7.2585753065023129</v>
      </c>
      <c r="BF192">
        <v>0.22223777248084642</v>
      </c>
      <c r="BG192">
        <v>-7.4877028521079358</v>
      </c>
      <c r="BJ192">
        <v>0.27170121911865897</v>
      </c>
      <c r="BK192">
        <v>-7.7802571340371518</v>
      </c>
      <c r="BP192">
        <v>0.18168953043904512</v>
      </c>
      <c r="BQ192">
        <v>-8.0059389769068154</v>
      </c>
      <c r="BZ192">
        <v>9.8210303923771267E-2</v>
      </c>
      <c r="CA192">
        <v>-2.8122855694849695</v>
      </c>
      <c r="CC192">
        <v>0.1312262814795831</v>
      </c>
      <c r="CD192">
        <v>-3.7577093542918845</v>
      </c>
      <c r="CF192">
        <v>0.16246233227904</v>
      </c>
      <c r="CG192">
        <v>-4.6521643289877703</v>
      </c>
      <c r="CI192">
        <v>0.19080161799725637</v>
      </c>
      <c r="CJ192">
        <v>-5.4636694469915943</v>
      </c>
      <c r="CL192">
        <v>0.23617241357852617</v>
      </c>
      <c r="CM192">
        <v>-6.7628776623362334</v>
      </c>
      <c r="CO192">
        <v>0.26147535022727403</v>
      </c>
      <c r="CP192">
        <v>-7.4874358885086938</v>
      </c>
      <c r="CR192">
        <v>0.27958875041219927</v>
      </c>
      <c r="CS192">
        <v>-8.0061192844373963</v>
      </c>
    </row>
    <row r="193" spans="1:97" x14ac:dyDescent="0.2">
      <c r="A193" s="68">
        <f t="shared" si="3"/>
        <v>4</v>
      </c>
      <c r="B193">
        <v>0.13728010172499341</v>
      </c>
      <c r="C193">
        <v>-2.6194050246914449</v>
      </c>
      <c r="H193">
        <v>0.14759050381009023</v>
      </c>
      <c r="I193">
        <v>-2.8161350583156461</v>
      </c>
      <c r="L193">
        <v>0.18422644783506892</v>
      </c>
      <c r="M193">
        <v>-3.5151757397946306</v>
      </c>
      <c r="R193">
        <v>0.19715370039092264</v>
      </c>
      <c r="S193">
        <v>-3.7618371996476552</v>
      </c>
      <c r="V193">
        <v>0.22871294327231834</v>
      </c>
      <c r="W193">
        <v>-4.3640106999600841</v>
      </c>
      <c r="AB193">
        <v>0.2440477132350212</v>
      </c>
      <c r="AC193">
        <v>-4.656609357653811</v>
      </c>
      <c r="AF193">
        <v>0.27042557596275268</v>
      </c>
      <c r="AG193">
        <v>-5.1599183245138027</v>
      </c>
      <c r="AL193">
        <v>0.28654539482761898</v>
      </c>
      <c r="AM193">
        <v>-5.4674962910302662</v>
      </c>
      <c r="AP193">
        <v>0.33846376307119624</v>
      </c>
      <c r="AQ193">
        <v>-6.4581368350141259</v>
      </c>
      <c r="AV193">
        <v>0.35447889044785402</v>
      </c>
      <c r="AW193">
        <v>-6.7637172111528869</v>
      </c>
      <c r="AZ193">
        <v>0.38059508684570081</v>
      </c>
      <c r="BA193">
        <v>-7.2620333925277283</v>
      </c>
      <c r="BF193">
        <v>0.26147535022727403</v>
      </c>
      <c r="BG193">
        <v>-7.4874358885086938</v>
      </c>
      <c r="BJ193">
        <v>0.40786271492005888</v>
      </c>
      <c r="BK193">
        <v>-7.7823197347718009</v>
      </c>
      <c r="BP193">
        <v>0.27958875041219927</v>
      </c>
      <c r="BQ193">
        <v>-8.0061192844373963</v>
      </c>
      <c r="BZ193">
        <v>0.14759050381009023</v>
      </c>
      <c r="CA193">
        <v>-2.8161350583156461</v>
      </c>
      <c r="CC193">
        <v>0.19715370039092264</v>
      </c>
      <c r="CD193">
        <v>-3.7618371996476552</v>
      </c>
      <c r="CF193">
        <v>0.2440477132350212</v>
      </c>
      <c r="CG193">
        <v>-4.656609357653811</v>
      </c>
      <c r="CI193">
        <v>0.28654539482761898</v>
      </c>
      <c r="CJ193">
        <v>-5.4674962910302662</v>
      </c>
      <c r="CL193">
        <v>0.35447889044785402</v>
      </c>
      <c r="CM193">
        <v>-6.7637172111528869</v>
      </c>
      <c r="CO193">
        <v>0.39237094515942522</v>
      </c>
      <c r="CP193">
        <v>-7.4867254057869843</v>
      </c>
      <c r="CR193">
        <v>0.41948154847959779</v>
      </c>
      <c r="CS193">
        <v>-8.0040156005563237</v>
      </c>
    </row>
    <row r="194" spans="1:97" x14ac:dyDescent="0.2">
      <c r="A194" s="68">
        <f t="shared" si="3"/>
        <v>5</v>
      </c>
      <c r="B194">
        <v>0.18360192060150055</v>
      </c>
      <c r="C194">
        <v>-2.6255883481815863</v>
      </c>
      <c r="H194">
        <v>0.19720464198283194</v>
      </c>
      <c r="I194">
        <v>-2.8201132564471281</v>
      </c>
      <c r="L194">
        <v>0.24631397059292631</v>
      </c>
      <c r="M194">
        <v>-3.5223982900854449</v>
      </c>
      <c r="R194">
        <v>0.26340458375077908</v>
      </c>
      <c r="S194">
        <v>-3.7668015873032976</v>
      </c>
      <c r="V194">
        <v>0.30574741961118257</v>
      </c>
      <c r="W194">
        <v>-4.3723227937254281</v>
      </c>
      <c r="AB194">
        <v>0.32597711208380376</v>
      </c>
      <c r="AC194">
        <v>-4.6616163080274617</v>
      </c>
      <c r="AF194">
        <v>0.36141398343061709</v>
      </c>
      <c r="AG194">
        <v>-5.1683791795670668</v>
      </c>
      <c r="AL194">
        <v>0.38262027761754397</v>
      </c>
      <c r="AM194">
        <v>-5.4716385286136093</v>
      </c>
      <c r="AP194">
        <v>0.45216855624061025</v>
      </c>
      <c r="AQ194">
        <v>-6.4662095515668243</v>
      </c>
      <c r="AV194">
        <v>0.47302608786028594</v>
      </c>
      <c r="AW194">
        <v>-6.7644814422585924</v>
      </c>
      <c r="AZ194">
        <v>0.50797462508694524</v>
      </c>
      <c r="BA194">
        <v>-7.2642609207503721</v>
      </c>
      <c r="BF194">
        <v>0.39237094515942522</v>
      </c>
      <c r="BG194">
        <v>-7.4867254057869843</v>
      </c>
      <c r="BJ194">
        <v>0.47600403076791253</v>
      </c>
      <c r="BK194">
        <v>-7.7824564304554711</v>
      </c>
      <c r="BP194">
        <v>0.41948154847959779</v>
      </c>
      <c r="BQ194">
        <v>-8.0040156005563237</v>
      </c>
      <c r="BZ194">
        <v>0.19720464198283194</v>
      </c>
      <c r="CA194">
        <v>-2.8201132564471281</v>
      </c>
      <c r="CC194">
        <v>0.26340458375077908</v>
      </c>
      <c r="CD194">
        <v>-3.7668015873032976</v>
      </c>
      <c r="CF194">
        <v>0.32597711208380376</v>
      </c>
      <c r="CG194">
        <v>-4.6616163080274617</v>
      </c>
      <c r="CI194">
        <v>0.38262027761754397</v>
      </c>
      <c r="CJ194">
        <v>-5.4716385286136093</v>
      </c>
      <c r="CL194">
        <v>0.47302608786028594</v>
      </c>
      <c r="CM194">
        <v>-6.7644814422585924</v>
      </c>
      <c r="CO194">
        <v>0.52332127572503673</v>
      </c>
      <c r="CP194">
        <v>-7.4837247856542843</v>
      </c>
      <c r="CR194">
        <v>0.55945573873235488</v>
      </c>
      <c r="CS194">
        <v>-8.0004635252545793</v>
      </c>
    </row>
    <row r="195" spans="1:97" x14ac:dyDescent="0.2">
      <c r="A195" s="68">
        <f t="shared" si="3"/>
        <v>6</v>
      </c>
      <c r="B195">
        <v>0.2301811927284714</v>
      </c>
      <c r="C195">
        <v>-2.6309499785785668</v>
      </c>
      <c r="H195">
        <v>0.24708961838472901</v>
      </c>
      <c r="I195">
        <v>-2.82421173724277</v>
      </c>
      <c r="L195">
        <v>0.30879664970577181</v>
      </c>
      <c r="M195">
        <v>-3.5295174609982083</v>
      </c>
      <c r="R195">
        <v>0.32997576222786945</v>
      </c>
      <c r="S195">
        <v>-3.7715927799060229</v>
      </c>
      <c r="V195">
        <v>0.38322857033087959</v>
      </c>
      <c r="W195">
        <v>-4.380267505573709</v>
      </c>
      <c r="AB195">
        <v>0.40832974688441986</v>
      </c>
      <c r="AC195">
        <v>-4.667171657615949</v>
      </c>
      <c r="AF195">
        <v>0.45286690100826277</v>
      </c>
      <c r="AG195">
        <v>-5.1762272555087714</v>
      </c>
      <c r="AL195">
        <v>0.47901392528518766</v>
      </c>
      <c r="AM195">
        <v>-5.4750853513672686</v>
      </c>
      <c r="AP195">
        <v>0.56625794806743113</v>
      </c>
      <c r="AQ195">
        <v>-6.4722765516962077</v>
      </c>
      <c r="AV195">
        <v>0.56801296549465863</v>
      </c>
      <c r="AW195">
        <v>-6.7641929837271215</v>
      </c>
      <c r="AZ195">
        <v>0.53347460496945631</v>
      </c>
      <c r="BA195">
        <v>-7.2644380153477792</v>
      </c>
      <c r="BF195">
        <v>0.52332127572503673</v>
      </c>
      <c r="BG195">
        <v>-7.4837247856542843</v>
      </c>
      <c r="BJ195">
        <v>0.54417880734471247</v>
      </c>
      <c r="BK195">
        <v>-7.7819966763460524</v>
      </c>
      <c r="BP195">
        <v>0.55945573873235488</v>
      </c>
      <c r="BQ195">
        <v>-8.0004635252545793</v>
      </c>
      <c r="BZ195">
        <v>0.24708961838472901</v>
      </c>
      <c r="CA195">
        <v>-2.82421173724277</v>
      </c>
      <c r="CC195">
        <v>0.32997576222786945</v>
      </c>
      <c r="CD195">
        <v>-3.7715927799060229</v>
      </c>
      <c r="CF195">
        <v>0.40832974688441986</v>
      </c>
      <c r="CG195">
        <v>-4.667171657615949</v>
      </c>
      <c r="CI195">
        <v>0.47901392528518766</v>
      </c>
      <c r="CJ195">
        <v>-5.4750853513672686</v>
      </c>
      <c r="CL195">
        <v>0.59188202770285592</v>
      </c>
      <c r="CM195">
        <v>-6.765157438135275</v>
      </c>
      <c r="CO195">
        <v>0.65446062649979619</v>
      </c>
      <c r="CP195">
        <v>-7.4804250984193299</v>
      </c>
      <c r="CR195">
        <v>0.6995207252651392</v>
      </c>
      <c r="CS195">
        <v>-7.9954579057315822</v>
      </c>
    </row>
    <row r="196" spans="1:97" x14ac:dyDescent="0.2">
      <c r="A196" s="68">
        <f t="shared" si="3"/>
        <v>7</v>
      </c>
      <c r="B196">
        <v>0.27710782140399148</v>
      </c>
      <c r="C196">
        <v>-2.6364772664807643</v>
      </c>
      <c r="H196">
        <v>0.29728203141508519</v>
      </c>
      <c r="I196">
        <v>-2.8284200481531521</v>
      </c>
      <c r="L196">
        <v>0.37160253303841023</v>
      </c>
      <c r="M196">
        <v>-3.5355250009133221</v>
      </c>
      <c r="R196">
        <v>0.39700321522492626</v>
      </c>
      <c r="S196">
        <v>-3.7771938242563499</v>
      </c>
      <c r="V196">
        <v>0.46118436332011054</v>
      </c>
      <c r="W196">
        <v>-4.3878302798867255</v>
      </c>
      <c r="AB196">
        <v>0.491184311114856</v>
      </c>
      <c r="AC196">
        <v>-4.6732577353649525</v>
      </c>
      <c r="AF196">
        <v>0.54480796797043762</v>
      </c>
      <c r="AG196">
        <v>-5.1834474208419064</v>
      </c>
      <c r="AL196">
        <v>0.57585323512205278</v>
      </c>
      <c r="AM196">
        <v>-5.4788203217667313</v>
      </c>
      <c r="AP196">
        <v>0.68069639406212834</v>
      </c>
      <c r="AQ196">
        <v>-6.4763259269533675</v>
      </c>
      <c r="AV196">
        <v>0.59188202770285592</v>
      </c>
      <c r="AW196">
        <v>-6.765157438135275</v>
      </c>
      <c r="AZ196">
        <v>0.63546044305734617</v>
      </c>
      <c r="BA196">
        <v>-7.2632547395887075</v>
      </c>
      <c r="BF196">
        <v>0.65446062649979619</v>
      </c>
      <c r="BG196">
        <v>-7.4804250984193299</v>
      </c>
      <c r="BJ196">
        <v>0.68069484284998394</v>
      </c>
      <c r="BK196">
        <v>-7.7802797916999014</v>
      </c>
      <c r="BP196">
        <v>0.6995207252651392</v>
      </c>
      <c r="BQ196">
        <v>-7.9954579057315822</v>
      </c>
      <c r="BZ196">
        <v>0.29728203141508519</v>
      </c>
      <c r="CA196">
        <v>-2.8284200481531521</v>
      </c>
      <c r="CC196">
        <v>0.39700321522492626</v>
      </c>
      <c r="CD196">
        <v>-3.7771938242563499</v>
      </c>
      <c r="CF196">
        <v>0.491184311114856</v>
      </c>
      <c r="CG196">
        <v>-4.6732577353649525</v>
      </c>
      <c r="CI196">
        <v>0.57585323512205278</v>
      </c>
      <c r="CJ196">
        <v>-5.4788203217667313</v>
      </c>
      <c r="CL196">
        <v>0.71100995760136287</v>
      </c>
      <c r="CM196">
        <v>-6.7647372057555497</v>
      </c>
      <c r="CO196">
        <v>0.78564402512560649</v>
      </c>
      <c r="CP196">
        <v>-7.4748255076147352</v>
      </c>
      <c r="CR196">
        <v>0.83958124788210686</v>
      </c>
      <c r="CS196">
        <v>-7.9879985421907049</v>
      </c>
    </row>
    <row r="197" spans="1:97" x14ac:dyDescent="0.2">
      <c r="A197" s="68">
        <f t="shared" si="3"/>
        <v>8</v>
      </c>
      <c r="B197">
        <v>0.32429717592486224</v>
      </c>
      <c r="C197">
        <v>-2.6411649726481543</v>
      </c>
      <c r="H197">
        <v>0.34794003713095029</v>
      </c>
      <c r="I197">
        <v>-2.8337189062203967</v>
      </c>
      <c r="L197">
        <v>0.43483365022724979</v>
      </c>
      <c r="M197">
        <v>-3.5414042772146881</v>
      </c>
      <c r="R197">
        <v>0.4644481647898614</v>
      </c>
      <c r="S197">
        <v>-3.7825929903808824</v>
      </c>
      <c r="V197">
        <v>0.53939847117311379</v>
      </c>
      <c r="W197">
        <v>-4.3930088021872695</v>
      </c>
      <c r="AB197">
        <v>0.57449716370840787</v>
      </c>
      <c r="AC197">
        <v>-4.6788621619816961</v>
      </c>
      <c r="AF197">
        <v>0.63713854957668958</v>
      </c>
      <c r="AG197">
        <v>-5.1890307557155362</v>
      </c>
      <c r="AL197">
        <v>0.67321219287966583</v>
      </c>
      <c r="AM197">
        <v>-5.4828243814414028</v>
      </c>
      <c r="AP197">
        <v>0.79544819261892319</v>
      </c>
      <c r="AQ197">
        <v>-6.4783478237508625</v>
      </c>
      <c r="AV197">
        <v>0.71100995760136287</v>
      </c>
      <c r="AW197">
        <v>-6.7647372057555497</v>
      </c>
      <c r="AZ197">
        <v>0.76317020723218321</v>
      </c>
      <c r="BA197">
        <v>-7.261003646987219</v>
      </c>
      <c r="BF197">
        <v>0.78564402512560649</v>
      </c>
      <c r="BG197">
        <v>-7.4748255076147352</v>
      </c>
      <c r="BJ197">
        <v>0.81721195195565643</v>
      </c>
      <c r="BK197">
        <v>-7.7751711312628595</v>
      </c>
      <c r="BP197">
        <v>0.83958124788210686</v>
      </c>
      <c r="BQ197">
        <v>-7.9879985421907049</v>
      </c>
      <c r="BZ197">
        <v>0.34794003713095029</v>
      </c>
      <c r="CA197">
        <v>-2.8337189062203967</v>
      </c>
      <c r="CC197">
        <v>0.4644481647898614</v>
      </c>
      <c r="CD197">
        <v>-3.7825929903808824</v>
      </c>
      <c r="CF197">
        <v>0.57449716370840787</v>
      </c>
      <c r="CG197">
        <v>-4.6788621619816961</v>
      </c>
      <c r="CI197">
        <v>0.67321219287966583</v>
      </c>
      <c r="CJ197">
        <v>-5.4828243814414028</v>
      </c>
      <c r="CL197">
        <v>0.83042502357229975</v>
      </c>
      <c r="CM197">
        <v>-6.7632087094642124</v>
      </c>
      <c r="CO197">
        <v>0.91695302286667568</v>
      </c>
      <c r="CP197">
        <v>-7.46791642157386</v>
      </c>
      <c r="CR197">
        <v>0.97971621220453253</v>
      </c>
      <c r="CS197">
        <v>-7.9790770161059541</v>
      </c>
    </row>
    <row r="198" spans="1:97" x14ac:dyDescent="0.2">
      <c r="A198" s="68">
        <f t="shared" si="3"/>
        <v>9</v>
      </c>
      <c r="B198">
        <v>0.37173419233178634</v>
      </c>
      <c r="C198">
        <v>-2.645005616370133</v>
      </c>
      <c r="H198">
        <v>0.39901234226153581</v>
      </c>
      <c r="I198">
        <v>-2.8390982267802527</v>
      </c>
      <c r="L198">
        <v>0.49838269343437019</v>
      </c>
      <c r="M198">
        <v>-3.546149507976978</v>
      </c>
      <c r="R198">
        <v>0.53248034766485064</v>
      </c>
      <c r="S198">
        <v>-3.7887650348913571</v>
      </c>
      <c r="V198">
        <v>0.61807245979614012</v>
      </c>
      <c r="W198">
        <v>-4.397779814737544</v>
      </c>
      <c r="AB198">
        <v>0.65857212609734073</v>
      </c>
      <c r="AC198">
        <v>-4.6859476697197451</v>
      </c>
      <c r="AF198">
        <v>0.72969014562202772</v>
      </c>
      <c r="AG198">
        <v>-5.1919747313897266</v>
      </c>
      <c r="AL198">
        <v>0.7710248627466626</v>
      </c>
      <c r="AM198">
        <v>-5.4860842354413437</v>
      </c>
      <c r="AP198">
        <v>0.8529956210840387</v>
      </c>
      <c r="AQ198">
        <v>-6.4790910995360873</v>
      </c>
      <c r="AV198">
        <v>0.83042502357229975</v>
      </c>
      <c r="AW198">
        <v>-6.7632087094642124</v>
      </c>
      <c r="AZ198">
        <v>0.89087272662904005</v>
      </c>
      <c r="BA198">
        <v>-7.2555113498901944</v>
      </c>
      <c r="BF198">
        <v>0.91695302286667568</v>
      </c>
      <c r="BG198">
        <v>-7.46791642157386</v>
      </c>
      <c r="BJ198">
        <v>0.95387975535541647</v>
      </c>
      <c r="BK198">
        <v>-7.76865783915009</v>
      </c>
      <c r="BP198">
        <v>0.97971621220453253</v>
      </c>
      <c r="BQ198">
        <v>-7.9790770161059541</v>
      </c>
      <c r="BZ198">
        <v>0.39901234226153581</v>
      </c>
      <c r="CA198">
        <v>-2.8390982267802527</v>
      </c>
      <c r="CC198">
        <v>0.53248034766485064</v>
      </c>
      <c r="CD198">
        <v>-3.7887650348913571</v>
      </c>
      <c r="CF198">
        <v>0.65857212609734073</v>
      </c>
      <c r="CG198">
        <v>-4.6859476697197451</v>
      </c>
      <c r="CI198">
        <v>0.7710248627466626</v>
      </c>
      <c r="CJ198">
        <v>-5.4860842354413437</v>
      </c>
      <c r="CL198">
        <v>0.95014203665015995</v>
      </c>
      <c r="CM198">
        <v>-6.7605592251948901</v>
      </c>
      <c r="CO198">
        <v>1.0483989756645133</v>
      </c>
      <c r="CP198">
        <v>-7.459688228932972</v>
      </c>
      <c r="CR198">
        <v>1.119934487419211</v>
      </c>
      <c r="CS198">
        <v>-7.9686858790393913</v>
      </c>
    </row>
    <row r="199" spans="1:97" x14ac:dyDescent="0.2">
      <c r="A199" s="68">
        <f t="shared" si="3"/>
        <v>10</v>
      </c>
      <c r="B199">
        <v>0.41940362569462081</v>
      </c>
      <c r="C199">
        <v>-2.6479919879169946</v>
      </c>
      <c r="H199">
        <v>0.45053431278456613</v>
      </c>
      <c r="I199">
        <v>-2.8445420531578436</v>
      </c>
      <c r="L199">
        <v>0.56207280982421304</v>
      </c>
      <c r="M199">
        <v>-3.5487635438903609</v>
      </c>
      <c r="R199">
        <v>0.60118168958827045</v>
      </c>
      <c r="S199">
        <v>-3.7956855873040674</v>
      </c>
      <c r="V199">
        <v>0.6972330738218756</v>
      </c>
      <c r="W199">
        <v>-4.4021259714511451</v>
      </c>
      <c r="AB199">
        <v>0.74322513969781878</v>
      </c>
      <c r="AC199">
        <v>-4.692506441447188</v>
      </c>
      <c r="AF199">
        <v>0.82269436726602163</v>
      </c>
      <c r="AG199">
        <v>-5.194251931935093</v>
      </c>
      <c r="AL199">
        <v>0.8694686286398704</v>
      </c>
      <c r="AM199">
        <v>-5.4895709558313515</v>
      </c>
      <c r="AP199">
        <v>0.91047735480898062</v>
      </c>
      <c r="AQ199">
        <v>-6.4783325470855635</v>
      </c>
      <c r="AV199">
        <v>0.95014203665015995</v>
      </c>
      <c r="AW199">
        <v>-6.7605592251948901</v>
      </c>
      <c r="AZ199">
        <v>1.0187549037045442</v>
      </c>
      <c r="BA199">
        <v>-7.2487613396566264</v>
      </c>
      <c r="BF199">
        <v>1.0483989756645133</v>
      </c>
      <c r="BG199">
        <v>-7.459688228932972</v>
      </c>
      <c r="BJ199">
        <v>1.090429579535912</v>
      </c>
      <c r="BK199">
        <v>-7.7587491859085249</v>
      </c>
      <c r="BP199">
        <v>1.119934487419211</v>
      </c>
      <c r="BQ199">
        <v>-7.9686858790393913</v>
      </c>
      <c r="BZ199">
        <v>0.45053431278456613</v>
      </c>
      <c r="CA199">
        <v>-2.8445420531578436</v>
      </c>
      <c r="CC199">
        <v>0.60118168958827045</v>
      </c>
      <c r="CD199">
        <v>-3.7956855873040674</v>
      </c>
      <c r="CF199">
        <v>0.74322513969781878</v>
      </c>
      <c r="CG199">
        <v>-4.692506441447188</v>
      </c>
      <c r="CI199">
        <v>0.8694686286398704</v>
      </c>
      <c r="CJ199">
        <v>-5.4895709558313515</v>
      </c>
      <c r="CL199">
        <v>1.0703318225762324</v>
      </c>
      <c r="CM199">
        <v>-6.75776249168179</v>
      </c>
      <c r="CO199">
        <v>1.1799931548528817</v>
      </c>
      <c r="CP199">
        <v>-7.4501321124067816</v>
      </c>
      <c r="CR199">
        <v>1.2602445033247216</v>
      </c>
      <c r="CS199">
        <v>-7.95681568582848</v>
      </c>
    </row>
    <row r="200" spans="1:97" x14ac:dyDescent="0.2">
      <c r="A200" s="68">
        <f t="shared" si="3"/>
        <v>11</v>
      </c>
      <c r="B200">
        <v>0.46746369163483031</v>
      </c>
      <c r="C200">
        <v>-2.6511018887665467</v>
      </c>
      <c r="H200">
        <v>0.50254085908187296</v>
      </c>
      <c r="I200">
        <v>-2.8500331566607788</v>
      </c>
      <c r="L200">
        <v>0.62635276496550996</v>
      </c>
      <c r="M200">
        <v>-3.5522010114346347</v>
      </c>
      <c r="R200">
        <v>0.67045965852845979</v>
      </c>
      <c r="S200">
        <v>-3.8023420831902248</v>
      </c>
      <c r="V200">
        <v>0.77655934405207749</v>
      </c>
      <c r="W200">
        <v>-4.404059567826291</v>
      </c>
      <c r="AB200">
        <v>0.82865406110954498</v>
      </c>
      <c r="AC200">
        <v>-4.6995015567063536</v>
      </c>
      <c r="AF200">
        <v>0.91617330168945277</v>
      </c>
      <c r="AG200">
        <v>-5.1958447554548393</v>
      </c>
      <c r="AL200">
        <v>0.96861537482231785</v>
      </c>
      <c r="AM200">
        <v>-5.4932566863090928</v>
      </c>
      <c r="AP200">
        <v>1.0257477235153727</v>
      </c>
      <c r="AQ200">
        <v>-6.4762715128994195</v>
      </c>
      <c r="AV200">
        <v>1.0703318225762324</v>
      </c>
      <c r="AW200">
        <v>-6.75776249168179</v>
      </c>
      <c r="AZ200">
        <v>1.1465159185663538</v>
      </c>
      <c r="BA200">
        <v>-7.2387666209484971</v>
      </c>
      <c r="BF200">
        <v>1.1799931548528817</v>
      </c>
      <c r="BG200">
        <v>-7.4501321124067816</v>
      </c>
      <c r="BJ200">
        <v>1.2269237658131895</v>
      </c>
      <c r="BK200">
        <v>-7.7464382819233766</v>
      </c>
      <c r="BP200">
        <v>1.2602445033247216</v>
      </c>
      <c r="BQ200">
        <v>-7.95681568582848</v>
      </c>
      <c r="BZ200">
        <v>0.50254085908187296</v>
      </c>
      <c r="CA200">
        <v>-2.8500331566607788</v>
      </c>
      <c r="CC200">
        <v>0.67045965852845979</v>
      </c>
      <c r="CD200">
        <v>-3.8023420831902248</v>
      </c>
      <c r="CF200">
        <v>0.82865406110954498</v>
      </c>
      <c r="CG200">
        <v>-4.6995015567063536</v>
      </c>
      <c r="CI200">
        <v>0.96861537482231785</v>
      </c>
      <c r="CJ200">
        <v>-5.4932566863090928</v>
      </c>
      <c r="CL200">
        <v>1.1907126965691512</v>
      </c>
      <c r="CM200">
        <v>-6.7528253751923728</v>
      </c>
      <c r="CO200">
        <v>1.3117462092628165</v>
      </c>
      <c r="CP200">
        <v>-7.4392362769333404</v>
      </c>
      <c r="CR200">
        <v>1.4006546257371097</v>
      </c>
      <c r="CS200">
        <v>-7.9434578348000597</v>
      </c>
    </row>
    <row r="201" spans="1:97" x14ac:dyDescent="0.2">
      <c r="A201" s="68">
        <f t="shared" si="3"/>
        <v>12</v>
      </c>
      <c r="B201">
        <v>0.51556868431558533</v>
      </c>
      <c r="C201">
        <v>-2.6523560104330253</v>
      </c>
      <c r="H201">
        <v>0.55525720563378644</v>
      </c>
      <c r="I201">
        <v>-2.8565346024731388</v>
      </c>
      <c r="L201">
        <v>0.69073228919729723</v>
      </c>
      <c r="M201">
        <v>-3.5534895632473762</v>
      </c>
      <c r="R201">
        <v>0.74053373704595338</v>
      </c>
      <c r="S201">
        <v>-3.8096943591321391</v>
      </c>
      <c r="V201">
        <v>0.85635540164392476</v>
      </c>
      <c r="W201">
        <v>-4.4055418137590499</v>
      </c>
      <c r="AB201">
        <v>0.91493411163138982</v>
      </c>
      <c r="AC201">
        <v>-4.7069014545698984</v>
      </c>
      <c r="AF201">
        <v>0.91599966505295483</v>
      </c>
      <c r="AG201">
        <v>-5.1948600192641656</v>
      </c>
      <c r="AL201">
        <v>1.0683453573669843</v>
      </c>
      <c r="AM201">
        <v>-5.4961294509036573</v>
      </c>
      <c r="AP201">
        <v>1.1412226946639568</v>
      </c>
      <c r="AQ201">
        <v>-6.4721553683581021</v>
      </c>
      <c r="AV201">
        <v>1.1907126965691512</v>
      </c>
      <c r="AW201">
        <v>-6.7528253751923728</v>
      </c>
      <c r="AZ201">
        <v>1.2744116827388985</v>
      </c>
      <c r="BA201">
        <v>-7.2275029689675065</v>
      </c>
      <c r="BF201">
        <v>1.3117462092628165</v>
      </c>
      <c r="BG201">
        <v>-7.4392362769333404</v>
      </c>
      <c r="BJ201">
        <v>1.3634937358496897</v>
      </c>
      <c r="BK201">
        <v>-7.7327092630248986</v>
      </c>
      <c r="BP201">
        <v>1.4006546257371097</v>
      </c>
      <c r="BQ201">
        <v>-7.9434578348000597</v>
      </c>
      <c r="BZ201">
        <v>0.55525720563378644</v>
      </c>
      <c r="CA201">
        <v>-2.8565346024731388</v>
      </c>
      <c r="CC201">
        <v>0.74053373704595338</v>
      </c>
      <c r="CD201">
        <v>-3.8096943591321391</v>
      </c>
      <c r="CF201">
        <v>0.91493411163138982</v>
      </c>
      <c r="CG201">
        <v>-4.7069014545698984</v>
      </c>
      <c r="CI201">
        <v>0.96861537482231785</v>
      </c>
      <c r="CJ201">
        <v>-5.4932566863090928</v>
      </c>
      <c r="CL201">
        <v>1.3116281646712455</v>
      </c>
      <c r="CM201">
        <v>-6.7477039468315336</v>
      </c>
      <c r="CO201">
        <v>1.4434778929542837</v>
      </c>
      <c r="CP201">
        <v>-7.4260081765574304</v>
      </c>
      <c r="CR201">
        <v>1.540981848471018</v>
      </c>
      <c r="CS201">
        <v>-7.9276197179936894</v>
      </c>
    </row>
    <row r="202" spans="1:97" x14ac:dyDescent="0.2">
      <c r="A202" s="68">
        <f t="shared" si="3"/>
        <v>13</v>
      </c>
      <c r="B202">
        <v>0.56406721172221708</v>
      </c>
      <c r="C202">
        <v>-2.653713907241587</v>
      </c>
      <c r="H202">
        <v>0.60856053024291457</v>
      </c>
      <c r="I202">
        <v>-2.8630374340908151</v>
      </c>
      <c r="L202">
        <v>0.75534687704669268</v>
      </c>
      <c r="M202">
        <v>-3.5536093407915392</v>
      </c>
      <c r="R202">
        <v>0.81127540884572835</v>
      </c>
      <c r="S202">
        <v>-3.816731038990504</v>
      </c>
      <c r="V202">
        <v>0.88039090527099317</v>
      </c>
      <c r="W202">
        <v>-4.4059007170097555</v>
      </c>
      <c r="AB202">
        <v>1.0021393284464943</v>
      </c>
      <c r="AC202">
        <v>-4.7146705527742352</v>
      </c>
      <c r="AF202">
        <v>1.009766647379519</v>
      </c>
      <c r="AG202">
        <v>-5.1947698100928088</v>
      </c>
      <c r="AL202">
        <v>1.1688853364681824</v>
      </c>
      <c r="AM202">
        <v>-5.4991447985172845</v>
      </c>
      <c r="AP202">
        <v>1.2568656516578143</v>
      </c>
      <c r="AQ202">
        <v>-6.4659768269417564</v>
      </c>
      <c r="AV202">
        <v>1.3116281646712455</v>
      </c>
      <c r="AW202">
        <v>-6.7477039468315336</v>
      </c>
      <c r="AZ202">
        <v>1.4020721148426269</v>
      </c>
      <c r="BA202">
        <v>-7.2129951139295123</v>
      </c>
      <c r="BF202">
        <v>1.4434778929542837</v>
      </c>
      <c r="BG202">
        <v>-7.4260081765574304</v>
      </c>
      <c r="BJ202">
        <v>1.4997668665602661</v>
      </c>
      <c r="BK202">
        <v>-7.7155882112003917</v>
      </c>
      <c r="BP202">
        <v>1.540981848471018</v>
      </c>
      <c r="BQ202">
        <v>-7.9276197179936894</v>
      </c>
      <c r="BZ202">
        <v>0.60856053024291457</v>
      </c>
      <c r="CA202">
        <v>-2.8630374340908151</v>
      </c>
      <c r="CC202">
        <v>0.81127540884572835</v>
      </c>
      <c r="CD202">
        <v>-3.816731038990504</v>
      </c>
      <c r="CF202">
        <v>1.0021393284464943</v>
      </c>
      <c r="CG202">
        <v>-4.7146705527742352</v>
      </c>
      <c r="CI202">
        <v>1.0683453573669843</v>
      </c>
      <c r="CJ202">
        <v>-5.4961294509036573</v>
      </c>
      <c r="CL202">
        <v>1.4327264854661099</v>
      </c>
      <c r="CM202">
        <v>-6.7404134130511206</v>
      </c>
      <c r="CO202">
        <v>1.5753546810492294</v>
      </c>
      <c r="CP202">
        <v>-7.4114228571705061</v>
      </c>
      <c r="CR202">
        <v>1.6813901148292589</v>
      </c>
      <c r="CS202">
        <v>-7.91027777983712</v>
      </c>
    </row>
    <row r="203" spans="1:97" x14ac:dyDescent="0.2">
      <c r="A203" s="68">
        <f t="shared" si="3"/>
        <v>14</v>
      </c>
      <c r="B203">
        <v>0.5982041424102964</v>
      </c>
      <c r="C203">
        <v>-2.6544288585810629</v>
      </c>
      <c r="H203">
        <v>0.66270882001356846</v>
      </c>
      <c r="I203">
        <v>-2.870493616829227</v>
      </c>
      <c r="L203">
        <v>0.75534687704669268</v>
      </c>
      <c r="M203">
        <v>-3.5536093407915392</v>
      </c>
      <c r="R203">
        <v>0.88316185273198788</v>
      </c>
      <c r="S203">
        <v>-3.8253760691495557</v>
      </c>
      <c r="V203">
        <v>0.93623091646824907</v>
      </c>
      <c r="W203">
        <v>-4.404597451845599</v>
      </c>
      <c r="AB203">
        <v>1.090117774132811</v>
      </c>
      <c r="AC203">
        <v>-4.7217963874032209</v>
      </c>
      <c r="AF203">
        <v>1.1036007165713921</v>
      </c>
      <c r="AG203">
        <v>-5.1920063934677616</v>
      </c>
      <c r="AL203">
        <v>1.2700793656329354</v>
      </c>
      <c r="AM203">
        <v>-5.5012919729078158</v>
      </c>
      <c r="AP203">
        <v>1.3726398024464155</v>
      </c>
      <c r="AQ203">
        <v>-6.4577292522708172</v>
      </c>
      <c r="AV203">
        <v>1.4327264854661099</v>
      </c>
      <c r="AW203">
        <v>-6.7404134130511206</v>
      </c>
      <c r="AZ203">
        <v>1.5296138279358762</v>
      </c>
      <c r="BA203">
        <v>-7.1962301717715595</v>
      </c>
      <c r="BF203">
        <v>1.5753546810492294</v>
      </c>
      <c r="BG203">
        <v>-7.4114228571705061</v>
      </c>
      <c r="BJ203">
        <v>1.6358572585033968</v>
      </c>
      <c r="BK203">
        <v>-7.6960636373425579</v>
      </c>
      <c r="BP203">
        <v>1.6813901148292589</v>
      </c>
      <c r="BQ203">
        <v>-7.91027777983712</v>
      </c>
      <c r="BZ203">
        <v>0.66270882001356846</v>
      </c>
      <c r="CA203">
        <v>-2.870493616829227</v>
      </c>
      <c r="CC203">
        <v>0.81127540884572835</v>
      </c>
      <c r="CD203">
        <v>-3.816731038990504</v>
      </c>
      <c r="CF203">
        <v>1.090117774132811</v>
      </c>
      <c r="CG203">
        <v>-4.7217963874032209</v>
      </c>
      <c r="CI203">
        <v>1.1688853364681824</v>
      </c>
      <c r="CJ203">
        <v>-5.4991447985172845</v>
      </c>
      <c r="CL203">
        <v>1.5544187681608468</v>
      </c>
      <c r="CM203">
        <v>-6.7328953789899844</v>
      </c>
      <c r="CO203">
        <v>1.7073862442912842</v>
      </c>
      <c r="CP203">
        <v>-7.3954671609769935</v>
      </c>
      <c r="CR203">
        <v>1.8216617653271661</v>
      </c>
      <c r="CS203">
        <v>-7.8904464698182677</v>
      </c>
    </row>
    <row r="204" spans="1:97" x14ac:dyDescent="0.2">
      <c r="A204" s="68">
        <f t="shared" si="3"/>
        <v>15</v>
      </c>
      <c r="B204">
        <v>0.61254449728714033</v>
      </c>
      <c r="C204">
        <v>-2.6532090963428012</v>
      </c>
      <c r="H204">
        <v>0.71754334308927259</v>
      </c>
      <c r="I204">
        <v>-2.877896458525349</v>
      </c>
      <c r="L204">
        <v>0.8204002153825859</v>
      </c>
      <c r="M204">
        <v>-3.5535268437393364</v>
      </c>
      <c r="R204">
        <v>0.95559546961102615</v>
      </c>
      <c r="S204">
        <v>-3.8326671751092922</v>
      </c>
      <c r="V204">
        <v>1.0165584155496801</v>
      </c>
      <c r="W204">
        <v>-4.4031773153549469</v>
      </c>
      <c r="AB204">
        <v>1.1793741412953953</v>
      </c>
      <c r="AC204">
        <v>-4.730190443823985</v>
      </c>
      <c r="AF204">
        <v>1.1976447931426473</v>
      </c>
      <c r="AG204">
        <v>-5.1875448615190338</v>
      </c>
      <c r="AL204">
        <v>1.3721866766043664</v>
      </c>
      <c r="AM204">
        <v>-5.5035158712970755</v>
      </c>
      <c r="AP204">
        <v>1.4882829334311749</v>
      </c>
      <c r="AQ204">
        <v>-6.446430968524905</v>
      </c>
      <c r="AV204">
        <v>1.5544187681608468</v>
      </c>
      <c r="AW204">
        <v>-6.7328953789899844</v>
      </c>
      <c r="AZ204">
        <v>1.6569969857993887</v>
      </c>
      <c r="BA204">
        <v>-7.1772083412818173</v>
      </c>
      <c r="BF204">
        <v>1.7073862442912842</v>
      </c>
      <c r="BG204">
        <v>-7.3954671609769935</v>
      </c>
      <c r="BJ204">
        <v>1.7717224856317109</v>
      </c>
      <c r="BK204">
        <v>-7.6741367131563329</v>
      </c>
      <c r="BP204">
        <v>1.8216617653271661</v>
      </c>
      <c r="BQ204">
        <v>-7.8904464698182677</v>
      </c>
      <c r="BZ204">
        <v>0.71754334308927259</v>
      </c>
      <c r="CA204">
        <v>-2.877896458525349</v>
      </c>
      <c r="CC204">
        <v>0.88316185273198788</v>
      </c>
      <c r="CD204">
        <v>-3.8253760691495557</v>
      </c>
      <c r="CF204">
        <v>1.1793741412953953</v>
      </c>
      <c r="CG204">
        <v>-4.730190443823985</v>
      </c>
      <c r="CI204">
        <v>1.2700793656329354</v>
      </c>
      <c r="CJ204">
        <v>-5.5012919729078158</v>
      </c>
      <c r="CL204">
        <v>1.6762837555000933</v>
      </c>
      <c r="CM204">
        <v>-6.7231772545858535</v>
      </c>
      <c r="CO204">
        <v>1.8395817596687412</v>
      </c>
      <c r="CP204">
        <v>-7.3781268857229652</v>
      </c>
      <c r="CR204">
        <v>1.9619946422563441</v>
      </c>
      <c r="CS204">
        <v>-7.8690959744472844</v>
      </c>
    </row>
    <row r="205" spans="1:97" x14ac:dyDescent="0.2">
      <c r="A205" s="68">
        <f t="shared" si="3"/>
        <v>16</v>
      </c>
      <c r="B205">
        <v>0.66141720288420314</v>
      </c>
      <c r="C205">
        <v>-2.6527877989822968</v>
      </c>
      <c r="H205">
        <v>0.77309545570067972</v>
      </c>
      <c r="I205">
        <v>-2.8852196360083151</v>
      </c>
      <c r="L205">
        <v>0.88543783761387507</v>
      </c>
      <c r="M205">
        <v>-3.5512815241828286</v>
      </c>
      <c r="R205">
        <v>1.0293272974980774</v>
      </c>
      <c r="S205">
        <v>-3.8414859494021654</v>
      </c>
      <c r="V205">
        <v>1.0971203181161857</v>
      </c>
      <c r="W205">
        <v>-4.4002898340455365</v>
      </c>
      <c r="AB205">
        <v>1.2695123491604057</v>
      </c>
      <c r="AC205">
        <v>-4.737865073379484</v>
      </c>
      <c r="AF205">
        <v>1.2921102324383114</v>
      </c>
      <c r="AG205">
        <v>-5.1823482132088285</v>
      </c>
      <c r="AL205">
        <v>1.4752741770742523</v>
      </c>
      <c r="AM205">
        <v>-5.5057755065095497</v>
      </c>
      <c r="AP205">
        <v>1.6041907652140051</v>
      </c>
      <c r="AQ205">
        <v>-6.4340293397914943</v>
      </c>
      <c r="AV205">
        <v>1.6762837555000933</v>
      </c>
      <c r="AW205">
        <v>-6.7231772545858535</v>
      </c>
      <c r="AZ205">
        <v>1.7841813932417518</v>
      </c>
      <c r="BA205">
        <v>-7.1559291329644905</v>
      </c>
      <c r="BF205">
        <v>1.8395817596687412</v>
      </c>
      <c r="BG205">
        <v>-7.3781268857229652</v>
      </c>
      <c r="BJ205">
        <v>1.907320107286349</v>
      </c>
      <c r="BK205">
        <v>-7.6498093598098569</v>
      </c>
      <c r="BP205">
        <v>1.9619946422563441</v>
      </c>
      <c r="BQ205">
        <v>-7.8690959744472844</v>
      </c>
      <c r="BZ205">
        <v>0.77309545570067972</v>
      </c>
      <c r="CA205">
        <v>-2.8852196360083151</v>
      </c>
      <c r="CC205">
        <v>0.95559546961102615</v>
      </c>
      <c r="CD205">
        <v>-3.8326671751092922</v>
      </c>
      <c r="CF205">
        <v>1.2695123491604057</v>
      </c>
      <c r="CG205">
        <v>-4.737865073379484</v>
      </c>
      <c r="CI205">
        <v>1.3721866766043664</v>
      </c>
      <c r="CJ205">
        <v>-5.5035158712970755</v>
      </c>
      <c r="CL205">
        <v>1.7985404254515589</v>
      </c>
      <c r="CM205">
        <v>-6.7122166006841582</v>
      </c>
      <c r="CO205">
        <v>1.9716910705339783</v>
      </c>
      <c r="CP205">
        <v>-7.3584209438807182</v>
      </c>
      <c r="CR205">
        <v>2.1023952202153935</v>
      </c>
      <c r="CS205">
        <v>-7.8462134621109572</v>
      </c>
    </row>
    <row r="206" spans="1:97" x14ac:dyDescent="0.2">
      <c r="A206" s="68">
        <f t="shared" si="3"/>
        <v>17</v>
      </c>
      <c r="B206">
        <v>0.71046097942925779</v>
      </c>
      <c r="C206">
        <v>-2.6514655510543208</v>
      </c>
      <c r="H206">
        <v>0.82939578132375524</v>
      </c>
      <c r="I206">
        <v>-2.8924356547225654</v>
      </c>
      <c r="L206">
        <v>0.95090483237223067</v>
      </c>
      <c r="M206">
        <v>-3.5488105305818611</v>
      </c>
      <c r="R206">
        <v>1.1039315817993469</v>
      </c>
      <c r="S206">
        <v>-3.8498520724019718</v>
      </c>
      <c r="V206">
        <v>1.1778900314015917</v>
      </c>
      <c r="W206">
        <v>-4.3959273367842853</v>
      </c>
      <c r="AB206">
        <v>1.3608264270705162</v>
      </c>
      <c r="AC206">
        <v>-4.7457474057382711</v>
      </c>
      <c r="AF206">
        <v>1.3864989202325522</v>
      </c>
      <c r="AG206">
        <v>-5.1744631021451868</v>
      </c>
      <c r="AL206">
        <v>1.5791320730284868</v>
      </c>
      <c r="AM206">
        <v>-5.5070667278455954</v>
      </c>
      <c r="AP206">
        <v>1.7198591590450678</v>
      </c>
      <c r="AQ206">
        <v>-6.4185753263136327</v>
      </c>
      <c r="AV206">
        <v>1.7985404254515589</v>
      </c>
      <c r="AW206">
        <v>-6.7122166006841582</v>
      </c>
      <c r="AZ206">
        <v>1.9111271279227244</v>
      </c>
      <c r="BA206">
        <v>-7.132394163917696</v>
      </c>
      <c r="BF206">
        <v>1.9716910705339783</v>
      </c>
      <c r="BG206">
        <v>-7.3584209438807182</v>
      </c>
      <c r="BJ206">
        <v>2.0426078048610856</v>
      </c>
      <c r="BK206">
        <v>-7.6230847093877987</v>
      </c>
      <c r="BP206">
        <v>2.1023952202153935</v>
      </c>
      <c r="BQ206">
        <v>-7.8462134621109572</v>
      </c>
      <c r="BZ206">
        <v>0.82939578132375524</v>
      </c>
      <c r="CA206">
        <v>-2.8924356547225654</v>
      </c>
      <c r="CC206">
        <v>1.0293272974980774</v>
      </c>
      <c r="CD206">
        <v>-3.8414859494021654</v>
      </c>
      <c r="CF206">
        <v>1.3608264270705162</v>
      </c>
      <c r="CG206">
        <v>-4.7457474057382711</v>
      </c>
      <c r="CI206">
        <v>1.4752741770742523</v>
      </c>
      <c r="CJ206">
        <v>-5.5057755065095497</v>
      </c>
      <c r="CL206">
        <v>1.9209235510925</v>
      </c>
      <c r="CM206">
        <v>-6.6990306609811228</v>
      </c>
      <c r="CO206">
        <v>2.1039474180762276</v>
      </c>
      <c r="CP206">
        <v>-7.3373082727673937</v>
      </c>
      <c r="CR206">
        <v>2.2425934429805725</v>
      </c>
      <c r="CS206">
        <v>-7.8208225549100208</v>
      </c>
    </row>
    <row r="207" spans="1:97" x14ac:dyDescent="0.2">
      <c r="A207" s="68">
        <f t="shared" si="3"/>
        <v>18</v>
      </c>
      <c r="B207">
        <v>0.75965927561191215</v>
      </c>
      <c r="C207">
        <v>-2.6492364968551807</v>
      </c>
      <c r="H207">
        <v>0.88705868012459066</v>
      </c>
      <c r="I207">
        <v>-2.9014276506431078</v>
      </c>
      <c r="L207">
        <v>1.0165541866003824</v>
      </c>
      <c r="M207">
        <v>-3.5451320593740605</v>
      </c>
      <c r="R207">
        <v>1.1797237091148238</v>
      </c>
      <c r="S207">
        <v>-3.8586883443429465</v>
      </c>
      <c r="V207">
        <v>1.2588402729483124</v>
      </c>
      <c r="W207">
        <v>-4.3900807926283312</v>
      </c>
      <c r="AB207">
        <v>1.4533846367517755</v>
      </c>
      <c r="AC207">
        <v>-4.7537896495181275</v>
      </c>
      <c r="AF207">
        <v>1.4810048388376029</v>
      </c>
      <c r="AG207">
        <v>-5.1648577158585525</v>
      </c>
      <c r="AL207">
        <v>1.6843590408265512</v>
      </c>
      <c r="AM207">
        <v>-5.5092701352952833</v>
      </c>
      <c r="AP207">
        <v>1.8354756815764968</v>
      </c>
      <c r="AQ207">
        <v>-6.4010396776972405</v>
      </c>
      <c r="AV207">
        <v>1.9209235510925</v>
      </c>
      <c r="AW207">
        <v>-6.6990306609811228</v>
      </c>
      <c r="AZ207">
        <v>2.0377942796514263</v>
      </c>
      <c r="BA207">
        <v>-7.1066057534631604</v>
      </c>
      <c r="BF207">
        <v>2.1039474180762276</v>
      </c>
      <c r="BG207">
        <v>-7.3373082727673937</v>
      </c>
      <c r="BJ207">
        <v>2.1772672910751125</v>
      </c>
      <c r="BK207">
        <v>-7.5930040691979288</v>
      </c>
      <c r="BP207">
        <v>2.2425934429805725</v>
      </c>
      <c r="BQ207">
        <v>-7.8208225549100208</v>
      </c>
      <c r="BZ207">
        <v>0.88705868012459066</v>
      </c>
      <c r="CA207">
        <v>-2.9014276506431078</v>
      </c>
      <c r="CC207">
        <v>1.1039315817993469</v>
      </c>
      <c r="CD207">
        <v>-3.8498520724019718</v>
      </c>
      <c r="CF207">
        <v>1.4533846367517755</v>
      </c>
      <c r="CG207">
        <v>-4.7537896495181275</v>
      </c>
      <c r="CI207">
        <v>1.5791320730284868</v>
      </c>
      <c r="CJ207">
        <v>-5.5070667278455954</v>
      </c>
      <c r="CL207">
        <v>2.0439774397326453</v>
      </c>
      <c r="CM207">
        <v>-6.6855246375561643</v>
      </c>
      <c r="CO207">
        <v>2.2360661683987328</v>
      </c>
      <c r="CP207">
        <v>-7.3138162728405263</v>
      </c>
      <c r="CR207">
        <v>2.382837210123677</v>
      </c>
      <c r="CS207">
        <v>-7.7938809724099345</v>
      </c>
    </row>
    <row r="208" spans="1:97" x14ac:dyDescent="0.2">
      <c r="A208" s="68">
        <f t="shared" si="3"/>
        <v>19</v>
      </c>
      <c r="B208">
        <v>0.80899518694189698</v>
      </c>
      <c r="C208">
        <v>-2.6460943985134455</v>
      </c>
      <c r="H208">
        <v>0.94528593175825637</v>
      </c>
      <c r="I208">
        <v>-2.9092809421871233</v>
      </c>
      <c r="L208">
        <v>1.0823636236781402</v>
      </c>
      <c r="M208">
        <v>-3.5402390125408005</v>
      </c>
      <c r="R208">
        <v>1.2567759994594365</v>
      </c>
      <c r="S208">
        <v>-3.8679454977444481</v>
      </c>
      <c r="V208">
        <v>1.3402363860209594</v>
      </c>
      <c r="W208">
        <v>-4.3836997438016541</v>
      </c>
      <c r="AB208">
        <v>1.5472528956706593</v>
      </c>
      <c r="AC208">
        <v>-4.7619383838134377</v>
      </c>
      <c r="AF208">
        <v>1.5755963412223264</v>
      </c>
      <c r="AG208">
        <v>-5.1535246687766918</v>
      </c>
      <c r="AL208">
        <v>1.7901410867953627</v>
      </c>
      <c r="AM208">
        <v>-5.5094687995121596</v>
      </c>
      <c r="AP208">
        <v>1.9510028357154749</v>
      </c>
      <c r="AQ208">
        <v>-6.3814195169511514</v>
      </c>
      <c r="AV208">
        <v>2.0439774397326453</v>
      </c>
      <c r="AW208">
        <v>-6.6855246375561643</v>
      </c>
      <c r="AZ208">
        <v>2.1641425443831768</v>
      </c>
      <c r="BA208">
        <v>-7.0785655547889501</v>
      </c>
      <c r="BF208">
        <v>2.2360661683987328</v>
      </c>
      <c r="BG208">
        <v>-7.3138162728405263</v>
      </c>
      <c r="BJ208">
        <v>2.3117907799819331</v>
      </c>
      <c r="BK208">
        <v>-7.5614994157988349</v>
      </c>
      <c r="BP208">
        <v>2.382837210123677</v>
      </c>
      <c r="BQ208">
        <v>-7.7938809724099345</v>
      </c>
      <c r="BZ208">
        <v>0.94528593175825637</v>
      </c>
      <c r="CA208">
        <v>-2.9092809421871233</v>
      </c>
      <c r="CC208">
        <v>1.1797237091148238</v>
      </c>
      <c r="CD208">
        <v>-3.8586883443429465</v>
      </c>
      <c r="CF208">
        <v>1.5472528956706593</v>
      </c>
      <c r="CG208">
        <v>-4.7619383838134377</v>
      </c>
      <c r="CI208">
        <v>1.6843590408265512</v>
      </c>
      <c r="CJ208">
        <v>-5.5092701352952833</v>
      </c>
      <c r="CL208">
        <v>2.1671429281368466</v>
      </c>
      <c r="CM208">
        <v>-6.6697571687087143</v>
      </c>
      <c r="CO208">
        <v>2.3683136244888838</v>
      </c>
      <c r="CP208">
        <v>-7.2888947792038703</v>
      </c>
      <c r="CR208">
        <v>2.5231315979883733</v>
      </c>
      <c r="CS208">
        <v>-7.7653738684169333</v>
      </c>
    </row>
    <row r="209" spans="1:97" x14ac:dyDescent="0.2">
      <c r="A209" s="68">
        <f t="shared" si="3"/>
        <v>20</v>
      </c>
      <c r="B209">
        <v>0.858760912952373</v>
      </c>
      <c r="C209">
        <v>-2.6429852323100889</v>
      </c>
      <c r="H209">
        <v>1.0047062452006363</v>
      </c>
      <c r="I209">
        <v>-2.9178692823627377</v>
      </c>
      <c r="L209">
        <v>1.1486197443709878</v>
      </c>
      <c r="M209">
        <v>-3.5350759170855222</v>
      </c>
      <c r="R209">
        <v>1.335158842764175</v>
      </c>
      <c r="S209">
        <v>-3.8775701783346479</v>
      </c>
      <c r="V209">
        <v>1.4214825675869189</v>
      </c>
      <c r="W209">
        <v>-4.3748584471575924</v>
      </c>
      <c r="AB209">
        <v>1.642496156863527</v>
      </c>
      <c r="AC209">
        <v>-4.770139635743849</v>
      </c>
      <c r="AF209">
        <v>1.6702421163767194</v>
      </c>
      <c r="AG209">
        <v>-5.1404589815219532</v>
      </c>
      <c r="AL209">
        <v>1.8974167631755174</v>
      </c>
      <c r="AM209">
        <v>-5.5104804170938264</v>
      </c>
      <c r="AP209">
        <v>2.0664030085059597</v>
      </c>
      <c r="AQ209">
        <v>-6.3597126430756452</v>
      </c>
      <c r="AV209">
        <v>2.1671429281368466</v>
      </c>
      <c r="AW209">
        <v>-6.6697571687087143</v>
      </c>
      <c r="AZ209">
        <v>2.2901320014916631</v>
      </c>
      <c r="BA209">
        <v>-7.0482773129182927</v>
      </c>
      <c r="BF209">
        <v>2.3683136244888838</v>
      </c>
      <c r="BG209">
        <v>-7.2888947792038703</v>
      </c>
      <c r="BJ209">
        <v>2.4455681134593821</v>
      </c>
      <c r="BK209">
        <v>-7.5266588301743802</v>
      </c>
      <c r="BP209">
        <v>2.5231315979883733</v>
      </c>
      <c r="BQ209">
        <v>-7.7653738684169333</v>
      </c>
      <c r="BZ209">
        <v>1.0047062452006363</v>
      </c>
      <c r="CA209">
        <v>-2.9178692823627377</v>
      </c>
      <c r="CC209">
        <v>1.2567759994594365</v>
      </c>
      <c r="CD209">
        <v>-3.8679454977444481</v>
      </c>
      <c r="CF209">
        <v>1.642496156863527</v>
      </c>
      <c r="CG209">
        <v>-4.770139635743849</v>
      </c>
      <c r="CI209">
        <v>1.7901410867953627</v>
      </c>
      <c r="CJ209">
        <v>-5.5094687995121596</v>
      </c>
      <c r="CL209">
        <v>2.2903786002314903</v>
      </c>
      <c r="CM209">
        <v>-6.6517207338169309</v>
      </c>
      <c r="CO209">
        <v>2.5006963671524125</v>
      </c>
      <c r="CP209">
        <v>-7.2625258866316562</v>
      </c>
      <c r="CR209">
        <v>2.6631553738773177</v>
      </c>
      <c r="CS209">
        <v>-7.7343395611560943</v>
      </c>
    </row>
    <row r="210" spans="1:97" x14ac:dyDescent="0.2">
      <c r="A210" s="68">
        <f t="shared" si="3"/>
        <v>21</v>
      </c>
      <c r="B210">
        <v>0.90833778903712803</v>
      </c>
      <c r="C210">
        <v>-2.6379958772043288</v>
      </c>
      <c r="H210">
        <v>1.0653956724934623</v>
      </c>
      <c r="I210">
        <v>-2.9271414589059601</v>
      </c>
      <c r="L210">
        <v>1.2146983113706511</v>
      </c>
      <c r="M210">
        <v>-3.5277285346011955</v>
      </c>
      <c r="R210">
        <v>1.4145992470539104</v>
      </c>
      <c r="S210">
        <v>-3.8865674140553308</v>
      </c>
      <c r="V210">
        <v>1.5031525888462545</v>
      </c>
      <c r="W210">
        <v>-4.3654578506403547</v>
      </c>
      <c r="AB210">
        <v>1.7391772130609273</v>
      </c>
      <c r="AC210">
        <v>-4.778335275964249</v>
      </c>
      <c r="AF210">
        <v>1.7652356620527234</v>
      </c>
      <c r="AG210">
        <v>-5.1265998783617688</v>
      </c>
      <c r="AL210">
        <v>2.0056115690992038</v>
      </c>
      <c r="AM210">
        <v>-5.5103553787034372</v>
      </c>
      <c r="AP210">
        <v>2.1816386385672368</v>
      </c>
      <c r="AQ210">
        <v>-6.3359179850820846</v>
      </c>
      <c r="AV210">
        <v>2.2903786002314903</v>
      </c>
      <c r="AW210">
        <v>-6.6517207338169309</v>
      </c>
      <c r="AZ210">
        <v>2.4153972344598058</v>
      </c>
      <c r="BA210">
        <v>-7.0148000261775527</v>
      </c>
      <c r="BF210">
        <v>2.5006963671524125</v>
      </c>
      <c r="BG210">
        <v>-7.2625258866316562</v>
      </c>
      <c r="BJ210">
        <v>2.5788328777070939</v>
      </c>
      <c r="BK210">
        <v>-7.4894500498560896</v>
      </c>
      <c r="BP210">
        <v>2.6631553738773177</v>
      </c>
      <c r="BQ210">
        <v>-7.7343395611560943</v>
      </c>
      <c r="BZ210">
        <v>1.0653956724934623</v>
      </c>
      <c r="CA210">
        <v>-2.9271414589059601</v>
      </c>
      <c r="CC210">
        <v>1.335158842764175</v>
      </c>
      <c r="CD210">
        <v>-3.8775701783346479</v>
      </c>
      <c r="CF210">
        <v>1.7391772130609273</v>
      </c>
      <c r="CG210">
        <v>-4.778335275964249</v>
      </c>
      <c r="CI210">
        <v>1.8974167631755174</v>
      </c>
      <c r="CJ210">
        <v>-5.5104804170938264</v>
      </c>
      <c r="CL210">
        <v>2.4143268203413109</v>
      </c>
      <c r="CM210">
        <v>-6.6332878137469811</v>
      </c>
      <c r="CO210">
        <v>2.6328782706181846</v>
      </c>
      <c r="CP210">
        <v>-7.2337511228500011</v>
      </c>
      <c r="CR210">
        <v>2.8028626594609265</v>
      </c>
      <c r="CS210">
        <v>-7.7007779418944855</v>
      </c>
    </row>
    <row r="211" spans="1:97" x14ac:dyDescent="0.2">
      <c r="A211" s="68">
        <f t="shared" si="3"/>
        <v>22</v>
      </c>
      <c r="B211">
        <v>0.95834308634258525</v>
      </c>
      <c r="C211">
        <v>-2.6330178095467058</v>
      </c>
      <c r="H211">
        <v>1.1270701078880836</v>
      </c>
      <c r="I211">
        <v>-2.936109305174607</v>
      </c>
      <c r="L211">
        <v>1.2812109893444996</v>
      </c>
      <c r="M211">
        <v>-3.5200873265600956</v>
      </c>
      <c r="R211">
        <v>1.4954732685729428</v>
      </c>
      <c r="S211">
        <v>-3.8958295040976361</v>
      </c>
      <c r="V211">
        <v>1.5849256321888363</v>
      </c>
      <c r="W211">
        <v>-4.3545338572709014</v>
      </c>
      <c r="AB211">
        <v>1.8366404890167141</v>
      </c>
      <c r="AC211">
        <v>-4.7845978633636959</v>
      </c>
      <c r="AF211">
        <v>1.8599107109735284</v>
      </c>
      <c r="AG211">
        <v>-5.1100468046882215</v>
      </c>
      <c r="AL211">
        <v>2.0933613052021811</v>
      </c>
      <c r="AM211">
        <v>-5.5107951532429347</v>
      </c>
      <c r="AP211">
        <v>2.2963296189429072</v>
      </c>
      <c r="AQ211">
        <v>-6.3090941745520892</v>
      </c>
      <c r="AV211">
        <v>2.4143268203413109</v>
      </c>
      <c r="AW211">
        <v>-6.6332878137469811</v>
      </c>
      <c r="AZ211">
        <v>2.5401905888134007</v>
      </c>
      <c r="BA211">
        <v>-6.9790946011976365</v>
      </c>
      <c r="BF211">
        <v>2.6328782706181846</v>
      </c>
      <c r="BG211">
        <v>-7.2337511228500011</v>
      </c>
      <c r="BJ211">
        <v>2.7115431259132405</v>
      </c>
      <c r="BK211">
        <v>-7.4498803650066607</v>
      </c>
      <c r="BP211">
        <v>2.8028626594609265</v>
      </c>
      <c r="BQ211">
        <v>-7.7007779418944855</v>
      </c>
      <c r="BZ211">
        <v>1.1270701078880836</v>
      </c>
      <c r="CA211">
        <v>-2.936109305174607</v>
      </c>
      <c r="CC211">
        <v>1.4145992470539104</v>
      </c>
      <c r="CD211">
        <v>-3.8865674140553308</v>
      </c>
      <c r="CF211">
        <v>1.8366404890167141</v>
      </c>
      <c r="CG211">
        <v>-4.7845978633636959</v>
      </c>
      <c r="CI211">
        <v>2.0056115690992038</v>
      </c>
      <c r="CJ211">
        <v>-5.5103553787034372</v>
      </c>
      <c r="CL211">
        <v>2.5379682998741808</v>
      </c>
      <c r="CM211">
        <v>-6.6116138555585824</v>
      </c>
      <c r="CO211">
        <v>2.764815932295229</v>
      </c>
      <c r="CP211">
        <v>-7.2025703894483142</v>
      </c>
      <c r="CR211">
        <v>2.9425669986416829</v>
      </c>
      <c r="CS211">
        <v>-7.665626375275556</v>
      </c>
    </row>
    <row r="212" spans="1:97" x14ac:dyDescent="0.2">
      <c r="A212" s="68">
        <f t="shared" si="3"/>
        <v>23</v>
      </c>
      <c r="B212">
        <v>1.0084499778371807</v>
      </c>
      <c r="C212">
        <v>-2.6270942180154844</v>
      </c>
      <c r="H212">
        <v>1.1901280689298357</v>
      </c>
      <c r="I212">
        <v>-2.9456619749062143</v>
      </c>
      <c r="L212">
        <v>1.3478253128893602</v>
      </c>
      <c r="M212">
        <v>-3.5111945700872824</v>
      </c>
      <c r="R212">
        <v>1.5778467821797237</v>
      </c>
      <c r="S212">
        <v>-3.9052967406056136</v>
      </c>
      <c r="V212">
        <v>1.6667736500398249</v>
      </c>
      <c r="W212">
        <v>-4.3420809311249373</v>
      </c>
      <c r="AB212">
        <v>1.935971682381612</v>
      </c>
      <c r="AC212">
        <v>-4.7916844566271051</v>
      </c>
      <c r="AF212">
        <v>1.9545438478226207</v>
      </c>
      <c r="AG212">
        <v>-5.0917457031285469</v>
      </c>
      <c r="AL212">
        <v>2.1154514307251482</v>
      </c>
      <c r="AM212">
        <v>-5.5109230445616664</v>
      </c>
      <c r="AP212">
        <v>2.4111058558775089</v>
      </c>
      <c r="AQ212">
        <v>-6.2811268701537593</v>
      </c>
      <c r="AV212">
        <v>2.5379682998741808</v>
      </c>
      <c r="AW212">
        <v>-6.6116138555585824</v>
      </c>
      <c r="AZ212">
        <v>2.6648309147544493</v>
      </c>
      <c r="BA212">
        <v>-6.9421012861290734</v>
      </c>
      <c r="BF212">
        <v>2.764815932295229</v>
      </c>
      <c r="BG212">
        <v>-7.2025703894483142</v>
      </c>
      <c r="BJ212">
        <v>2.8436570098057006</v>
      </c>
      <c r="BK212">
        <v>-7.407957809173471</v>
      </c>
      <c r="BP212">
        <v>2.9425669986416829</v>
      </c>
      <c r="BQ212">
        <v>-7.665626375275556</v>
      </c>
      <c r="BZ212">
        <v>1.1901280689298357</v>
      </c>
      <c r="CA212">
        <v>-2.9456619749062143</v>
      </c>
      <c r="CC212">
        <v>1.4954732685729428</v>
      </c>
      <c r="CD212">
        <v>-3.8958295040976361</v>
      </c>
      <c r="CF212">
        <v>1.935971682381612</v>
      </c>
      <c r="CG212">
        <v>-4.7916844566271051</v>
      </c>
      <c r="CI212">
        <v>2.1154514307251482</v>
      </c>
      <c r="CJ212">
        <v>-5.5109230445616664</v>
      </c>
      <c r="CL212">
        <v>2.661960929304632</v>
      </c>
      <c r="CM212">
        <v>-6.5885657962756152</v>
      </c>
      <c r="CO212">
        <v>2.8968397822942231</v>
      </c>
      <c r="CP212">
        <v>-7.1699097070894817</v>
      </c>
      <c r="CR212">
        <v>3.0822704557070586</v>
      </c>
      <c r="CS212">
        <v>-7.6288654261530606</v>
      </c>
    </row>
    <row r="213" spans="1:97" x14ac:dyDescent="0.2">
      <c r="A213" s="68">
        <f t="shared" si="3"/>
        <v>24</v>
      </c>
      <c r="B213">
        <v>1.0586408073103954</v>
      </c>
      <c r="C213">
        <v>-2.6202205061698236</v>
      </c>
      <c r="H213">
        <v>1.2542498324445472</v>
      </c>
      <c r="I213">
        <v>-2.95481938580286</v>
      </c>
      <c r="L213">
        <v>1.4145179574338798</v>
      </c>
      <c r="M213">
        <v>-3.5010448613162111</v>
      </c>
      <c r="R213">
        <v>1.6617832402720889</v>
      </c>
      <c r="S213">
        <v>-3.9149053133920613</v>
      </c>
      <c r="V213">
        <v>1.7490425089165076</v>
      </c>
      <c r="W213">
        <v>-4.3290198303134568</v>
      </c>
      <c r="AB213">
        <v>2.036104596927121</v>
      </c>
      <c r="AC213">
        <v>-4.796748764794887</v>
      </c>
      <c r="AF213">
        <v>2.0494777471943273</v>
      </c>
      <c r="AG213">
        <v>-5.0726210278825867</v>
      </c>
      <c r="AL213">
        <v>2.2266669382598505</v>
      </c>
      <c r="AM213">
        <v>-5.5111784202440921</v>
      </c>
      <c r="AP213">
        <v>2.5252292747558078</v>
      </c>
      <c r="AQ213">
        <v>-6.2501440363950591</v>
      </c>
      <c r="AV213">
        <v>2.661960929304632</v>
      </c>
      <c r="AW213">
        <v>-6.5885657962756152</v>
      </c>
      <c r="AZ213">
        <v>2.7885781997242813</v>
      </c>
      <c r="BA213">
        <v>-6.9019536480359349</v>
      </c>
      <c r="BF213">
        <v>2.8968397822942231</v>
      </c>
      <c r="BG213">
        <v>-7.1699097070894817</v>
      </c>
      <c r="BJ213">
        <v>2.9747582124766412</v>
      </c>
      <c r="BK213">
        <v>-7.3627640417823175</v>
      </c>
      <c r="BP213">
        <v>3.0822704557070586</v>
      </c>
      <c r="BQ213">
        <v>-7.6288654261530606</v>
      </c>
      <c r="BZ213">
        <v>1.2542498324445472</v>
      </c>
      <c r="CA213">
        <v>-2.95481938580286</v>
      </c>
      <c r="CC213">
        <v>1.5778467821797237</v>
      </c>
      <c r="CD213">
        <v>-3.9052967406056136</v>
      </c>
      <c r="CF213">
        <v>2.036104596927121</v>
      </c>
      <c r="CG213">
        <v>-4.796748764794887</v>
      </c>
      <c r="CI213">
        <v>2.2266669382598505</v>
      </c>
      <c r="CJ213">
        <v>-5.5111784202440921</v>
      </c>
      <c r="CL213">
        <v>2.7859194213684524</v>
      </c>
      <c r="CM213">
        <v>-6.5631969808599813</v>
      </c>
      <c r="CO213">
        <v>3.0289546429129315</v>
      </c>
      <c r="CP213">
        <v>-7.1357505228069522</v>
      </c>
      <c r="CR213">
        <v>3.221585545817462</v>
      </c>
      <c r="CS213">
        <v>-7.5895592549139028</v>
      </c>
    </row>
    <row r="214" spans="1:97" x14ac:dyDescent="0.2">
      <c r="A214" s="68">
        <f t="shared" si="3"/>
        <v>25</v>
      </c>
      <c r="B214">
        <v>1.1088975253388114</v>
      </c>
      <c r="C214">
        <v>-2.6123917420453808</v>
      </c>
      <c r="H214">
        <v>1.3194565382093315</v>
      </c>
      <c r="I214">
        <v>-2.9635401417104736</v>
      </c>
      <c r="L214">
        <v>1.4812650839684052</v>
      </c>
      <c r="M214">
        <v>-3.4896323462863648</v>
      </c>
      <c r="R214">
        <v>1.7469377329161679</v>
      </c>
      <c r="S214">
        <v>-3.9236761095532229</v>
      </c>
      <c r="V214">
        <v>1.8313609474217434</v>
      </c>
      <c r="W214">
        <v>-4.3144042676866814</v>
      </c>
      <c r="AB214">
        <v>2.1378124876390348</v>
      </c>
      <c r="AC214">
        <v>-4.8015928824501231</v>
      </c>
      <c r="AF214">
        <v>2.1439466462568242</v>
      </c>
      <c r="AG214">
        <v>-5.0508080197545278</v>
      </c>
      <c r="AL214">
        <v>2.3389219577394398</v>
      </c>
      <c r="AM214">
        <v>-5.5101398173111003</v>
      </c>
      <c r="AP214">
        <v>2.6390042062632517</v>
      </c>
      <c r="AQ214">
        <v>-6.2170873666245434</v>
      </c>
      <c r="AV214">
        <v>2.7859194213684524</v>
      </c>
      <c r="AW214">
        <v>-6.5631969808599813</v>
      </c>
      <c r="AZ214">
        <v>2.9117351455864395</v>
      </c>
      <c r="BA214">
        <v>-6.8595994449795619</v>
      </c>
      <c r="BF214">
        <v>3.0289546429129315</v>
      </c>
      <c r="BG214">
        <v>-7.1357505228069522</v>
      </c>
      <c r="BJ214">
        <v>3.1055381596222369</v>
      </c>
      <c r="BK214">
        <v>-7.3161694903459553</v>
      </c>
      <c r="BP214">
        <v>3.221585545817462</v>
      </c>
      <c r="BQ214">
        <v>-7.5895592549139028</v>
      </c>
      <c r="BZ214">
        <v>1.3194565382093315</v>
      </c>
      <c r="CA214">
        <v>-2.9635401417104736</v>
      </c>
      <c r="CC214">
        <v>1.6617832402720889</v>
      </c>
      <c r="CD214">
        <v>-3.9149053133920613</v>
      </c>
      <c r="CF214">
        <v>2.1378124876390348</v>
      </c>
      <c r="CG214">
        <v>-4.8015928824501231</v>
      </c>
      <c r="CI214">
        <v>2.3389219577394398</v>
      </c>
      <c r="CJ214">
        <v>-5.5101398173111003</v>
      </c>
      <c r="CL214">
        <v>2.9102071300363495</v>
      </c>
      <c r="CM214">
        <v>-6.5364151078892716</v>
      </c>
      <c r="CO214">
        <v>3.1607573274523788</v>
      </c>
      <c r="CP214">
        <v>-7.0991585905685683</v>
      </c>
      <c r="CR214">
        <v>3.3604655272593842</v>
      </c>
      <c r="CS214">
        <v>-7.5477093761518521</v>
      </c>
    </row>
    <row r="215" spans="1:97" x14ac:dyDescent="0.2">
      <c r="A215" s="68">
        <f t="shared" si="3"/>
        <v>26</v>
      </c>
      <c r="B215">
        <v>1.1596087337270276</v>
      </c>
      <c r="C215">
        <v>-2.6045170352802409</v>
      </c>
      <c r="H215">
        <v>1.3861907619115477</v>
      </c>
      <c r="I215">
        <v>-2.972688174684317</v>
      </c>
      <c r="L215">
        <v>1.548449754240214</v>
      </c>
      <c r="M215">
        <v>-3.4778659783218755</v>
      </c>
      <c r="R215">
        <v>1.833744536702453</v>
      </c>
      <c r="S215">
        <v>-3.9324679181458793</v>
      </c>
      <c r="V215">
        <v>1.9137000591585729</v>
      </c>
      <c r="W215">
        <v>-4.2982294454403496</v>
      </c>
      <c r="AB215">
        <v>2.2403041027175519</v>
      </c>
      <c r="AC215">
        <v>-4.8043355192048098</v>
      </c>
      <c r="AF215">
        <v>2.2386834546473775</v>
      </c>
      <c r="AG215">
        <v>-5.0281521901693971</v>
      </c>
      <c r="AL215">
        <v>2.4530341140794287</v>
      </c>
      <c r="AM215">
        <v>-5.5095903923636822</v>
      </c>
      <c r="AP215">
        <v>2.7523929627899411</v>
      </c>
      <c r="AQ215">
        <v>-6.1819596135081891</v>
      </c>
      <c r="AV215">
        <v>2.9102071300363495</v>
      </c>
      <c r="AW215">
        <v>-6.5364151078892716</v>
      </c>
      <c r="AZ215">
        <v>3.0342620076133127</v>
      </c>
      <c r="BA215">
        <v>-6.8150461948769845</v>
      </c>
      <c r="BF215">
        <v>3.1607573274523788</v>
      </c>
      <c r="BG215">
        <v>-7.0991585905685683</v>
      </c>
      <c r="BJ215">
        <v>3.2351903315775847</v>
      </c>
      <c r="BK215">
        <v>-7.2663374170060884</v>
      </c>
      <c r="BP215">
        <v>3.3604655272593842</v>
      </c>
      <c r="BQ215">
        <v>-7.5477093761518521</v>
      </c>
      <c r="BZ215">
        <v>1.3861907619115477</v>
      </c>
      <c r="CA215">
        <v>-2.972688174684317</v>
      </c>
      <c r="CC215">
        <v>1.7469377329161679</v>
      </c>
      <c r="CD215">
        <v>-3.9236761095532229</v>
      </c>
      <c r="CF215">
        <v>2.2403041027175519</v>
      </c>
      <c r="CG215">
        <v>-4.8043355192048098</v>
      </c>
      <c r="CI215">
        <v>2.4530341140794287</v>
      </c>
      <c r="CJ215">
        <v>-5.5095903923636822</v>
      </c>
      <c r="CL215">
        <v>3.0344053412757717</v>
      </c>
      <c r="CM215">
        <v>-6.5072868201562875</v>
      </c>
      <c r="CO215">
        <v>3.2922030721349573</v>
      </c>
      <c r="CP215">
        <v>-7.0601344418853182</v>
      </c>
      <c r="CR215">
        <v>3.4992863532286989</v>
      </c>
      <c r="CS215">
        <v>-7.5042248497836459</v>
      </c>
    </row>
    <row r="216" spans="1:97" x14ac:dyDescent="0.2">
      <c r="A216" s="68">
        <f t="shared" si="3"/>
        <v>27</v>
      </c>
      <c r="B216">
        <v>1.2103812470834656</v>
      </c>
      <c r="C216">
        <v>-2.5956644055995142</v>
      </c>
      <c r="H216">
        <v>1.4545183654079548</v>
      </c>
      <c r="I216">
        <v>-2.982197318024876</v>
      </c>
      <c r="L216">
        <v>1.6160955353237136</v>
      </c>
      <c r="M216">
        <v>-3.4657193071984098</v>
      </c>
      <c r="R216">
        <v>1.9222613667581039</v>
      </c>
      <c r="S216">
        <v>-3.9412102513267442</v>
      </c>
      <c r="V216">
        <v>1.9960302116944504</v>
      </c>
      <c r="W216">
        <v>-4.2804897923532303</v>
      </c>
      <c r="AB216">
        <v>2.3439751941193343</v>
      </c>
      <c r="AC216">
        <v>-4.8058496225717633</v>
      </c>
      <c r="AF216">
        <v>2.3332802244999336</v>
      </c>
      <c r="AG216">
        <v>-5.0037229522658677</v>
      </c>
      <c r="AL216">
        <v>2.5682565638009498</v>
      </c>
      <c r="AM216">
        <v>-5.5076300654596517</v>
      </c>
      <c r="AP216">
        <v>2.8653578471259862</v>
      </c>
      <c r="AQ216">
        <v>-6.1447642145907269</v>
      </c>
      <c r="AV216">
        <v>3.0344053412757717</v>
      </c>
      <c r="AW216">
        <v>-6.5072868201562875</v>
      </c>
      <c r="AZ216">
        <v>3.1561196982800239</v>
      </c>
      <c r="BA216">
        <v>-6.7683034418923178</v>
      </c>
      <c r="BF216">
        <v>3.2922030721349573</v>
      </c>
      <c r="BG216">
        <v>-7.0601344418853182</v>
      </c>
      <c r="BJ216">
        <v>3.3644709464161688</v>
      </c>
      <c r="BK216">
        <v>-7.2151130070209568</v>
      </c>
      <c r="BP216">
        <v>3.4992863532286989</v>
      </c>
      <c r="BQ216">
        <v>-7.5042248497836459</v>
      </c>
      <c r="BZ216">
        <v>1.4545183654079548</v>
      </c>
      <c r="CA216">
        <v>-2.982197318024876</v>
      </c>
      <c r="CC216">
        <v>1.833744536702453</v>
      </c>
      <c r="CD216">
        <v>-3.9324679181458793</v>
      </c>
      <c r="CF216">
        <v>2.3439751941193343</v>
      </c>
      <c r="CG216">
        <v>-4.8058496225717633</v>
      </c>
      <c r="CI216">
        <v>2.5682565638009498</v>
      </c>
      <c r="CJ216">
        <v>-5.5076300654596517</v>
      </c>
      <c r="CL216">
        <v>3.1584703028320988</v>
      </c>
      <c r="CM216">
        <v>-6.475807999526543</v>
      </c>
      <c r="CO216">
        <v>3.4232470373606265</v>
      </c>
      <c r="CP216">
        <v>-7.0186794313113818</v>
      </c>
      <c r="CR216">
        <v>3.638049222212723</v>
      </c>
      <c r="CS216">
        <v>-7.4590881018420818</v>
      </c>
    </row>
    <row r="217" spans="1:97" x14ac:dyDescent="0.2">
      <c r="A217" s="68">
        <f t="shared" si="3"/>
        <v>28</v>
      </c>
      <c r="B217">
        <v>1.2611963154282426</v>
      </c>
      <c r="C217">
        <v>-2.5858293431159667</v>
      </c>
      <c r="H217">
        <v>1.5240490146922354</v>
      </c>
      <c r="I217">
        <v>-2.9911075467736068</v>
      </c>
      <c r="L217">
        <v>1.6833484830271861</v>
      </c>
      <c r="M217">
        <v>-3.4513674428420962</v>
      </c>
      <c r="R217">
        <v>2.0120897381195539</v>
      </c>
      <c r="S217">
        <v>-3.9489391367707891</v>
      </c>
      <c r="V217">
        <v>2.0787601193530936</v>
      </c>
      <c r="W217">
        <v>-4.262079462305814</v>
      </c>
      <c r="AB217">
        <v>2.3854717290322061</v>
      </c>
      <c r="AC217">
        <v>-4.8054913561555859</v>
      </c>
      <c r="AF217">
        <v>2.4277042414523695</v>
      </c>
      <c r="AG217">
        <v>-4.9775191912315737</v>
      </c>
      <c r="AL217">
        <v>2.6850285648435848</v>
      </c>
      <c r="AM217">
        <v>-5.5051109531029434</v>
      </c>
      <c r="AP217">
        <v>2.9778611649063831</v>
      </c>
      <c r="AQ217">
        <v>-6.1055052934608218</v>
      </c>
      <c r="AV217">
        <v>3.1584703028320988</v>
      </c>
      <c r="AW217">
        <v>-6.475807999526543</v>
      </c>
      <c r="AZ217">
        <v>3.2772690775669404</v>
      </c>
      <c r="BA217">
        <v>-6.719380989613553</v>
      </c>
      <c r="BF217">
        <v>3.4232470373606265</v>
      </c>
      <c r="BG217">
        <v>-7.0186794313113818</v>
      </c>
      <c r="BJ217">
        <v>3.4925098116888136</v>
      </c>
      <c r="BK217">
        <v>-7.1606888172035612</v>
      </c>
      <c r="BP217">
        <v>3.638049222212723</v>
      </c>
      <c r="BQ217">
        <v>-7.4590881018420818</v>
      </c>
      <c r="BZ217">
        <v>1.5240490146922354</v>
      </c>
      <c r="CA217">
        <v>-2.9911075467736068</v>
      </c>
      <c r="CC217">
        <v>1.9222613667581039</v>
      </c>
      <c r="CD217">
        <v>-3.9412102513267442</v>
      </c>
      <c r="CF217">
        <v>2.4488293688017295</v>
      </c>
      <c r="CG217">
        <v>-4.8060869008618106</v>
      </c>
      <c r="CI217">
        <v>2.6850285648435848</v>
      </c>
      <c r="CJ217">
        <v>-5.5051109531029434</v>
      </c>
      <c r="CL217">
        <v>3.2823574727192097</v>
      </c>
      <c r="CM217">
        <v>-6.4419740528107514</v>
      </c>
      <c r="CO217">
        <v>3.554298281273117</v>
      </c>
      <c r="CP217">
        <v>-6.9756866807511102</v>
      </c>
      <c r="CR217">
        <v>3.7758462386928802</v>
      </c>
      <c r="CS217">
        <v>-7.4104980031050385</v>
      </c>
    </row>
    <row r="218" spans="1:97" x14ac:dyDescent="0.2">
      <c r="A218" s="68">
        <f t="shared" si="3"/>
        <v>29</v>
      </c>
      <c r="B218">
        <v>1.3124890089941488</v>
      </c>
      <c r="C218">
        <v>-2.5758986371265631</v>
      </c>
      <c r="H218">
        <v>1.5947977788560375</v>
      </c>
      <c r="I218">
        <v>-2.9993715258264344</v>
      </c>
      <c r="L218">
        <v>1.7514986483839734</v>
      </c>
      <c r="M218">
        <v>-3.4375015336386774</v>
      </c>
      <c r="R218">
        <v>2.1037058008227842</v>
      </c>
      <c r="S218">
        <v>-3.9564861209110962</v>
      </c>
      <c r="V218">
        <v>2.1619068491452529</v>
      </c>
      <c r="W218">
        <v>-4.2429710787259367</v>
      </c>
      <c r="AB218">
        <v>2.4488293688017295</v>
      </c>
      <c r="AC218">
        <v>-4.8060869008618106</v>
      </c>
      <c r="AF218">
        <v>2.5223760489779572</v>
      </c>
      <c r="AG218">
        <v>-4.9504300473056162</v>
      </c>
      <c r="AL218">
        <v>2.8029425009570281</v>
      </c>
      <c r="AM218">
        <v>-5.5010714136894663</v>
      </c>
      <c r="AP218">
        <v>3.0903191955389908</v>
      </c>
      <c r="AQ218">
        <v>-6.0650786022014085</v>
      </c>
      <c r="AV218">
        <v>3.2823574727192097</v>
      </c>
      <c r="AW218">
        <v>-6.4419740528107514</v>
      </c>
      <c r="AZ218">
        <v>3.3976713606044169</v>
      </c>
      <c r="BA218">
        <v>-6.6682897663974954</v>
      </c>
      <c r="BF218">
        <v>3.554298281273117</v>
      </c>
      <c r="BG218">
        <v>-6.9756866807511102</v>
      </c>
      <c r="BJ218">
        <v>3.6196730599897755</v>
      </c>
      <c r="BK218">
        <v>-7.1039916053978676</v>
      </c>
      <c r="BP218">
        <v>3.7758462386928802</v>
      </c>
      <c r="BQ218">
        <v>-7.4104980031050385</v>
      </c>
      <c r="BZ218">
        <v>1.5947977788560375</v>
      </c>
      <c r="CA218">
        <v>-2.9993715258264344</v>
      </c>
      <c r="CC218">
        <v>2.0120897381195539</v>
      </c>
      <c r="CD218">
        <v>-3.9489391367707891</v>
      </c>
      <c r="CF218">
        <v>2.5539298846787615</v>
      </c>
      <c r="CG218">
        <v>-4.8032325330659686</v>
      </c>
      <c r="CI218">
        <v>2.8029425009570281</v>
      </c>
      <c r="CJ218">
        <v>-5.5010714136894663</v>
      </c>
      <c r="CL218">
        <v>3.4064917565211825</v>
      </c>
      <c r="CM218">
        <v>-6.4066645395011115</v>
      </c>
      <c r="CO218">
        <v>3.6848888594738511</v>
      </c>
      <c r="CP218">
        <v>-6.9302521407252415</v>
      </c>
      <c r="CR218">
        <v>3.9135221369255637</v>
      </c>
      <c r="CS218">
        <v>-7.360247812488053</v>
      </c>
    </row>
    <row r="219" spans="1:97" x14ac:dyDescent="0.2">
      <c r="A219" s="68">
        <f t="shared" si="3"/>
        <v>30</v>
      </c>
      <c r="B219">
        <v>1.3642867479110163</v>
      </c>
      <c r="C219">
        <v>-2.5658443214548989</v>
      </c>
      <c r="H219">
        <v>1.6667782904024784</v>
      </c>
      <c r="I219">
        <v>-3.0069409507769418</v>
      </c>
      <c r="L219">
        <v>1.8196749896664197</v>
      </c>
      <c r="M219">
        <v>-3.4223030798167757</v>
      </c>
      <c r="R219">
        <v>2.1966761903192302</v>
      </c>
      <c r="S219">
        <v>-3.9628999431427649</v>
      </c>
      <c r="V219">
        <v>2.245017048840976</v>
      </c>
      <c r="W219">
        <v>-4.2222533167299847</v>
      </c>
      <c r="AB219">
        <v>2.5539298846787615</v>
      </c>
      <c r="AC219">
        <v>-4.8032325330659686</v>
      </c>
      <c r="AF219">
        <v>2.6168391039423033</v>
      </c>
      <c r="AG219">
        <v>-4.9215472958984003</v>
      </c>
      <c r="AL219">
        <v>2.9219962089315863</v>
      </c>
      <c r="AM219">
        <v>-5.495463025994928</v>
      </c>
      <c r="AP219">
        <v>3.2018018508661217</v>
      </c>
      <c r="AQ219">
        <v>-6.0216996976976098</v>
      </c>
      <c r="AV219">
        <v>3.4064917565211825</v>
      </c>
      <c r="AW219">
        <v>-6.4066645395011115</v>
      </c>
      <c r="AZ219">
        <v>3.5168178332809301</v>
      </c>
      <c r="BA219">
        <v>-6.6141572370559647</v>
      </c>
      <c r="BF219">
        <v>3.6848888594738511</v>
      </c>
      <c r="BG219">
        <v>-6.9302521407252415</v>
      </c>
      <c r="BJ219">
        <v>3.7459203252440845</v>
      </c>
      <c r="BK219">
        <v>-7.0450353709489493</v>
      </c>
      <c r="BP219">
        <v>3.9135221369255637</v>
      </c>
      <c r="BQ219">
        <v>-7.360247812488053</v>
      </c>
      <c r="BZ219">
        <v>1.6667782904024784</v>
      </c>
      <c r="CA219">
        <v>-3.0069409507769418</v>
      </c>
      <c r="CC219">
        <v>2.1037058008227842</v>
      </c>
      <c r="CD219">
        <v>-3.9564861209110962</v>
      </c>
      <c r="CF219">
        <v>2.660154903073487</v>
      </c>
      <c r="CG219">
        <v>-4.7990358162933751</v>
      </c>
      <c r="CI219">
        <v>2.9219962089315863</v>
      </c>
      <c r="CJ219">
        <v>-5.495463025994928</v>
      </c>
      <c r="CL219">
        <v>3.529904912518917</v>
      </c>
      <c r="CM219">
        <v>-6.3681028814209029</v>
      </c>
      <c r="CO219">
        <v>3.8154581422311331</v>
      </c>
      <c r="CP219">
        <v>-6.8832533996346603</v>
      </c>
      <c r="CR219">
        <v>4.0510760478176318</v>
      </c>
      <c r="CS219">
        <v>-7.3083184086547011</v>
      </c>
    </row>
    <row r="220" spans="1:97" x14ac:dyDescent="0.2">
      <c r="A220" s="68">
        <f t="shared" si="3"/>
        <v>31</v>
      </c>
      <c r="B220">
        <v>1.4161313100476904</v>
      </c>
      <c r="C220">
        <v>-2.5547628334129322</v>
      </c>
      <c r="H220">
        <v>1.7405027952970071</v>
      </c>
      <c r="I220">
        <v>-3.0146327550387286</v>
      </c>
      <c r="L220">
        <v>1.8878518965264275</v>
      </c>
      <c r="M220">
        <v>-3.4057674073115511</v>
      </c>
      <c r="R220">
        <v>2.2905036393684348</v>
      </c>
      <c r="S220">
        <v>-3.9672601017553637</v>
      </c>
      <c r="V220">
        <v>2.328544551681472</v>
      </c>
      <c r="W220">
        <v>-4.2007962357542006</v>
      </c>
      <c r="AB220">
        <v>2.660154903073487</v>
      </c>
      <c r="AC220">
        <v>-4.7990358162933751</v>
      </c>
      <c r="AF220">
        <v>2.7110600089863186</v>
      </c>
      <c r="AG220">
        <v>-4.890870854255124</v>
      </c>
      <c r="AL220">
        <v>3.0417008097668541</v>
      </c>
      <c r="AM220">
        <v>-5.4873613230772245</v>
      </c>
      <c r="AP220">
        <v>3.3127098556043379</v>
      </c>
      <c r="AQ220">
        <v>-5.9762734973310296</v>
      </c>
      <c r="AV220">
        <v>3.529904912518917</v>
      </c>
      <c r="AW220">
        <v>-6.3681028814209029</v>
      </c>
      <c r="AZ220">
        <v>3.6355935579661329</v>
      </c>
      <c r="BA220">
        <v>-6.5587698212636578</v>
      </c>
      <c r="BF220">
        <v>3.8154581422311331</v>
      </c>
      <c r="BG220">
        <v>-6.8832533996346603</v>
      </c>
      <c r="BJ220">
        <v>3.8712114635526316</v>
      </c>
      <c r="BK220">
        <v>-6.9838348302836986</v>
      </c>
      <c r="BP220">
        <v>4.0510760478176318</v>
      </c>
      <c r="BQ220">
        <v>-7.3083184086547011</v>
      </c>
      <c r="BZ220">
        <v>1.7405027952970071</v>
      </c>
      <c r="CA220">
        <v>-3.0146327550387286</v>
      </c>
      <c r="CC220">
        <v>2.1966761903192302</v>
      </c>
      <c r="CD220">
        <v>-3.9628999431427649</v>
      </c>
      <c r="CF220">
        <v>2.7665044817140583</v>
      </c>
      <c r="CG220">
        <v>-4.7917159628080155</v>
      </c>
      <c r="CI220">
        <v>3.0417008097668541</v>
      </c>
      <c r="CJ220">
        <v>-5.4873613230772245</v>
      </c>
      <c r="CL220">
        <v>3.6530060392244956</v>
      </c>
      <c r="CM220">
        <v>-6.3271783819923364</v>
      </c>
      <c r="CN220" s="45"/>
      <c r="CO220" s="45">
        <v>3.9450063295596838</v>
      </c>
      <c r="CP220" s="45">
        <v>-6.8329366273130869</v>
      </c>
      <c r="CQ220" s="45"/>
      <c r="CR220" s="45">
        <v>4.1875067894999782</v>
      </c>
      <c r="CS220" s="45">
        <v>-7.2529588367707962</v>
      </c>
    </row>
    <row r="221" spans="1:97" x14ac:dyDescent="0.2">
      <c r="A221" s="68">
        <f t="shared" si="3"/>
        <v>32</v>
      </c>
      <c r="B221">
        <v>1.4680024345352776</v>
      </c>
      <c r="C221">
        <v>-2.5426493054677688</v>
      </c>
      <c r="H221">
        <v>1.8149969484230044</v>
      </c>
      <c r="I221">
        <v>-3.020655819490933</v>
      </c>
      <c r="L221">
        <v>1.9570031901933791</v>
      </c>
      <c r="M221">
        <v>-3.3896216281948033</v>
      </c>
      <c r="R221">
        <v>2.386175040721271</v>
      </c>
      <c r="S221">
        <v>-3.971253797060855</v>
      </c>
      <c r="V221">
        <v>2.4125038161950876</v>
      </c>
      <c r="W221">
        <v>-4.1785701497345649</v>
      </c>
      <c r="AB221">
        <v>2.7665044817140583</v>
      </c>
      <c r="AC221">
        <v>-4.7917159628080155</v>
      </c>
      <c r="AF221">
        <v>2.8055045792799413</v>
      </c>
      <c r="AG221">
        <v>-4.859265967260467</v>
      </c>
      <c r="AL221">
        <v>3.1620050676539306</v>
      </c>
      <c r="AM221">
        <v>-5.4767415911684072</v>
      </c>
      <c r="AP221">
        <v>3.4230056472351587</v>
      </c>
      <c r="AQ221">
        <v>-5.9288068785185466</v>
      </c>
      <c r="AV221">
        <v>3.6530060392244956</v>
      </c>
      <c r="AW221">
        <v>-6.3271783819923364</v>
      </c>
      <c r="AZ221">
        <v>3.7535060705652263</v>
      </c>
      <c r="BA221">
        <v>-6.5012491661248513</v>
      </c>
      <c r="BF221">
        <v>3.9450063295596838</v>
      </c>
      <c r="BG221">
        <v>-6.8329366273130869</v>
      </c>
      <c r="BJ221">
        <v>3.9955065659345168</v>
      </c>
      <c r="BK221">
        <v>-6.9204054134156632</v>
      </c>
      <c r="BP221">
        <v>4.1875067894999782</v>
      </c>
      <c r="BQ221">
        <v>-7.2529588367707962</v>
      </c>
      <c r="BZ221">
        <v>1.8149969484230044</v>
      </c>
      <c r="CA221">
        <v>-3.020655819490933</v>
      </c>
      <c r="CC221">
        <v>2.2905036393684348</v>
      </c>
      <c r="CD221">
        <v>-3.9672601017553637</v>
      </c>
      <c r="CF221">
        <v>2.8739168662159078</v>
      </c>
      <c r="CG221">
        <v>-4.7829908001834278</v>
      </c>
      <c r="CI221">
        <v>3.1620050676539306</v>
      </c>
      <c r="CJ221">
        <v>-5.4767415911684072</v>
      </c>
      <c r="CL221">
        <v>3.7762648952222331</v>
      </c>
      <c r="CM221">
        <v>-6.2847469477033409</v>
      </c>
      <c r="CN221" s="45"/>
      <c r="CO221" s="45">
        <v>4.0744724001196015</v>
      </c>
      <c r="CP221" s="45">
        <v>-6.7810465342490751</v>
      </c>
      <c r="CQ221" s="45"/>
      <c r="CR221" s="45">
        <v>4.3237515658303494</v>
      </c>
      <c r="CS221" s="45">
        <v>-7.1959158612946457</v>
      </c>
    </row>
    <row r="222" spans="1:97" x14ac:dyDescent="0.2">
      <c r="A222" s="68">
        <f t="shared" si="3"/>
        <v>33</v>
      </c>
      <c r="B222">
        <v>1.5203946999115838</v>
      </c>
      <c r="C222">
        <v>-2.5303563745390631</v>
      </c>
      <c r="H222">
        <v>1.8907547709433414</v>
      </c>
      <c r="I222">
        <v>-3.0258339270686081</v>
      </c>
      <c r="L222">
        <v>2.0261629301307948</v>
      </c>
      <c r="M222">
        <v>-3.3720942899954536</v>
      </c>
      <c r="R222">
        <v>2.4826753922453113</v>
      </c>
      <c r="S222">
        <v>-3.9731029889223732</v>
      </c>
      <c r="V222">
        <v>2.4963934752380186</v>
      </c>
      <c r="W222">
        <v>-4.1546876898436871</v>
      </c>
      <c r="AB222">
        <v>2.8739168662159078</v>
      </c>
      <c r="AC222">
        <v>-4.7829908001834278</v>
      </c>
      <c r="AF222">
        <v>2.8996689080495388</v>
      </c>
      <c r="AG222">
        <v>-4.8258493047644517</v>
      </c>
      <c r="AL222">
        <v>3.2828578071723484</v>
      </c>
      <c r="AM222">
        <v>-5.463581384206976</v>
      </c>
      <c r="AP222">
        <v>3.5331667303780745</v>
      </c>
      <c r="AQ222">
        <v>-5.8801645119135184</v>
      </c>
      <c r="AV222">
        <v>3.7762648952222331</v>
      </c>
      <c r="AW222">
        <v>-6.2847469477033409</v>
      </c>
      <c r="AZ222">
        <v>3.8705170539785421</v>
      </c>
      <c r="BA222">
        <v>-6.4416085512967785</v>
      </c>
      <c r="BF222">
        <v>4.0744724001196015</v>
      </c>
      <c r="BG222">
        <v>-6.7810465342490751</v>
      </c>
      <c r="BJ222">
        <v>4.1187659710149678</v>
      </c>
      <c r="BK222">
        <v>-6.8547632602233941</v>
      </c>
      <c r="BP222">
        <v>4.3237515658303494</v>
      </c>
      <c r="BQ222">
        <v>-7.1959158612946457</v>
      </c>
      <c r="BZ222">
        <v>1.8907547709433414</v>
      </c>
      <c r="CA222">
        <v>-3.0258339270686081</v>
      </c>
      <c r="CC222">
        <v>2.386175040721271</v>
      </c>
      <c r="CD222">
        <v>-3.971253797060855</v>
      </c>
      <c r="CF222">
        <v>2.9818600305022147</v>
      </c>
      <c r="CG222">
        <v>-4.7719637600395126</v>
      </c>
      <c r="CI222">
        <v>3.2828578071723484</v>
      </c>
      <c r="CJ222">
        <v>-5.463581384206976</v>
      </c>
      <c r="CL222">
        <v>3.8986217227957445</v>
      </c>
      <c r="CM222">
        <v>-6.2390861358273559</v>
      </c>
      <c r="CN222" s="45"/>
      <c r="CO222" s="45">
        <v>4.2033259017232778</v>
      </c>
      <c r="CP222" s="45">
        <v>-6.7267137523154084</v>
      </c>
      <c r="CQ222" s="45"/>
      <c r="CR222" s="45">
        <v>4.4598073138765519</v>
      </c>
      <c r="CS222" s="45">
        <v>-7.1371689686566802</v>
      </c>
    </row>
    <row r="223" spans="1:97" x14ac:dyDescent="0.2">
      <c r="A223" s="68">
        <f t="shared" si="3"/>
        <v>34</v>
      </c>
      <c r="B223">
        <v>1.5733326746159029</v>
      </c>
      <c r="C223">
        <v>-2.5178534300580919</v>
      </c>
      <c r="H223">
        <v>1.9677835675643118</v>
      </c>
      <c r="I223">
        <v>-3.030114886401805</v>
      </c>
      <c r="L223">
        <v>2.0953038658189018</v>
      </c>
      <c r="M223">
        <v>-3.3531802337061665</v>
      </c>
      <c r="R223">
        <v>2.5810479478358692</v>
      </c>
      <c r="S223">
        <v>-3.974457322527007</v>
      </c>
      <c r="V223">
        <v>2.5807105707117306</v>
      </c>
      <c r="W223">
        <v>-4.1299917476385115</v>
      </c>
      <c r="AB223">
        <v>2.9818600305022147</v>
      </c>
      <c r="AC223">
        <v>-4.7719637600395126</v>
      </c>
      <c r="AF223">
        <v>2.9940483189483893</v>
      </c>
      <c r="AG223">
        <v>-4.7914690588017281</v>
      </c>
      <c r="AL223">
        <v>3.4036763903388096</v>
      </c>
      <c r="AM223">
        <v>-5.4470096582177048</v>
      </c>
      <c r="AP223">
        <v>3.6421405633280406</v>
      </c>
      <c r="AQ223">
        <v>-5.8286313238666949</v>
      </c>
      <c r="AV223">
        <v>3.8986217227957445</v>
      </c>
      <c r="AW223">
        <v>-6.2390861358273559</v>
      </c>
      <c r="AZ223">
        <v>3.9865883920587581</v>
      </c>
      <c r="BA223">
        <v>-6.3798619447253291</v>
      </c>
      <c r="BF223">
        <v>4.2033259017232778</v>
      </c>
      <c r="BG223">
        <v>-6.7267137523154084</v>
      </c>
      <c r="BJ223">
        <v>4.2404201433299633</v>
      </c>
      <c r="BK223">
        <v>-6.7860768259816915</v>
      </c>
      <c r="BP223" s="45">
        <v>4.4598073138765519</v>
      </c>
      <c r="BQ223" s="45">
        <v>-7.1371689686566802</v>
      </c>
      <c r="BZ223">
        <v>1.9677835675643118</v>
      </c>
      <c r="CA223">
        <v>-3.030114886401805</v>
      </c>
      <c r="CC223">
        <v>2.4826753922453113</v>
      </c>
      <c r="CD223">
        <v>-3.9731029889223732</v>
      </c>
      <c r="CF223">
        <v>3.0902861337788865</v>
      </c>
      <c r="CG223">
        <v>-4.7586137884030526</v>
      </c>
      <c r="CI223">
        <v>3.4036763903388096</v>
      </c>
      <c r="CJ223">
        <v>-5.4470096582177048</v>
      </c>
      <c r="CL223">
        <v>4.0205310194088435</v>
      </c>
      <c r="CM223">
        <v>-6.1910624186329901</v>
      </c>
      <c r="CN223" s="45"/>
      <c r="CO223" s="45">
        <v>4.3309758014065345</v>
      </c>
      <c r="CP223" s="45">
        <v>-6.669104501534072</v>
      </c>
      <c r="CQ223" s="45"/>
      <c r="CR223" s="45">
        <v>4.5945813192206453</v>
      </c>
      <c r="CS223" s="45">
        <v>-7.0750205874453282</v>
      </c>
    </row>
    <row r="224" spans="1:97" x14ac:dyDescent="0.2">
      <c r="A224" s="68">
        <f t="shared" si="3"/>
        <v>35</v>
      </c>
      <c r="B224">
        <v>1.6262944891599993</v>
      </c>
      <c r="C224">
        <v>-2.5042688751469506</v>
      </c>
      <c r="H224">
        <v>2.0466488393429598</v>
      </c>
      <c r="I224">
        <v>-3.0342757219304843</v>
      </c>
      <c r="L224">
        <v>2.1649431705217093</v>
      </c>
      <c r="M224">
        <v>-3.3337134415303811</v>
      </c>
      <c r="R224">
        <v>2.5907117467943825</v>
      </c>
      <c r="S224">
        <v>-3.9741349054717903</v>
      </c>
      <c r="V224">
        <v>2.6654672317867796</v>
      </c>
      <c r="W224">
        <v>-4.1044513590742575</v>
      </c>
      <c r="AB224">
        <v>3.0902861337788865</v>
      </c>
      <c r="AC224">
        <v>-4.7586137884030526</v>
      </c>
      <c r="AF224">
        <v>3.0886523327909576</v>
      </c>
      <c r="AG224">
        <v>-4.7560979605566658</v>
      </c>
      <c r="AL224">
        <v>3.5243642801872435</v>
      </c>
      <c r="AM224">
        <v>-5.4270341751642492</v>
      </c>
      <c r="AP224">
        <v>3.750934378563334</v>
      </c>
      <c r="AQ224">
        <v>-5.7759208308002101</v>
      </c>
      <c r="AV224">
        <v>4.0205310194088435</v>
      </c>
      <c r="AW224">
        <v>-6.1910624186329901</v>
      </c>
      <c r="AZ224">
        <v>4.1016824416794</v>
      </c>
      <c r="BA224">
        <v>-6.3160243995784144</v>
      </c>
      <c r="BF224">
        <v>4.3309758014065345</v>
      </c>
      <c r="BG224">
        <v>-6.669104501534072</v>
      </c>
      <c r="BJ224">
        <v>4.3614757571883427</v>
      </c>
      <c r="BK224">
        <v>-6.7160702205147667</v>
      </c>
      <c r="BP224" s="45">
        <v>4.5945813192206453</v>
      </c>
      <c r="BQ224" s="45">
        <v>-7.0750205874453282</v>
      </c>
      <c r="BZ224">
        <v>2.0466488393429598</v>
      </c>
      <c r="CA224">
        <v>-3.0342757219304843</v>
      </c>
      <c r="CC224">
        <v>2.5810479478358692</v>
      </c>
      <c r="CD224">
        <v>-3.974457322527007</v>
      </c>
      <c r="CF224">
        <v>3.1997061841318293</v>
      </c>
      <c r="CG224">
        <v>-4.7437501759895833</v>
      </c>
      <c r="CI224">
        <v>3.5243642801872435</v>
      </c>
      <c r="CJ224">
        <v>-5.4270341751642492</v>
      </c>
      <c r="CL224">
        <v>4.1419474672764967</v>
      </c>
      <c r="CM224">
        <v>-6.1406775797958604</v>
      </c>
      <c r="CN224" s="45"/>
      <c r="CO224" s="45">
        <v>4.4584510696461717</v>
      </c>
      <c r="CP224" s="45">
        <v>-6.6099125448337075</v>
      </c>
      <c r="CQ224" s="45"/>
      <c r="CR224" s="45">
        <v>4.7285417625851931</v>
      </c>
      <c r="CS224" s="45">
        <v>-7.01033767715262</v>
      </c>
    </row>
    <row r="225" spans="1:97" x14ac:dyDescent="0.2">
      <c r="A225" s="68">
        <f t="shared" si="3"/>
        <v>36</v>
      </c>
      <c r="B225">
        <v>1.6798177223516866</v>
      </c>
      <c r="C225">
        <v>-2.4904272947168584</v>
      </c>
      <c r="H225">
        <v>2.1262506072060954</v>
      </c>
      <c r="I225">
        <v>-3.036594718204169</v>
      </c>
      <c r="L225">
        <v>2.2356561957719325</v>
      </c>
      <c r="M225">
        <v>-3.3144901006036744</v>
      </c>
      <c r="R225">
        <v>2.6802153305333696</v>
      </c>
      <c r="S225">
        <v>-3.9735748266390876</v>
      </c>
      <c r="V225">
        <v>2.7506736910170182</v>
      </c>
      <c r="W225">
        <v>-4.0780334364957715</v>
      </c>
      <c r="AB225">
        <v>3.1997061841318293</v>
      </c>
      <c r="AC225">
        <v>-4.7437501759895833</v>
      </c>
      <c r="AF225">
        <v>3.1823711039142895</v>
      </c>
      <c r="AG225">
        <v>-4.7180499131840277</v>
      </c>
      <c r="AL225">
        <v>3.644824338700011</v>
      </c>
      <c r="AM225">
        <v>-5.403663681342227</v>
      </c>
      <c r="AP225">
        <v>3.8589954524397827</v>
      </c>
      <c r="AQ225">
        <v>-5.7211847911033065</v>
      </c>
      <c r="AV225">
        <v>4.1419474672764967</v>
      </c>
      <c r="AW225">
        <v>-6.1406775797958604</v>
      </c>
      <c r="AZ225">
        <v>4.2157610131778736</v>
      </c>
      <c r="BA225">
        <v>-6.2501104468186419</v>
      </c>
      <c r="BF225" s="45">
        <v>4.4584510696461717</v>
      </c>
      <c r="BG225" s="45">
        <v>-6.6099125448337075</v>
      </c>
      <c r="BJ225">
        <v>4.4813779477970481</v>
      </c>
      <c r="BK225">
        <v>-6.6439029727056402</v>
      </c>
      <c r="BP225" s="45">
        <v>4.7285417625851931</v>
      </c>
      <c r="BQ225" s="70">
        <v>-7.01033767715262</v>
      </c>
      <c r="BZ225">
        <v>2.1262506072060954</v>
      </c>
      <c r="CA225">
        <v>-3.036594718204169</v>
      </c>
      <c r="CC225">
        <v>2.6802153305333696</v>
      </c>
      <c r="CD225">
        <v>-3.9735748266390876</v>
      </c>
      <c r="CF225">
        <v>3.3095403038068878</v>
      </c>
      <c r="CG225">
        <v>-4.7265042851318544</v>
      </c>
      <c r="CI225">
        <v>3.644824338700011</v>
      </c>
      <c r="CJ225">
        <v>-5.403663681342227</v>
      </c>
      <c r="CL225">
        <v>4.2628256758137431</v>
      </c>
      <c r="CM225">
        <v>-6.0879342669819332</v>
      </c>
      <c r="CN225" s="45"/>
      <c r="CO225" s="45">
        <v>4.5851759336592224</v>
      </c>
      <c r="CP225" s="45">
        <v>-6.5482972585634123</v>
      </c>
      <c r="CQ225" s="45"/>
      <c r="CR225" s="45">
        <v>4.8622138701653048</v>
      </c>
      <c r="CS225" s="70">
        <v>-6.9439476733759724</v>
      </c>
    </row>
    <row r="226" spans="1:97" x14ac:dyDescent="0.2">
      <c r="A226" s="68">
        <f t="shared" si="3"/>
        <v>37</v>
      </c>
      <c r="B226">
        <v>1.7339238089761944</v>
      </c>
      <c r="C226">
        <v>-2.4762950624263893</v>
      </c>
      <c r="H226">
        <v>2.2077241629925557</v>
      </c>
      <c r="I226">
        <v>-3.0386658808356812</v>
      </c>
      <c r="L226">
        <v>2.3057802430084031</v>
      </c>
      <c r="M226">
        <v>-3.2929891159251166</v>
      </c>
      <c r="R226">
        <v>2.7807021854449054</v>
      </c>
      <c r="S226">
        <v>-3.9712466350878901</v>
      </c>
      <c r="V226">
        <v>2.8357654325806987</v>
      </c>
      <c r="W226">
        <v>-4.0498849502766294</v>
      </c>
      <c r="AB226">
        <v>3.3095403038068878</v>
      </c>
      <c r="AC226">
        <v>-4.7265042851318544</v>
      </c>
      <c r="AF226">
        <v>3.2768463127867591</v>
      </c>
      <c r="AG226">
        <v>-4.6798125169497444</v>
      </c>
      <c r="AL226">
        <v>3.7649606681535088</v>
      </c>
      <c r="AM226">
        <v>-5.3769107180568705</v>
      </c>
      <c r="AP226">
        <v>3.9657126256126234</v>
      </c>
      <c r="AQ226">
        <v>-5.6636136737778413</v>
      </c>
      <c r="AV226">
        <v>4.2628256758137431</v>
      </c>
      <c r="AW226">
        <v>-6.0879342669819332</v>
      </c>
      <c r="AZ226">
        <v>4.3287869199562463</v>
      </c>
      <c r="BA226">
        <v>-6.1821365048980423</v>
      </c>
      <c r="BF226" s="45">
        <v>4.5851759336592224</v>
      </c>
      <c r="BG226" s="45">
        <v>-6.5482972585634123</v>
      </c>
      <c r="BJ226">
        <v>4.6000892269078513</v>
      </c>
      <c r="BK226">
        <v>-6.5695956075709736</v>
      </c>
      <c r="BP226" s="45">
        <v>4.8622138701653048</v>
      </c>
      <c r="BQ226" s="70">
        <v>-6.9439476733759724</v>
      </c>
      <c r="BZ226">
        <v>2.2077241629925557</v>
      </c>
      <c r="CA226">
        <v>-3.0386658808356812</v>
      </c>
      <c r="CC226">
        <v>2.7807021854449054</v>
      </c>
      <c r="CD226">
        <v>-3.9712466350878901</v>
      </c>
      <c r="CF226">
        <v>3.420914500545889</v>
      </c>
      <c r="CG226">
        <v>-4.7084759719141953</v>
      </c>
      <c r="CI226">
        <v>3.7649606681535088</v>
      </c>
      <c r="CJ226">
        <v>-5.3769107180568705</v>
      </c>
      <c r="CL226">
        <v>4.3831199177444349</v>
      </c>
      <c r="CM226">
        <v>-6.0328356091404611</v>
      </c>
      <c r="CN226" s="45"/>
      <c r="CO226" s="45">
        <v>4.711104826054699</v>
      </c>
      <c r="CP226" s="45">
        <v>-6.4842672540070394</v>
      </c>
      <c r="CQ226" s="45"/>
      <c r="CR226" s="45">
        <v>4.9950053374708068</v>
      </c>
      <c r="CS226" s="70">
        <v>-6.8750220466812157</v>
      </c>
    </row>
    <row r="227" spans="1:97" x14ac:dyDescent="0.2">
      <c r="A227" s="68">
        <f t="shared" si="3"/>
        <v>38</v>
      </c>
      <c r="B227">
        <v>1.7880449816054558</v>
      </c>
      <c r="C227">
        <v>-2.4610281348006797</v>
      </c>
      <c r="H227">
        <v>2.2905106872651877</v>
      </c>
      <c r="I227">
        <v>-3.0396047025835027</v>
      </c>
      <c r="L227">
        <v>2.377006587819197</v>
      </c>
      <c r="M227">
        <v>-3.2716627095013551</v>
      </c>
      <c r="R227">
        <v>2.8830903518898201</v>
      </c>
      <c r="S227">
        <v>-3.9682259362415073</v>
      </c>
      <c r="V227">
        <v>2.9212961939008446</v>
      </c>
      <c r="W227">
        <v>-4.0208116670649332</v>
      </c>
      <c r="AB227">
        <v>3.420914500545889</v>
      </c>
      <c r="AC227">
        <v>-4.7084759719141953</v>
      </c>
      <c r="AF227">
        <v>3.3709526698813845</v>
      </c>
      <c r="AG227">
        <v>-4.6397095414292693</v>
      </c>
      <c r="AL227">
        <v>3.8840896347546212</v>
      </c>
      <c r="AM227">
        <v>-5.3459806478895642</v>
      </c>
      <c r="AP227">
        <v>4.0721812490373548</v>
      </c>
      <c r="AQ227">
        <v>-5.6048660559368813</v>
      </c>
      <c r="AV227">
        <v>4.3831199177444349</v>
      </c>
      <c r="AW227">
        <v>-6.0328356091404611</v>
      </c>
      <c r="AZ227">
        <v>4.4407229728667836</v>
      </c>
      <c r="BA227">
        <v>-6.112119262943895</v>
      </c>
      <c r="BF227" s="45">
        <v>4.711104826054699</v>
      </c>
      <c r="BG227" s="45">
        <v>-6.4842672540070394</v>
      </c>
      <c r="BJ227">
        <v>4.7175702834802777</v>
      </c>
      <c r="BK227">
        <v>-6.4931661758979295</v>
      </c>
      <c r="BP227" s="45">
        <v>4.9950053374708068</v>
      </c>
      <c r="BQ227" s="70">
        <v>-6.8750220466812157</v>
      </c>
      <c r="BZ227">
        <v>2.2905106872651877</v>
      </c>
      <c r="CA227">
        <v>-3.0396047025835027</v>
      </c>
      <c r="CC227">
        <v>2.8830903518898201</v>
      </c>
      <c r="CD227">
        <v>-3.9682259362415073</v>
      </c>
      <c r="CF227">
        <v>3.5332600727821215</v>
      </c>
      <c r="CG227">
        <v>-4.6887857770714074</v>
      </c>
      <c r="CI227">
        <v>3.8840896347546212</v>
      </c>
      <c r="CJ227">
        <v>-5.3459806478895642</v>
      </c>
      <c r="CL227">
        <v>4.5021834878786393</v>
      </c>
      <c r="CM227">
        <v>-5.9745881901948623</v>
      </c>
      <c r="CN227" s="45"/>
      <c r="CO227" s="45">
        <v>4.836191404944266</v>
      </c>
      <c r="CP227" s="45">
        <v>-6.4178308439215677</v>
      </c>
      <c r="CQ227" s="45"/>
      <c r="CR227" s="45">
        <v>5.1268682859891683</v>
      </c>
      <c r="CS227" s="70">
        <v>-6.8035713774491891</v>
      </c>
    </row>
    <row r="228" spans="1:97" x14ac:dyDescent="0.2">
      <c r="A228" s="68">
        <f t="shared" si="3"/>
        <v>39</v>
      </c>
      <c r="B228">
        <v>1.8427598050335277</v>
      </c>
      <c r="C228">
        <v>-2.4454203162001114</v>
      </c>
      <c r="H228">
        <v>2.325037138478705</v>
      </c>
      <c r="I228">
        <v>-3.0410174005405759</v>
      </c>
      <c r="L228">
        <v>2.4487880892013214</v>
      </c>
      <c r="M228">
        <v>-3.2496455192068883</v>
      </c>
      <c r="R228">
        <v>2.986811389206613</v>
      </c>
      <c r="S228">
        <v>-3.9636252277007089</v>
      </c>
      <c r="V228">
        <v>3.0072733629835455</v>
      </c>
      <c r="W228">
        <v>-3.9907791336232199</v>
      </c>
      <c r="AB228">
        <v>3.5332600727821215</v>
      </c>
      <c r="AC228">
        <v>-4.6887857770714074</v>
      </c>
      <c r="AF228">
        <v>3.4652549451355665</v>
      </c>
      <c r="AG228">
        <v>-4.5985400921490358</v>
      </c>
      <c r="AL228">
        <v>4.0026764730241435</v>
      </c>
      <c r="AM228">
        <v>-5.3117212235543407</v>
      </c>
      <c r="AP228">
        <v>4.1778047855847635</v>
      </c>
      <c r="AQ228">
        <v>-5.5441239123408979</v>
      </c>
      <c r="AV228">
        <v>4.5021834878786393</v>
      </c>
      <c r="AW228">
        <v>-5.9745881901948623</v>
      </c>
      <c r="AZ228">
        <v>4.5521343041513305</v>
      </c>
      <c r="BA228">
        <v>-6.0408750391864476</v>
      </c>
      <c r="BF228" s="45">
        <v>4.836191404944266</v>
      </c>
      <c r="BG228" s="45">
        <v>-6.4178308439215677</v>
      </c>
      <c r="BJ228">
        <v>4.8337837425411969</v>
      </c>
      <c r="BK228">
        <v>-6.4146357739298434</v>
      </c>
      <c r="BP228" s="45">
        <v>5.1268682859891683</v>
      </c>
      <c r="BQ228" s="70">
        <v>-6.8035713774491891</v>
      </c>
      <c r="BZ228">
        <v>2.374609073015733</v>
      </c>
      <c r="CA228">
        <v>-3.039355461020532</v>
      </c>
      <c r="CC228">
        <v>2.986811389206613</v>
      </c>
      <c r="CD228">
        <v>-3.9636252277007089</v>
      </c>
      <c r="CF228">
        <v>3.6465669675783365</v>
      </c>
      <c r="CG228">
        <v>-4.667384350894741</v>
      </c>
      <c r="CI228">
        <v>4.0026764730241435</v>
      </c>
      <c r="CJ228">
        <v>-5.3117212235543407</v>
      </c>
      <c r="CL228">
        <v>4.6199290660812222</v>
      </c>
      <c r="CM228">
        <v>-5.9132287482961274</v>
      </c>
      <c r="CN228" s="45"/>
      <c r="CO228" s="45">
        <v>4.9603902316647028</v>
      </c>
      <c r="CP228" s="45">
        <v>-6.3489983722904482</v>
      </c>
      <c r="CQ228" s="45"/>
      <c r="CR228" s="45">
        <v>5.2577549394079028</v>
      </c>
      <c r="CS228" s="70">
        <v>-6.729607146452274</v>
      </c>
    </row>
    <row r="229" spans="1:97" x14ac:dyDescent="0.2">
      <c r="A229" s="68">
        <f t="shared" si="3"/>
        <v>40</v>
      </c>
      <c r="B229">
        <v>1.8987022116170107</v>
      </c>
      <c r="C229">
        <v>-2.4302235687160998</v>
      </c>
      <c r="H229">
        <v>2.374609073015733</v>
      </c>
      <c r="I229">
        <v>-3.039355461020532</v>
      </c>
      <c r="L229">
        <v>2.5211364718885481</v>
      </c>
      <c r="M229">
        <v>-3.2269016365211733</v>
      </c>
      <c r="R229">
        <v>3.0912397174855593</v>
      </c>
      <c r="S229">
        <v>-3.9565991823366762</v>
      </c>
      <c r="V229">
        <v>3.0937024812597986</v>
      </c>
      <c r="W229">
        <v>-3.9597513704637652</v>
      </c>
      <c r="AB229">
        <v>3.6465669675783365</v>
      </c>
      <c r="AC229">
        <v>-4.667384350894741</v>
      </c>
      <c r="AF229">
        <v>3.5591431103665552</v>
      </c>
      <c r="AG229">
        <v>-4.5554871207950285</v>
      </c>
      <c r="AL229">
        <v>4.1206268295390291</v>
      </c>
      <c r="AM229">
        <v>-5.2741521960419933</v>
      </c>
      <c r="AP229">
        <v>4.2825459882522887</v>
      </c>
      <c r="AQ229">
        <v>-5.4813988897699817</v>
      </c>
      <c r="AV229">
        <v>4.6199290660812222</v>
      </c>
      <c r="AW229">
        <v>-5.9132287482961274</v>
      </c>
      <c r="AZ229">
        <v>4.6617939952490834</v>
      </c>
      <c r="BA229">
        <v>-5.9668133161888033</v>
      </c>
      <c r="BF229" s="45">
        <v>4.9603902316647028</v>
      </c>
      <c r="BG229" s="45">
        <v>-6.3489983722904482</v>
      </c>
      <c r="BJ229">
        <v>4.9486926174856185</v>
      </c>
      <c r="BK229">
        <v>-6.3340261362537342</v>
      </c>
      <c r="BP229" s="45">
        <v>5.2577549394079028</v>
      </c>
      <c r="BQ229" s="70">
        <v>-6.729607146452274</v>
      </c>
      <c r="BZ229">
        <v>2.4606454568235767</v>
      </c>
      <c r="CA229">
        <v>-3.0386386107942291</v>
      </c>
      <c r="CC229">
        <v>3.0912397174855593</v>
      </c>
      <c r="CD229">
        <v>-3.9565991823366762</v>
      </c>
      <c r="CF229">
        <v>3.7614522134416295</v>
      </c>
      <c r="CG229">
        <v>-4.6449982856025223</v>
      </c>
      <c r="CI229">
        <v>4.1206268295390291</v>
      </c>
      <c r="CJ229">
        <v>-5.2741521960419933</v>
      </c>
      <c r="CL229">
        <v>4.7375289749285816</v>
      </c>
      <c r="CM229">
        <v>-5.8503505342689968</v>
      </c>
      <c r="CN229" s="45"/>
      <c r="CO229" s="45">
        <v>5.0830261106041075</v>
      </c>
      <c r="CP229" s="45">
        <v>-6.2770031970779234</v>
      </c>
      <c r="CQ229" s="45"/>
      <c r="CR229" s="45">
        <v>5.3869886651071095</v>
      </c>
      <c r="CS229" s="70">
        <v>-6.6523650159808279</v>
      </c>
    </row>
    <row r="230" spans="1:97" x14ac:dyDescent="0.2">
      <c r="A230" s="68">
        <f t="shared" si="3"/>
        <v>41</v>
      </c>
      <c r="B230">
        <v>1.9553006504939305</v>
      </c>
      <c r="C230">
        <v>-2.414590869166374</v>
      </c>
      <c r="H230">
        <v>2.4606454568235767</v>
      </c>
      <c r="I230">
        <v>-3.0386386107942291</v>
      </c>
      <c r="L230">
        <v>2.594690882984902</v>
      </c>
      <c r="M230">
        <v>-3.2041706285843783</v>
      </c>
      <c r="R230">
        <v>3.1969510124130216</v>
      </c>
      <c r="S230">
        <v>-3.9478986118041175</v>
      </c>
      <c r="V230">
        <v>3.18121792552411</v>
      </c>
      <c r="W230">
        <v>-3.9284699024973566</v>
      </c>
      <c r="AB230">
        <v>3.7614522134416295</v>
      </c>
      <c r="AC230">
        <v>-4.6449982856025223</v>
      </c>
      <c r="AF230">
        <v>3.6538383072352678</v>
      </c>
      <c r="AG230">
        <v>-4.5121064179219346</v>
      </c>
      <c r="AL230">
        <v>4.2372186723799583</v>
      </c>
      <c r="AM230">
        <v>-5.2325198758591993</v>
      </c>
      <c r="AP230">
        <v>4.3863677599261903</v>
      </c>
      <c r="AQ230">
        <v>-5.4167033285894242</v>
      </c>
      <c r="AV230">
        <v>4.7375289749285816</v>
      </c>
      <c r="AW230">
        <v>-5.8503505342689968</v>
      </c>
      <c r="AZ230" s="69">
        <v>4.770253699630743</v>
      </c>
      <c r="BA230">
        <v>-5.8907621310440819</v>
      </c>
      <c r="BF230" s="45">
        <v>5.0830261106041075</v>
      </c>
      <c r="BG230" s="45">
        <v>-6.2770031970779234</v>
      </c>
      <c r="BJ230">
        <v>5.0622585199341721</v>
      </c>
      <c r="BK230">
        <v>-6.2513574045531044</v>
      </c>
      <c r="BP230" s="45">
        <v>5.3869886651071095</v>
      </c>
      <c r="BQ230" s="70">
        <v>-6.6523650159808279</v>
      </c>
      <c r="BZ230">
        <v>2.5473699875828038</v>
      </c>
      <c r="CA230">
        <v>-3.0358319477549136</v>
      </c>
      <c r="CC230">
        <v>3.1969510124130216</v>
      </c>
      <c r="CD230">
        <v>-3.9478986118041175</v>
      </c>
      <c r="CF230">
        <v>3.8779416821493755</v>
      </c>
      <c r="CG230">
        <v>-4.6215427313606217</v>
      </c>
      <c r="CI230">
        <v>4.2372186723799583</v>
      </c>
      <c r="CJ230">
        <v>-5.2325198758591993</v>
      </c>
      <c r="CL230">
        <v>4.8536943705501514</v>
      </c>
      <c r="CM230">
        <v>-5.7843974399401432</v>
      </c>
      <c r="CN230" s="45"/>
      <c r="CO230" s="45">
        <v>5.2046567733222986</v>
      </c>
      <c r="CP230" s="45">
        <v>-6.2026574021718286</v>
      </c>
      <c r="CQ230" s="45"/>
      <c r="CR230" s="45">
        <v>5.5157664327562861</v>
      </c>
      <c r="CS230" s="70">
        <v>-6.573422798627278</v>
      </c>
    </row>
    <row r="231" spans="1:97" x14ac:dyDescent="0.2">
      <c r="A231" s="68">
        <f t="shared" si="3"/>
        <v>42</v>
      </c>
      <c r="B231">
        <v>2.0125701284417863</v>
      </c>
      <c r="C231">
        <v>-2.3984834251809604</v>
      </c>
      <c r="H231">
        <v>2.5473699875828038</v>
      </c>
      <c r="I231">
        <v>-3.0358319477549136</v>
      </c>
      <c r="L231">
        <v>2.6688569024257771</v>
      </c>
      <c r="M231">
        <v>-3.1806141580786074</v>
      </c>
      <c r="R231">
        <v>3.30328892641753</v>
      </c>
      <c r="S231">
        <v>-3.9366994603713388</v>
      </c>
      <c r="V231">
        <v>3.269221164796178</v>
      </c>
      <c r="W231">
        <v>-3.8960991551064019</v>
      </c>
      <c r="AB231">
        <v>3.8779416821493755</v>
      </c>
      <c r="AC231">
        <v>-4.6215427313606217</v>
      </c>
      <c r="AF231">
        <v>3.7487411007611007</v>
      </c>
      <c r="AG231">
        <v>-4.4675677475306435</v>
      </c>
      <c r="AL231">
        <v>4.3529621197778177</v>
      </c>
      <c r="AM231">
        <v>-5.1876490399920332</v>
      </c>
      <c r="AP231">
        <v>4.489876214458727</v>
      </c>
      <c r="AQ231">
        <v>-5.3508166146892027</v>
      </c>
      <c r="AV231">
        <v>4.8536943705501514</v>
      </c>
      <c r="AW231">
        <v>-5.7843974399401432</v>
      </c>
      <c r="AZ231">
        <v>4.8781203938083797</v>
      </c>
      <c r="BA231">
        <v>-5.8135071892601857</v>
      </c>
      <c r="BF231" s="45">
        <v>5.2046567733222986</v>
      </c>
      <c r="BG231" s="45">
        <v>-6.2026574021718286</v>
      </c>
      <c r="BJ231">
        <v>5.1744457683472636</v>
      </c>
      <c r="BK231">
        <v>-6.1666533923404874</v>
      </c>
      <c r="BP231" s="45">
        <v>5.5157664327562861</v>
      </c>
      <c r="BQ231" s="70">
        <v>-6.573422798627278</v>
      </c>
      <c r="BZ231">
        <v>2.6367039036887068</v>
      </c>
      <c r="CA231">
        <v>-3.0331755560053315</v>
      </c>
      <c r="CC231">
        <v>3.30328892641753</v>
      </c>
      <c r="CD231">
        <v>-3.9366994603713388</v>
      </c>
      <c r="CF231">
        <v>3.9947475614962431</v>
      </c>
      <c r="CG231">
        <v>-4.5954233385823642</v>
      </c>
      <c r="CI231">
        <v>4.3529621197778177</v>
      </c>
      <c r="CJ231">
        <v>-5.1876490399920332</v>
      </c>
      <c r="CL231">
        <v>4.9689959664991807</v>
      </c>
      <c r="CM231">
        <v>-5.7161659609898336</v>
      </c>
      <c r="CN231" s="45"/>
      <c r="CO231" s="45">
        <v>5.3252362070506774</v>
      </c>
      <c r="CP231" s="45">
        <v>-6.1259727611370183</v>
      </c>
      <c r="CQ231" s="45"/>
      <c r="CR231" s="45">
        <v>5.6427692290888736</v>
      </c>
      <c r="CS231" s="70">
        <v>-6.4912520779853562</v>
      </c>
    </row>
    <row r="232" spans="1:97" x14ac:dyDescent="0.2">
      <c r="A232" s="68">
        <f t="shared" si="3"/>
        <v>43</v>
      </c>
      <c r="B232">
        <v>2.0711804638771185</v>
      </c>
      <c r="C232">
        <v>-2.3826163970550827</v>
      </c>
      <c r="H232">
        <v>2.6367039036887068</v>
      </c>
      <c r="I232">
        <v>-3.0331755560053315</v>
      </c>
      <c r="L232">
        <v>2.7442977143338578</v>
      </c>
      <c r="M232">
        <v>-3.1569478597402254</v>
      </c>
      <c r="R232">
        <v>3.4101982056608455</v>
      </c>
      <c r="S232">
        <v>-3.9229774052645827</v>
      </c>
      <c r="V232">
        <v>3.3577134810209932</v>
      </c>
      <c r="W232">
        <v>-3.8626007419545467</v>
      </c>
      <c r="AB232">
        <v>3.9947475614962431</v>
      </c>
      <c r="AC232">
        <v>-4.5954233385823642</v>
      </c>
      <c r="AF232">
        <v>3.8438538217398501</v>
      </c>
      <c r="AG232">
        <v>-4.4218402516293605</v>
      </c>
      <c r="AL232">
        <v>4.4677664082215021</v>
      </c>
      <c r="AM232">
        <v>-5.1395683225563689</v>
      </c>
      <c r="AP232">
        <v>4.5917617735250156</v>
      </c>
      <c r="AQ232">
        <v>-5.2822084235439748</v>
      </c>
      <c r="AV232">
        <v>4.9689959664991807</v>
      </c>
      <c r="AW232">
        <v>-5.7161659609898336</v>
      </c>
      <c r="AZ232">
        <v>4.9847415090245901</v>
      </c>
      <c r="BA232">
        <v>-5.7342791039321641</v>
      </c>
      <c r="BF232" s="45">
        <v>5.3252362070506774</v>
      </c>
      <c r="BG232" s="45">
        <v>-6.1259727611370183</v>
      </c>
      <c r="BJ232">
        <v>5.2852166514378354</v>
      </c>
      <c r="BK232">
        <v>-6.079935609344111</v>
      </c>
      <c r="BP232">
        <v>5.6427692290888736</v>
      </c>
      <c r="BQ232">
        <v>-6.4912520779853562</v>
      </c>
      <c r="BZ232">
        <v>2.7267097013073349</v>
      </c>
      <c r="CA232">
        <v>-3.0283126738015946</v>
      </c>
      <c r="CC232">
        <v>3.4101982056608455</v>
      </c>
      <c r="CD232">
        <v>-3.9229774052645827</v>
      </c>
      <c r="CF232">
        <v>4.1124805788933925</v>
      </c>
      <c r="CG232">
        <v>-4.5673644876294324</v>
      </c>
      <c r="CI232">
        <v>4.4677664082215021</v>
      </c>
      <c r="CJ232">
        <v>-5.1395683225563689</v>
      </c>
      <c r="CL232">
        <v>5.0827210775614233</v>
      </c>
      <c r="CM232">
        <v>-5.644923861604318</v>
      </c>
      <c r="CN232" s="45"/>
      <c r="CO232" s="45">
        <v>5.444721007820978</v>
      </c>
      <c r="CP232" s="45">
        <v>-6.0469648182175941</v>
      </c>
      <c r="CQ232" s="45"/>
      <c r="CR232" s="45">
        <v>5.7685806688980259</v>
      </c>
      <c r="CS232" s="45">
        <v>-6.4066467879199385</v>
      </c>
    </row>
    <row r="233" spans="1:97" x14ac:dyDescent="0.2">
      <c r="A233" s="68">
        <f t="shared" si="3"/>
        <v>44</v>
      </c>
      <c r="B233">
        <v>2.1305138986336489</v>
      </c>
      <c r="C233">
        <v>-2.3661713008353429</v>
      </c>
      <c r="H233">
        <v>2.7267097013073349</v>
      </c>
      <c r="I233">
        <v>-3.0283126738015946</v>
      </c>
      <c r="L233">
        <v>2.8210573882745358</v>
      </c>
      <c r="M233">
        <v>-3.1330962142164953</v>
      </c>
      <c r="R233">
        <v>3.5169538589679408</v>
      </c>
      <c r="S233">
        <v>-3.9059662050498574</v>
      </c>
      <c r="V233">
        <v>3.4466950653370372</v>
      </c>
      <c r="W233">
        <v>-3.8279360447080855</v>
      </c>
      <c r="AB233">
        <v>4.1124805788933925</v>
      </c>
      <c r="AC233">
        <v>-4.5673644876294324</v>
      </c>
      <c r="AF233">
        <v>3.9391757035015962</v>
      </c>
      <c r="AG233">
        <v>-4.3748902574871646</v>
      </c>
      <c r="AL233">
        <v>4.5808726427882958</v>
      </c>
      <c r="AM233">
        <v>-5.087565674694174</v>
      </c>
      <c r="AP233">
        <v>4.6932865211577566</v>
      </c>
      <c r="AQ233">
        <v>-5.2124137186257338</v>
      </c>
      <c r="AV233">
        <v>5.0827210775614233</v>
      </c>
      <c r="AW233">
        <v>-5.644923861604318</v>
      </c>
      <c r="AZ233">
        <v>5.0894122241104114</v>
      </c>
      <c r="BA233">
        <v>-5.6523551198298811</v>
      </c>
      <c r="BF233">
        <v>5.444721007820978</v>
      </c>
      <c r="BG233">
        <v>-6.0469648182175941</v>
      </c>
      <c r="BJ233">
        <v>5.3945362919703221</v>
      </c>
      <c r="BK233">
        <v>-5.9912291412700966</v>
      </c>
      <c r="BP233">
        <v>5.7685806688980259</v>
      </c>
      <c r="BQ233">
        <v>-6.4066467879199385</v>
      </c>
      <c r="BZ233">
        <v>2.8187017362037268</v>
      </c>
      <c r="CA233">
        <v>-3.0226823635556452</v>
      </c>
      <c r="CC233">
        <v>3.5169538589679408</v>
      </c>
      <c r="CD233">
        <v>-3.9059662050498574</v>
      </c>
      <c r="CF233">
        <v>4.2304397529490618</v>
      </c>
      <c r="CG233">
        <v>-4.5365834444569293</v>
      </c>
      <c r="CI233">
        <v>4.5808726427882958</v>
      </c>
      <c r="CJ233">
        <v>-5.087565674694174</v>
      </c>
      <c r="CL233">
        <v>5.1961502407562898</v>
      </c>
      <c r="CM233">
        <v>-5.572179379387963</v>
      </c>
      <c r="CN233" s="45"/>
      <c r="CO233" s="45">
        <v>5.5630654425169492</v>
      </c>
      <c r="CP233" s="45">
        <v>-5.9656470865374676</v>
      </c>
      <c r="CQ233" s="45"/>
      <c r="CR233" s="45">
        <v>5.8924714675612151</v>
      </c>
      <c r="CS233" s="45">
        <v>-6.318891195185615</v>
      </c>
    </row>
    <row r="234" spans="1:97" x14ac:dyDescent="0.2">
      <c r="A234" s="68">
        <f t="shared" si="3"/>
        <v>45</v>
      </c>
      <c r="B234">
        <v>2.1912627802514733</v>
      </c>
      <c r="C234">
        <v>-2.3498376130788015</v>
      </c>
      <c r="H234">
        <v>2.8187017362037268</v>
      </c>
      <c r="I234">
        <v>-3.0226823635556452</v>
      </c>
      <c r="L234">
        <v>2.8991776372878673</v>
      </c>
      <c r="M234">
        <v>-3.10898205386126</v>
      </c>
      <c r="R234">
        <v>3.6241426965997068</v>
      </c>
      <c r="S234">
        <v>-3.8864105667223976</v>
      </c>
      <c r="V234">
        <v>3.5375285991194718</v>
      </c>
      <c r="W234">
        <v>-3.7935284779486484</v>
      </c>
      <c r="AB234">
        <v>4.2304397529490618</v>
      </c>
      <c r="AC234">
        <v>-4.5365834444569293</v>
      </c>
      <c r="AF234">
        <v>4.0360701461893811</v>
      </c>
      <c r="AG234">
        <v>-4.3281479172716333</v>
      </c>
      <c r="AL234">
        <v>4.6928350468043529</v>
      </c>
      <c r="AM234">
        <v>-5.0324408392907403</v>
      </c>
      <c r="AP234">
        <v>4.7937707353355874</v>
      </c>
      <c r="AQ234">
        <v>-5.1406809278598899</v>
      </c>
      <c r="AV234">
        <v>5.1961502407562898</v>
      </c>
      <c r="AW234">
        <v>-5.572179379387963</v>
      </c>
      <c r="AZ234">
        <v>5.1934221173355297</v>
      </c>
      <c r="BA234">
        <v>-5.569253830209199</v>
      </c>
      <c r="BF234">
        <v>5.5630654425169492</v>
      </c>
      <c r="BG234">
        <v>-5.9656470865374676</v>
      </c>
      <c r="BJ234">
        <v>5.5030499792848184</v>
      </c>
      <c r="BK234">
        <v>-5.9012884919680735</v>
      </c>
      <c r="BP234">
        <v>5.8924714675612151</v>
      </c>
      <c r="BQ234">
        <v>-6.318891195185615</v>
      </c>
      <c r="BZ234">
        <v>2.9120103873402621</v>
      </c>
      <c r="CA234">
        <v>-3.015469908393503</v>
      </c>
      <c r="CC234">
        <v>3.6241426965997068</v>
      </c>
      <c r="CD234">
        <v>-3.8864105667223976</v>
      </c>
      <c r="CF234">
        <v>4.3478704400878261</v>
      </c>
      <c r="CG234">
        <v>-4.5023439939215022</v>
      </c>
      <c r="CI234">
        <v>4.6928350468043529</v>
      </c>
      <c r="CJ234">
        <v>-5.0324408392907403</v>
      </c>
      <c r="CL234">
        <v>5.3078891306095093</v>
      </c>
      <c r="CM234">
        <v>-5.4964707612396593</v>
      </c>
      <c r="CN234" s="45"/>
      <c r="CO234" s="45">
        <v>5.6795315794398276</v>
      </c>
      <c r="CP234" s="45">
        <v>-5.8813171292339339</v>
      </c>
      <c r="CQ234" s="45"/>
      <c r="CR234" s="45">
        <v>6.0150523919384016</v>
      </c>
      <c r="CS234" s="45">
        <v>-6.2287585113552693</v>
      </c>
    </row>
    <row r="235" spans="1:97" x14ac:dyDescent="0.2">
      <c r="A235" s="68">
        <f t="shared" si="3"/>
        <v>46</v>
      </c>
      <c r="B235">
        <v>2.2541683137982615</v>
      </c>
      <c r="C235">
        <v>-2.3342556565951296</v>
      </c>
      <c r="H235">
        <v>2.9120103873402621</v>
      </c>
      <c r="I235">
        <v>-3.015469908393503</v>
      </c>
      <c r="L235">
        <v>2.9786977846604024</v>
      </c>
      <c r="M235">
        <v>-3.084526612573613</v>
      </c>
      <c r="R235">
        <v>3.7303186483909596</v>
      </c>
      <c r="S235">
        <v>-3.862851479460633</v>
      </c>
      <c r="V235">
        <v>3.628203892132484</v>
      </c>
      <c r="W235">
        <v>-3.7571087334735149</v>
      </c>
      <c r="AB235">
        <v>4.3478704400878261</v>
      </c>
      <c r="AC235">
        <v>-4.5023439939215022</v>
      </c>
      <c r="AF235">
        <v>4.1332208043638685</v>
      </c>
      <c r="AG235">
        <v>-4.2800681668203442</v>
      </c>
      <c r="AL235">
        <v>4.8035668270107479</v>
      </c>
      <c r="AM235">
        <v>-4.9742306149664257</v>
      </c>
      <c r="AP235">
        <v>4.8931779654035594</v>
      </c>
      <c r="AQ235">
        <v>-5.0670255076135007</v>
      </c>
      <c r="AV235">
        <v>5.3078891306095093</v>
      </c>
      <c r="AW235">
        <v>-5.4964707612396593</v>
      </c>
      <c r="AZ235">
        <v>5.2960801213764688</v>
      </c>
      <c r="BA235">
        <v>-5.4842421949732119</v>
      </c>
      <c r="BF235">
        <v>5.6795315794398276</v>
      </c>
      <c r="BG235">
        <v>-5.8813171292339339</v>
      </c>
      <c r="BJ235">
        <v>5.6093711389565666</v>
      </c>
      <c r="BK235">
        <v>-5.8086639896858481</v>
      </c>
      <c r="BP235">
        <v>6.0150523919384016</v>
      </c>
      <c r="BQ235">
        <v>-6.2287585113552693</v>
      </c>
      <c r="BZ235">
        <v>3.0066204641497989</v>
      </c>
      <c r="CA235">
        <v>-3.006615398056196</v>
      </c>
      <c r="CC235">
        <v>3.7303186483909596</v>
      </c>
      <c r="CD235">
        <v>-3.862851479460633</v>
      </c>
      <c r="CF235">
        <v>4.46538312569177</v>
      </c>
      <c r="CG235">
        <v>-4.465375601613105</v>
      </c>
      <c r="CI235">
        <v>4.8035668270107479</v>
      </c>
      <c r="CJ235">
        <v>-4.9742306149664257</v>
      </c>
      <c r="CL235">
        <v>5.4178568487157674</v>
      </c>
      <c r="CM235">
        <v>-5.4178477197384822</v>
      </c>
      <c r="CN235" s="45"/>
      <c r="CO235" s="45">
        <v>5.7947447380426471</v>
      </c>
      <c r="CP235" s="45">
        <v>-5.7947349740170253</v>
      </c>
      <c r="CQ235" s="45"/>
      <c r="CR235" s="45">
        <v>6.1362781351788644</v>
      </c>
      <c r="CS235" s="45">
        <v>-6.1362677956764982</v>
      </c>
    </row>
    <row r="236" spans="1:97" x14ac:dyDescent="0.2">
      <c r="A236" s="68">
        <f t="shared" si="3"/>
        <v>47</v>
      </c>
      <c r="B236">
        <v>2.317898063804595</v>
      </c>
      <c r="C236">
        <v>-2.3178941581940622</v>
      </c>
      <c r="H236">
        <v>3.0066204641497989</v>
      </c>
      <c r="I236">
        <v>-3.006615398056196</v>
      </c>
      <c r="L236">
        <v>3.0596537197236158</v>
      </c>
      <c r="M236">
        <v>-3.059648564270069</v>
      </c>
      <c r="R236">
        <v>3.836057654644673</v>
      </c>
      <c r="S236">
        <v>-3.836051190966475</v>
      </c>
      <c r="V236">
        <v>3.7200920205536825</v>
      </c>
      <c r="W236">
        <v>-3.7200857522751911</v>
      </c>
      <c r="AB236">
        <v>4.46538312569177</v>
      </c>
      <c r="AC236">
        <v>-4.465375601613105</v>
      </c>
      <c r="AF236">
        <v>4.2313306891308704</v>
      </c>
      <c r="AG236">
        <v>-4.2313235594257437</v>
      </c>
      <c r="AL236">
        <v>4.9129820224504055</v>
      </c>
      <c r="AM236">
        <v>-4.9129737441768118</v>
      </c>
      <c r="AP236">
        <v>4.9921780405729059</v>
      </c>
      <c r="AQ236">
        <v>-4.9921696288556516</v>
      </c>
      <c r="AV236">
        <v>5.4178568487157674</v>
      </c>
      <c r="AW236">
        <v>-5.4178477197384822</v>
      </c>
      <c r="AZ236">
        <v>5.3973505351775319</v>
      </c>
      <c r="BA236">
        <v>-5.397341440752963</v>
      </c>
      <c r="BF236">
        <v>5.7947447380426471</v>
      </c>
      <c r="BG236">
        <v>-5.7947349740170253</v>
      </c>
      <c r="BJ236">
        <v>5.7141349448426064</v>
      </c>
      <c r="BK236">
        <v>-5.7141253166428267</v>
      </c>
      <c r="BP236">
        <v>6.1362781351788644</v>
      </c>
      <c r="BQ236">
        <v>-6.1362677956764982</v>
      </c>
      <c r="BZ236">
        <v>3.1025152097507256</v>
      </c>
      <c r="CA236">
        <v>-2.9960590977584403</v>
      </c>
      <c r="CC236">
        <v>3.836057654644673</v>
      </c>
      <c r="CD236">
        <v>-3.836051190966475</v>
      </c>
      <c r="CF236">
        <v>4.5814788579728827</v>
      </c>
      <c r="CG236">
        <v>-4.4242753010453288</v>
      </c>
      <c r="CI236">
        <v>4.9129820224504055</v>
      </c>
      <c r="CJ236">
        <v>-4.9129737441768118</v>
      </c>
      <c r="CL236">
        <v>5.5274115004727378</v>
      </c>
      <c r="CM236">
        <v>-5.3377503069119658</v>
      </c>
      <c r="CO236">
        <v>5.9086617104486656</v>
      </c>
      <c r="CP236">
        <v>-5.7059187389411736</v>
      </c>
      <c r="CR236">
        <v>6.2553840266634282</v>
      </c>
      <c r="CS236">
        <v>-6.0407440273479249</v>
      </c>
    </row>
    <row r="237" spans="1:97" x14ac:dyDescent="0.2">
      <c r="A237" s="68">
        <f t="shared" si="3"/>
        <v>48</v>
      </c>
      <c r="B237">
        <v>2.3838939452443229</v>
      </c>
      <c r="C237">
        <v>-2.3020957706487333</v>
      </c>
      <c r="H237">
        <v>3.1025152097507256</v>
      </c>
      <c r="I237">
        <v>-2.9960590977584403</v>
      </c>
      <c r="L237">
        <v>3.1427980954803076</v>
      </c>
      <c r="M237">
        <v>-3.0349597632232759</v>
      </c>
      <c r="R237">
        <v>3.9412660147059895</v>
      </c>
      <c r="S237">
        <v>-3.8060299794613335</v>
      </c>
      <c r="V237">
        <v>3.8132234460526107</v>
      </c>
      <c r="W237">
        <v>-3.6823809151445346</v>
      </c>
      <c r="AB237">
        <v>4.5814788579728827</v>
      </c>
      <c r="AC237">
        <v>-4.4242753010453288</v>
      </c>
      <c r="AF237">
        <v>4.3304290813823236</v>
      </c>
      <c r="AG237">
        <v>-4.1818397555948357</v>
      </c>
      <c r="AL237">
        <v>5.020995874819417</v>
      </c>
      <c r="AM237">
        <v>-4.8487112402485115</v>
      </c>
      <c r="AP237">
        <v>5.0900526913664157</v>
      </c>
      <c r="AQ237">
        <v>-4.9153985212093341</v>
      </c>
      <c r="AV237">
        <v>5.5274115004727378</v>
      </c>
      <c r="AW237">
        <v>-5.3377503069119658</v>
      </c>
      <c r="AZ237">
        <v>5.4979186244195484</v>
      </c>
      <c r="BA237">
        <v>-5.3092694152339774</v>
      </c>
      <c r="BF237">
        <v>5.9086617104486656</v>
      </c>
      <c r="BG237">
        <v>-5.7059187389411736</v>
      </c>
      <c r="BJ237">
        <v>5.8180252175571061</v>
      </c>
      <c r="BK237">
        <v>-5.6183922416452932</v>
      </c>
      <c r="BP237">
        <v>6.2553840266634282</v>
      </c>
      <c r="BQ237">
        <v>-6.0407440273479249</v>
      </c>
      <c r="BZ237">
        <v>3.198943619856728</v>
      </c>
      <c r="CA237">
        <v>-2.9830582211928753</v>
      </c>
      <c r="CC237">
        <v>3.9412660147059895</v>
      </c>
      <c r="CD237">
        <v>-3.8060299794613335</v>
      </c>
      <c r="CF237">
        <v>4.696757056846927</v>
      </c>
      <c r="CG237">
        <v>-4.3797895231427626</v>
      </c>
      <c r="CI237">
        <v>5.020995874819417</v>
      </c>
      <c r="CJ237">
        <v>-4.8487112402485115</v>
      </c>
      <c r="CL237">
        <v>5.6350845767053874</v>
      </c>
      <c r="CM237">
        <v>-5.2547926350796539</v>
      </c>
      <c r="CO237">
        <v>6.0212395407657633</v>
      </c>
      <c r="CP237">
        <v>-5.6148873654288982</v>
      </c>
      <c r="CR237">
        <v>6.3730209044631154</v>
      </c>
      <c r="CS237">
        <v>-5.942928248214705</v>
      </c>
    </row>
    <row r="238" spans="1:97" x14ac:dyDescent="0.2">
      <c r="A238" s="68">
        <f t="shared" si="3"/>
        <v>49</v>
      </c>
      <c r="B238">
        <v>2.451499503880981</v>
      </c>
      <c r="C238">
        <v>-2.2860564668626275</v>
      </c>
      <c r="H238">
        <v>3.198943619856728</v>
      </c>
      <c r="I238">
        <v>-2.9830582211928753</v>
      </c>
      <c r="L238">
        <v>3.2274664614054505</v>
      </c>
      <c r="M238">
        <v>-3.0096561569756601</v>
      </c>
      <c r="R238">
        <v>4.0458518562547194</v>
      </c>
      <c r="S238">
        <v>-3.7728116140007604</v>
      </c>
      <c r="V238">
        <v>3.9061632022867041</v>
      </c>
      <c r="W238">
        <v>-3.6425500535780988</v>
      </c>
      <c r="AB238">
        <v>4.696757056846927</v>
      </c>
      <c r="AC238">
        <v>-4.3797895231427626</v>
      </c>
      <c r="AF238">
        <v>4.4312755190554194</v>
      </c>
      <c r="AG238">
        <v>-4.1322243960276568</v>
      </c>
      <c r="AL238">
        <v>5.1275248851164683</v>
      </c>
      <c r="AM238">
        <v>-4.7814863531739231</v>
      </c>
      <c r="AP238">
        <v>5.1874957732526186</v>
      </c>
      <c r="AQ238">
        <v>-4.8374100180288835</v>
      </c>
      <c r="AV238">
        <v>5.6350845767053874</v>
      </c>
      <c r="AW238">
        <v>-5.2547926350796539</v>
      </c>
      <c r="AZ238">
        <v>5.5970541213070915</v>
      </c>
      <c r="BA238">
        <v>-5.2193287207026078</v>
      </c>
      <c r="BF238">
        <v>6.0212395407657633</v>
      </c>
      <c r="BG238">
        <v>-5.6148873654288982</v>
      </c>
      <c r="BJ238">
        <v>5.9195813421960448</v>
      </c>
      <c r="BK238">
        <v>-5.5200897193832823</v>
      </c>
      <c r="BP238">
        <v>6.3730209044631154</v>
      </c>
      <c r="BQ238">
        <v>-5.942928248214705</v>
      </c>
      <c r="BZ238">
        <v>3.2965927945924611</v>
      </c>
      <c r="CA238">
        <v>-2.968260567393854</v>
      </c>
      <c r="CC238">
        <v>4.0458518562547194</v>
      </c>
      <c r="CD238">
        <v>-3.7728116140007604</v>
      </c>
      <c r="CF238">
        <v>4.8103800601405391</v>
      </c>
      <c r="CG238">
        <v>-4.3312784855061253</v>
      </c>
      <c r="CI238">
        <v>5.1275248851164683</v>
      </c>
      <c r="CJ238">
        <v>-4.7814863531739231</v>
      </c>
      <c r="CL238">
        <v>5.7415410555399893</v>
      </c>
      <c r="CM238">
        <v>-5.1696982227187966</v>
      </c>
      <c r="CO238">
        <v>6.1316928035312284</v>
      </c>
      <c r="CP238">
        <v>-5.5209918525422355</v>
      </c>
      <c r="CR238">
        <v>6.4884022441554547</v>
      </c>
      <c r="CS238">
        <v>-5.8421739434449442</v>
      </c>
    </row>
    <row r="239" spans="1:97" x14ac:dyDescent="0.2">
      <c r="A239" s="68">
        <f t="shared" si="3"/>
        <v>50</v>
      </c>
      <c r="B239">
        <v>2.520749087952042</v>
      </c>
      <c r="C239">
        <v>-2.2696889134549769</v>
      </c>
      <c r="H239">
        <v>3.2965927945924611</v>
      </c>
      <c r="I239">
        <v>-2.968260567393854</v>
      </c>
      <c r="L239">
        <v>3.3136853168533364</v>
      </c>
      <c r="M239">
        <v>-2.9836507180692671</v>
      </c>
      <c r="R239">
        <v>4.1497238656248587</v>
      </c>
      <c r="S239">
        <v>-3.7364219615210921</v>
      </c>
      <c r="V239">
        <v>4.000351486158034</v>
      </c>
      <c r="W239">
        <v>-3.6019266897494444</v>
      </c>
      <c r="AB239">
        <v>4.8103800601405391</v>
      </c>
      <c r="AC239">
        <v>-4.3312784855061253</v>
      </c>
      <c r="AF239">
        <v>4.5324436353974322</v>
      </c>
      <c r="AG239">
        <v>-4.0810238191849901</v>
      </c>
      <c r="AL239">
        <v>5.2324865150333375</v>
      </c>
      <c r="AM239">
        <v>-4.7113442149938329</v>
      </c>
      <c r="AP239">
        <v>5.283763727456634</v>
      </c>
      <c r="AQ239">
        <v>-4.7575143479540269</v>
      </c>
      <c r="AV239">
        <v>5.7415410555399893</v>
      </c>
      <c r="AW239">
        <v>-5.1696982227187966</v>
      </c>
      <c r="AZ239">
        <v>5.6947231009197576</v>
      </c>
      <c r="BA239">
        <v>-5.1275432168675366</v>
      </c>
      <c r="BF239">
        <v>6.1316928035312284</v>
      </c>
      <c r="BG239">
        <v>-5.5209918525422355</v>
      </c>
      <c r="BJ239">
        <v>6.0202205717971635</v>
      </c>
      <c r="BK239">
        <v>-5.4206219705360716</v>
      </c>
      <c r="BP239">
        <v>6.4884022441554547</v>
      </c>
      <c r="BQ239">
        <v>-5.8421739434449442</v>
      </c>
      <c r="BZ239">
        <v>3.3946862137288933</v>
      </c>
      <c r="CA239">
        <v>-2.9509508322514701</v>
      </c>
      <c r="CC239">
        <v>4.1497238656248587</v>
      </c>
      <c r="CD239">
        <v>-3.7364219615210921</v>
      </c>
      <c r="CF239">
        <v>4.9222192564662581</v>
      </c>
      <c r="CG239">
        <v>-4.2788128554120712</v>
      </c>
      <c r="CI239">
        <v>5.2324865150333375</v>
      </c>
      <c r="CJ239">
        <v>-4.7113442149938329</v>
      </c>
      <c r="CL239">
        <v>5.8459844218727399</v>
      </c>
      <c r="CM239">
        <v>-5.0818283366770727</v>
      </c>
      <c r="CO239">
        <v>6.2414530095042977</v>
      </c>
      <c r="CP239">
        <v>-5.4256033675123261</v>
      </c>
      <c r="CR239">
        <v>6.602204209147037</v>
      </c>
      <c r="CS239">
        <v>-5.7391990832271205</v>
      </c>
    </row>
    <row r="240" spans="1:97" x14ac:dyDescent="0.2">
      <c r="A240" s="68">
        <f t="shared" si="3"/>
        <v>51</v>
      </c>
      <c r="B240">
        <v>2.59242920722957</v>
      </c>
      <c r="C240">
        <v>-2.253560607660356</v>
      </c>
      <c r="H240">
        <v>3.3946862137288933</v>
      </c>
      <c r="I240">
        <v>-2.9509508322514701</v>
      </c>
      <c r="L240">
        <v>3.4029877831759401</v>
      </c>
      <c r="M240">
        <v>-2.9581672645596115</v>
      </c>
      <c r="R240">
        <v>4.2527916796056111</v>
      </c>
      <c r="S240">
        <v>-3.6968893017475688</v>
      </c>
      <c r="V240">
        <v>4.0950571817519679</v>
      </c>
      <c r="W240">
        <v>-3.5597730210635037</v>
      </c>
      <c r="AB240">
        <v>4.9222192564662581</v>
      </c>
      <c r="AC240">
        <v>-4.2788128554120712</v>
      </c>
      <c r="AF240">
        <v>4.634674670384582</v>
      </c>
      <c r="AG240">
        <v>-4.0288545729129472</v>
      </c>
      <c r="AL240">
        <v>5.3358006536972313</v>
      </c>
      <c r="AM240">
        <v>-4.6383330854193838</v>
      </c>
      <c r="AP240">
        <v>5.3795735468011889</v>
      </c>
      <c r="AQ240">
        <v>-4.6763842180432995</v>
      </c>
      <c r="AV240">
        <v>5.8459844218727399</v>
      </c>
      <c r="AW240">
        <v>-5.0818283366770727</v>
      </c>
      <c r="AZ240">
        <v>5.7908906179110922</v>
      </c>
      <c r="BA240">
        <v>-5.0339361026334624</v>
      </c>
      <c r="BF240">
        <v>6.2414530095042977</v>
      </c>
      <c r="BG240">
        <v>-5.4256033675123261</v>
      </c>
      <c r="BJ240">
        <v>6.1191894754337373</v>
      </c>
      <c r="BK240">
        <v>-5.319321474311006</v>
      </c>
      <c r="BP240">
        <v>6.602204209147037</v>
      </c>
      <c r="BQ240">
        <v>-5.7391990832271205</v>
      </c>
      <c r="BZ240">
        <v>3.4923990053185672</v>
      </c>
      <c r="CA240">
        <v>-2.9304658890319</v>
      </c>
      <c r="CC240">
        <v>4.2527916796056111</v>
      </c>
      <c r="CD240">
        <v>-3.6968893017475688</v>
      </c>
      <c r="CF240">
        <v>5.0329155489486315</v>
      </c>
      <c r="CG240">
        <v>-4.2231106228444482</v>
      </c>
      <c r="CI240">
        <v>5.3358006536972313</v>
      </c>
      <c r="CJ240">
        <v>-4.6383330854193838</v>
      </c>
      <c r="CL240">
        <v>5.94987139203523</v>
      </c>
      <c r="CM240">
        <v>-4.9925266648893505</v>
      </c>
      <c r="CO240">
        <v>6.3482143937394593</v>
      </c>
      <c r="CP240">
        <v>-5.3267755799907164</v>
      </c>
      <c r="CR240">
        <v>6.7136180230338054</v>
      </c>
      <c r="CS240">
        <v>-5.6333851253905447</v>
      </c>
    </row>
    <row r="241" spans="1:97" x14ac:dyDescent="0.2">
      <c r="A241" s="68">
        <f t="shared" si="3"/>
        <v>52</v>
      </c>
      <c r="B241">
        <v>2.6666024808753188</v>
      </c>
      <c r="C241">
        <v>-2.2375414716109034</v>
      </c>
      <c r="H241">
        <v>3.4923990053185672</v>
      </c>
      <c r="I241">
        <v>-2.9304658890319</v>
      </c>
      <c r="L241">
        <v>3.4931649947608081</v>
      </c>
      <c r="M241">
        <v>-2.9311086294313871</v>
      </c>
      <c r="R241">
        <v>4.3557315693825522</v>
      </c>
      <c r="S241">
        <v>-3.6548867315607962</v>
      </c>
      <c r="V241">
        <v>4.1894998062190245</v>
      </c>
      <c r="W241">
        <v>-3.5154019502163711</v>
      </c>
      <c r="AB241">
        <v>5.0329155489486315</v>
      </c>
      <c r="AC241">
        <v>-4.2231106228444482</v>
      </c>
      <c r="AF241">
        <v>4.7379880622423123</v>
      </c>
      <c r="AG241">
        <v>-3.9756374852634973</v>
      </c>
      <c r="AL241">
        <v>5.438153186190438</v>
      </c>
      <c r="AM241">
        <v>-4.563144814550637</v>
      </c>
      <c r="AP241">
        <v>5.4741572469266924</v>
      </c>
      <c r="AQ241">
        <v>-4.5933557588595626</v>
      </c>
      <c r="AV241">
        <v>5.94987139203523</v>
      </c>
      <c r="AW241">
        <v>-4.9925266648893505</v>
      </c>
      <c r="AZ241">
        <v>5.8862895197060752</v>
      </c>
      <c r="BA241">
        <v>-4.9391752271705744</v>
      </c>
      <c r="BF241">
        <v>6.3482143937394593</v>
      </c>
      <c r="BG241">
        <v>-5.3267755799907164</v>
      </c>
      <c r="BJ241">
        <v>6.2164547124277041</v>
      </c>
      <c r="BK241">
        <v>-5.2162162621562436</v>
      </c>
      <c r="BP241">
        <v>6.7136180230338054</v>
      </c>
      <c r="BQ241">
        <v>-5.6333851253905447</v>
      </c>
      <c r="BZ241">
        <v>3.5904165936330608</v>
      </c>
      <c r="CA241">
        <v>-2.9074572441792328</v>
      </c>
      <c r="CC241">
        <v>4.3557315693825522</v>
      </c>
      <c r="CD241">
        <v>-3.6548867315607962</v>
      </c>
      <c r="CF241">
        <v>5.1408237085329302</v>
      </c>
      <c r="CG241">
        <v>-4.1629501041543948</v>
      </c>
      <c r="CI241">
        <v>5.438153186190438</v>
      </c>
      <c r="CJ241">
        <v>-4.563144814550637</v>
      </c>
      <c r="CL241">
        <v>6.0516396863429449</v>
      </c>
      <c r="CM241">
        <v>-4.9005131260872643</v>
      </c>
      <c r="CO241">
        <v>6.4542016546440522</v>
      </c>
      <c r="CP241">
        <v>-5.2265008437921257</v>
      </c>
      <c r="CR241">
        <v>6.8233457822994721</v>
      </c>
      <c r="CS241">
        <v>-5.5254273722627278</v>
      </c>
    </row>
    <row r="242" spans="1:97" x14ac:dyDescent="0.2">
      <c r="A242" s="68">
        <f t="shared" si="3"/>
        <v>53</v>
      </c>
      <c r="B242">
        <v>2.74254991997815</v>
      </c>
      <c r="C242">
        <v>-2.2208694797433228</v>
      </c>
      <c r="H242">
        <v>3.5904165936330608</v>
      </c>
      <c r="I242">
        <v>-2.9074572441792328</v>
      </c>
      <c r="L242">
        <v>3.5857536822141638</v>
      </c>
      <c r="M242">
        <v>-2.9036812991794583</v>
      </c>
      <c r="R242">
        <v>4.4584892785319088</v>
      </c>
      <c r="S242">
        <v>-3.6104074869613418</v>
      </c>
      <c r="V242">
        <v>4.2844084874674806</v>
      </c>
      <c r="W242">
        <v>-3.4694398739132475</v>
      </c>
      <c r="AB242">
        <v>5.1408237085329302</v>
      </c>
      <c r="AC242">
        <v>-4.1629501041543948</v>
      </c>
      <c r="AF242">
        <v>4.8416225110163316</v>
      </c>
      <c r="AG242">
        <v>-3.9206621505143167</v>
      </c>
      <c r="AL242">
        <v>5.538722765415141</v>
      </c>
      <c r="AM242">
        <v>-4.4851618768594816</v>
      </c>
      <c r="AP242">
        <v>5.5674773240696176</v>
      </c>
      <c r="AQ242">
        <v>-4.5084468210109181</v>
      </c>
      <c r="AV242">
        <v>6.0516396863429449</v>
      </c>
      <c r="AW242">
        <v>-4.9005131260872643</v>
      </c>
      <c r="AZ242">
        <v>5.980919295490712</v>
      </c>
      <c r="BA242">
        <v>-4.8432449770209045</v>
      </c>
      <c r="BF242">
        <v>6.4542016546440522</v>
      </c>
      <c r="BG242">
        <v>-5.2265008437921257</v>
      </c>
      <c r="BJ242">
        <v>6.3127608729395863</v>
      </c>
      <c r="BK242">
        <v>-5.1119645456594061</v>
      </c>
      <c r="BP242">
        <v>6.8233457822994721</v>
      </c>
      <c r="BQ242">
        <v>-5.5254273722627278</v>
      </c>
      <c r="BZ242">
        <v>3.6886808230866888</v>
      </c>
      <c r="CA242">
        <v>-2.8819085627232361</v>
      </c>
      <c r="CC242">
        <v>4.4584892785319088</v>
      </c>
      <c r="CD242">
        <v>-3.6104074869613418</v>
      </c>
      <c r="CF242">
        <v>5.2465788658637171</v>
      </c>
      <c r="CG242">
        <v>-4.0990699070251511</v>
      </c>
      <c r="CI242">
        <v>5.538722765415141</v>
      </c>
      <c r="CJ242">
        <v>-4.4851618768594816</v>
      </c>
      <c r="CL242">
        <v>6.1512159649628932</v>
      </c>
      <c r="CM242">
        <v>-4.805848706029348</v>
      </c>
      <c r="CO242">
        <v>6.5578292295111345</v>
      </c>
      <c r="CP242">
        <v>-5.1235292820998586</v>
      </c>
      <c r="CR242">
        <v>6.929770633532895</v>
      </c>
      <c r="CS242">
        <v>-5.4141212764987259</v>
      </c>
    </row>
    <row r="243" spans="1:97" x14ac:dyDescent="0.2">
      <c r="A243" s="68">
        <f t="shared" si="3"/>
        <v>54</v>
      </c>
      <c r="B243">
        <v>2.8202922442819549</v>
      </c>
      <c r="C243">
        <v>-2.2034501649770646</v>
      </c>
      <c r="H243">
        <v>3.6886808230866888</v>
      </c>
      <c r="I243">
        <v>-2.8819085627232361</v>
      </c>
      <c r="L243">
        <v>3.6800125761402867</v>
      </c>
      <c r="M243">
        <v>-2.8751361971278491</v>
      </c>
      <c r="R243">
        <v>4.5610091725461119</v>
      </c>
      <c r="S243">
        <v>-3.5634450415855214</v>
      </c>
      <c r="V243">
        <v>4.379766571073902</v>
      </c>
      <c r="W243">
        <v>-3.4218430352953928</v>
      </c>
      <c r="AB243">
        <v>5.2465788658637171</v>
      </c>
      <c r="AC243">
        <v>-4.0990699070251511</v>
      </c>
      <c r="AF243">
        <v>4.9455585941689648</v>
      </c>
      <c r="AG243">
        <v>-3.8638874826958896</v>
      </c>
      <c r="AL243">
        <v>5.6374322962871153</v>
      </c>
      <c r="AM243">
        <v>-4.4044375714912691</v>
      </c>
      <c r="AP243">
        <v>5.660284844849528</v>
      </c>
      <c r="AQ243">
        <v>-4.4222919098145717</v>
      </c>
      <c r="AV243">
        <v>6.1512159649628932</v>
      </c>
      <c r="AW243">
        <v>-4.805848706029348</v>
      </c>
      <c r="AZ243">
        <v>6.0732024939513582</v>
      </c>
      <c r="BA243">
        <v>-4.7448980028108005</v>
      </c>
      <c r="BF243">
        <v>6.5578292295111345</v>
      </c>
      <c r="BG243">
        <v>-5.1235292820998586</v>
      </c>
      <c r="BJ243">
        <v>6.4065315152858631</v>
      </c>
      <c r="BK243">
        <v>-5.0053227472819737</v>
      </c>
      <c r="BP243">
        <v>6.929770633532895</v>
      </c>
      <c r="BQ243">
        <v>-5.4141212764987259</v>
      </c>
      <c r="BZ243">
        <v>3.7855343957033449</v>
      </c>
      <c r="CA243">
        <v>-2.8526000717147784</v>
      </c>
      <c r="CC243">
        <v>4.5610091725461119</v>
      </c>
      <c r="CD243">
        <v>-3.5634450415855214</v>
      </c>
      <c r="CF243">
        <v>5.349263804532133</v>
      </c>
      <c r="CG243">
        <v>-4.0309527578851867</v>
      </c>
      <c r="CI243">
        <v>5.6374322962871153</v>
      </c>
      <c r="CJ243">
        <v>-4.4044375714912691</v>
      </c>
      <c r="CL243">
        <v>6.250125405061592</v>
      </c>
      <c r="CM243">
        <v>-4.709799546119946</v>
      </c>
      <c r="CO243">
        <v>6.6598252947255618</v>
      </c>
      <c r="CP243">
        <v>-5.0185300482026864</v>
      </c>
      <c r="CR243">
        <v>7.0343854629641376</v>
      </c>
      <c r="CS243">
        <v>-5.3007809145510665</v>
      </c>
    </row>
    <row r="244" spans="1:97" x14ac:dyDescent="0.2">
      <c r="A244" s="68">
        <f t="shared" si="3"/>
        <v>55</v>
      </c>
      <c r="B244">
        <v>2.9006458805009201</v>
      </c>
      <c r="C244">
        <v>-2.1857898467724097</v>
      </c>
      <c r="H244">
        <v>3.7855343957033449</v>
      </c>
      <c r="I244">
        <v>-2.8526000717147784</v>
      </c>
      <c r="L244">
        <v>3.7767496557566536</v>
      </c>
      <c r="M244">
        <v>-2.84598030626492</v>
      </c>
      <c r="R244">
        <v>4.664034286085859</v>
      </c>
      <c r="S244">
        <v>-3.5145961304881328</v>
      </c>
      <c r="V244">
        <v>4.4755561444031811</v>
      </c>
      <c r="W244">
        <v>-3.3725678976735205</v>
      </c>
      <c r="AB244">
        <v>5.349263804532133</v>
      </c>
      <c r="AC244">
        <v>-4.0309527578851867</v>
      </c>
      <c r="AF244">
        <v>5.0497753093979076</v>
      </c>
      <c r="AG244">
        <v>-3.8052723615672153</v>
      </c>
      <c r="AL244">
        <v>5.7342062497416926</v>
      </c>
      <c r="AM244">
        <v>-4.3210272181931426</v>
      </c>
      <c r="AP244">
        <v>5.7517764912737039</v>
      </c>
      <c r="AQ244">
        <v>-4.3342673230277864</v>
      </c>
      <c r="AV244">
        <v>6.250125405061592</v>
      </c>
      <c r="AW244">
        <v>-4.709799546119946</v>
      </c>
      <c r="AZ244">
        <v>6.1646710741669439</v>
      </c>
      <c r="BA244">
        <v>-4.6454051951624979</v>
      </c>
      <c r="BF244">
        <v>6.6598252947255618</v>
      </c>
      <c r="BG244">
        <v>-5.0185300482026864</v>
      </c>
      <c r="BJ244">
        <v>6.4992992907265643</v>
      </c>
      <c r="BK244">
        <v>-4.8975652272148302</v>
      </c>
      <c r="BP244">
        <v>7.0343854629641376</v>
      </c>
      <c r="BQ244">
        <v>-5.3007809145510665</v>
      </c>
      <c r="BZ244">
        <v>3.8824746012286355</v>
      </c>
      <c r="CA244">
        <v>-2.8207782473034975</v>
      </c>
      <c r="CC244">
        <v>4.664034286085859</v>
      </c>
      <c r="CD244">
        <v>-3.5145961304881328</v>
      </c>
      <c r="CF244">
        <v>5.450350595617091</v>
      </c>
      <c r="CG244">
        <v>-3.9599049522253345</v>
      </c>
      <c r="CI244">
        <v>5.7342062497416926</v>
      </c>
      <c r="CJ244">
        <v>-4.3210272181931426</v>
      </c>
      <c r="CL244">
        <v>6.3459328181909083</v>
      </c>
      <c r="CM244">
        <v>-4.6105824483018054</v>
      </c>
      <c r="CO244">
        <v>6.7593404792582472</v>
      </c>
      <c r="CP244">
        <v>-4.9109401988041101</v>
      </c>
      <c r="CR244">
        <v>7.135533720007043</v>
      </c>
      <c r="CS244">
        <v>-5.1842601349991853</v>
      </c>
    </row>
    <row r="245" spans="1:97" x14ac:dyDescent="0.2">
      <c r="A245" s="68">
        <f t="shared" si="3"/>
        <v>56</v>
      </c>
      <c r="B245">
        <v>2.9820384328524994</v>
      </c>
      <c r="C245">
        <v>-2.1665741590045209</v>
      </c>
      <c r="H245">
        <v>3.8824746012286355</v>
      </c>
      <c r="I245">
        <v>-2.8207782473034975</v>
      </c>
      <c r="L245">
        <v>3.8743846272631739</v>
      </c>
      <c r="M245">
        <v>-2.8149005468863968</v>
      </c>
      <c r="R245">
        <v>4.765921669969468</v>
      </c>
      <c r="S245">
        <v>-3.4626390526155442</v>
      </c>
      <c r="V245">
        <v>4.5709487067437822</v>
      </c>
      <c r="W245">
        <v>-3.3209831372606118</v>
      </c>
      <c r="AB245">
        <v>5.450350595617091</v>
      </c>
      <c r="AC245">
        <v>-3.9599049522253345</v>
      </c>
      <c r="AF245">
        <v>5.1534411057316607</v>
      </c>
      <c r="AG245">
        <v>-3.7441879375610885</v>
      </c>
      <c r="AL245">
        <v>5.8297796716442383</v>
      </c>
      <c r="AM245">
        <v>-4.235575856476232</v>
      </c>
      <c r="AP245">
        <v>5.8419152112468078</v>
      </c>
      <c r="AQ245">
        <v>-4.2443928275182028</v>
      </c>
      <c r="AV245">
        <v>6.3459328181909083</v>
      </c>
      <c r="AW245">
        <v>-4.6105824483018054</v>
      </c>
      <c r="AZ245">
        <v>6.2553228723141459</v>
      </c>
      <c r="BA245">
        <v>-4.5447505780205066</v>
      </c>
      <c r="BF245">
        <v>6.7593404792582472</v>
      </c>
      <c r="BG245">
        <v>-4.9109401988041101</v>
      </c>
      <c r="BJ245">
        <v>6.5910654716964636</v>
      </c>
      <c r="BK245">
        <v>-4.7886814515749849</v>
      </c>
      <c r="BP245">
        <v>7.135533720007043</v>
      </c>
      <c r="BQ245">
        <v>-5.1842601349991853</v>
      </c>
      <c r="BZ245">
        <v>3.9778044560758561</v>
      </c>
      <c r="CA245">
        <v>-2.7852840412687372</v>
      </c>
      <c r="CC245">
        <v>4.765921669969468</v>
      </c>
      <c r="CD245">
        <v>-3.4626390526155442</v>
      </c>
      <c r="CF245">
        <v>5.5481196327240321</v>
      </c>
      <c r="CG245">
        <v>-3.8848287397517378</v>
      </c>
      <c r="CI245">
        <v>5.8297796716442383</v>
      </c>
      <c r="CJ245">
        <v>-4.235575856476232</v>
      </c>
      <c r="CL245">
        <v>6.4409959736985414</v>
      </c>
      <c r="CM245">
        <v>-4.510026446377088</v>
      </c>
      <c r="CO245">
        <v>6.8571257457277834</v>
      </c>
      <c r="CP245">
        <v>-4.8014031658534524</v>
      </c>
      <c r="CR245">
        <v>7.2339359231701081</v>
      </c>
      <c r="CS245">
        <v>-5.0652480545117324</v>
      </c>
    </row>
    <row r="246" spans="1:97" x14ac:dyDescent="0.2">
      <c r="A246" s="68">
        <f t="shared" si="3"/>
        <v>57</v>
      </c>
      <c r="B246">
        <v>3.0660878015304038</v>
      </c>
      <c r="C246">
        <v>-2.1468942269615998</v>
      </c>
      <c r="H246">
        <v>3.9778044560758561</v>
      </c>
      <c r="I246">
        <v>-2.7852840412687372</v>
      </c>
      <c r="L246">
        <v>3.9737085998726611</v>
      </c>
      <c r="M246">
        <v>-2.7824160966414779</v>
      </c>
      <c r="R246">
        <v>4.8682231270875098</v>
      </c>
      <c r="S246">
        <v>-3.4087608717168303</v>
      </c>
      <c r="V246">
        <v>4.6675308603591086</v>
      </c>
      <c r="W246">
        <v>-3.2682348670081653</v>
      </c>
      <c r="AB246">
        <v>5.5481196327240321</v>
      </c>
      <c r="AC246">
        <v>-3.8848287397517378</v>
      </c>
      <c r="AF246">
        <v>5.2565013894169024</v>
      </c>
      <c r="AG246">
        <v>-3.6806357865296344</v>
      </c>
      <c r="AL246">
        <v>5.9232916239260174</v>
      </c>
      <c r="AM246">
        <v>-4.1475265599600162</v>
      </c>
      <c r="AP246">
        <v>5.9314833363324073</v>
      </c>
      <c r="AQ246">
        <v>-4.1532624492145347</v>
      </c>
      <c r="AV246">
        <v>6.4409959736985414</v>
      </c>
      <c r="AW246">
        <v>-4.510026446377088</v>
      </c>
      <c r="AZ246">
        <v>6.3443359546762776</v>
      </c>
      <c r="BA246">
        <v>-4.4423444847863873</v>
      </c>
      <c r="BF246">
        <v>6.8571257457277834</v>
      </c>
      <c r="BG246">
        <v>-4.8014031658534524</v>
      </c>
      <c r="BJ246">
        <v>6.6801883512913447</v>
      </c>
      <c r="BK246">
        <v>-4.6775104741765823</v>
      </c>
      <c r="BP246">
        <v>7.2339359231701081</v>
      </c>
      <c r="BQ246">
        <v>-5.0652480545117324</v>
      </c>
      <c r="BZ246">
        <v>4.0722348305856997</v>
      </c>
      <c r="CA246">
        <v>-2.7467524908366303</v>
      </c>
      <c r="CC246">
        <v>4.8682231270875098</v>
      </c>
      <c r="CD246">
        <v>-3.4087608717168303</v>
      </c>
      <c r="CF246">
        <v>5.6440908127003127</v>
      </c>
      <c r="CG246">
        <v>-3.8069809682520144</v>
      </c>
      <c r="CI246">
        <v>5.9232916239260174</v>
      </c>
      <c r="CJ246">
        <v>-4.1475265599600162</v>
      </c>
      <c r="CL246">
        <v>6.533648554417911</v>
      </c>
      <c r="CM246">
        <v>-4.4069942397004089</v>
      </c>
      <c r="CO246">
        <v>6.953141819878593</v>
      </c>
      <c r="CP246">
        <v>-4.689945547699411</v>
      </c>
      <c r="CR246">
        <v>7.3286960931970135</v>
      </c>
      <c r="CS246">
        <v>-4.9432596807483993</v>
      </c>
    </row>
    <row r="247" spans="1:97" x14ac:dyDescent="0.2">
      <c r="A247" s="68">
        <f t="shared" si="3"/>
        <v>58</v>
      </c>
      <c r="B247">
        <v>3.1511735561165595</v>
      </c>
      <c r="C247">
        <v>-2.1254898537068856</v>
      </c>
      <c r="H247">
        <v>4.0722348305856997</v>
      </c>
      <c r="I247">
        <v>-2.7467524908366303</v>
      </c>
      <c r="L247">
        <v>4.0738927864201617</v>
      </c>
      <c r="M247">
        <v>-2.747870794300812</v>
      </c>
      <c r="R247">
        <v>4.9700827467917357</v>
      </c>
      <c r="S247">
        <v>-3.3523575462495829</v>
      </c>
      <c r="V247">
        <v>4.7644815966217404</v>
      </c>
      <c r="W247">
        <v>-3.2136780508760103</v>
      </c>
      <c r="AB247">
        <v>5.6440908127003127</v>
      </c>
      <c r="AC247">
        <v>-3.8069809682520144</v>
      </c>
      <c r="AF247">
        <v>5.3589018527342338</v>
      </c>
      <c r="AG247">
        <v>-3.6146189069429742</v>
      </c>
      <c r="AL247">
        <v>6.0146708231992205</v>
      </c>
      <c r="AM247">
        <v>-4.0569399242648085</v>
      </c>
      <c r="AP247">
        <v>6.0196450860187332</v>
      </c>
      <c r="AQ247">
        <v>-4.0602951013010031</v>
      </c>
      <c r="AV247">
        <v>6.533648554417911</v>
      </c>
      <c r="AW247">
        <v>-4.4069942397004089</v>
      </c>
      <c r="AZ247">
        <v>6.4316767595920812</v>
      </c>
      <c r="BA247">
        <v>-4.3382135104238886</v>
      </c>
      <c r="BF247">
        <v>6.953141819878593</v>
      </c>
      <c r="BG247">
        <v>-4.689945547699411</v>
      </c>
      <c r="BJ247">
        <v>6.7682659082716281</v>
      </c>
      <c r="BK247">
        <v>-4.5652453789154102</v>
      </c>
      <c r="BP247">
        <v>7.3286960931970135</v>
      </c>
      <c r="BQ247">
        <v>-4.9432596807483993</v>
      </c>
      <c r="BZ247">
        <v>4.1656787939171638</v>
      </c>
      <c r="CA247">
        <v>-2.7052188934907373</v>
      </c>
      <c r="CC247">
        <v>4.9700827467917357</v>
      </c>
      <c r="CD247">
        <v>-3.3523575462495829</v>
      </c>
      <c r="CF247">
        <v>5.7373482824887647</v>
      </c>
      <c r="CG247">
        <v>-3.7258712781669834</v>
      </c>
      <c r="CI247">
        <v>6.0146708231992205</v>
      </c>
      <c r="CJ247">
        <v>-4.0569399242648085</v>
      </c>
      <c r="CL247">
        <v>6.6246622592721698</v>
      </c>
      <c r="CM247">
        <v>-4.3020987438942893</v>
      </c>
      <c r="CO247">
        <v>7.0465139827866654</v>
      </c>
      <c r="CP247">
        <v>-4.5760519959715875</v>
      </c>
      <c r="CR247">
        <v>7.4205605259099432</v>
      </c>
      <c r="CS247">
        <v>-4.8189602530795428</v>
      </c>
    </row>
    <row r="248" spans="1:97" x14ac:dyDescent="0.2">
      <c r="A248" s="68">
        <f t="shared" si="3"/>
        <v>59</v>
      </c>
      <c r="B248">
        <v>3.2381087281784207</v>
      </c>
      <c r="C248">
        <v>-2.1028488618557946</v>
      </c>
      <c r="H248">
        <v>4.1656787939171638</v>
      </c>
      <c r="I248">
        <v>-2.7052188934907373</v>
      </c>
      <c r="L248">
        <v>4.1757429161333706</v>
      </c>
      <c r="M248">
        <v>-2.7117545998936023</v>
      </c>
      <c r="R248">
        <v>5.0714433948239543</v>
      </c>
      <c r="S248">
        <v>-3.2934283144874139</v>
      </c>
      <c r="V248">
        <v>4.861775648321105</v>
      </c>
      <c r="W248">
        <v>-3.1572687166750786</v>
      </c>
      <c r="AB248">
        <v>5.7373482824887647</v>
      </c>
      <c r="AC248">
        <v>-3.7258712781669834</v>
      </c>
      <c r="AF248">
        <v>5.4589093007814942</v>
      </c>
      <c r="AG248">
        <v>-3.545051193070953</v>
      </c>
      <c r="AL248">
        <v>6.1038473338141221</v>
      </c>
      <c r="AM248">
        <v>-3.9638781450285241</v>
      </c>
      <c r="AP248">
        <v>6.106363564322919</v>
      </c>
      <c r="AQ248">
        <v>-3.9655122014811517</v>
      </c>
      <c r="AV248">
        <v>6.6246622592721698</v>
      </c>
      <c r="AW248">
        <v>-4.3020987438942893</v>
      </c>
      <c r="AZ248">
        <v>6.5173121555119486</v>
      </c>
      <c r="BA248">
        <v>-4.2323848885354938</v>
      </c>
      <c r="BF248">
        <v>7.0465139827866654</v>
      </c>
      <c r="BG248">
        <v>-4.5760519959715875</v>
      </c>
      <c r="BJ248">
        <v>6.855296460497712</v>
      </c>
      <c r="BK248">
        <v>-4.4518740937247996</v>
      </c>
      <c r="BP248">
        <v>7.4205605259099432</v>
      </c>
      <c r="BQ248">
        <v>-4.8189602530795428</v>
      </c>
      <c r="BZ248">
        <v>4.2563554648654804</v>
      </c>
      <c r="CA248">
        <v>-2.6596615748618846</v>
      </c>
      <c r="CC248">
        <v>5.0714433948239543</v>
      </c>
      <c r="CD248">
        <v>-3.2934283144874139</v>
      </c>
      <c r="CF248">
        <v>5.8277894737617801</v>
      </c>
      <c r="CG248">
        <v>-3.6416008619803182</v>
      </c>
      <c r="CI248">
        <v>6.1038473338141221</v>
      </c>
      <c r="CJ248">
        <v>-3.9638781450285241</v>
      </c>
      <c r="CL248">
        <v>6.7139998161808672</v>
      </c>
      <c r="CM248">
        <v>-4.1953656061219897</v>
      </c>
      <c r="CO248">
        <v>7.1380240659890761</v>
      </c>
      <c r="CP248">
        <v>-4.4603249154028397</v>
      </c>
      <c r="CR248">
        <v>7.5077731018301925</v>
      </c>
      <c r="CS248">
        <v>-4.6913693643654524</v>
      </c>
    </row>
    <row r="249" spans="1:97" x14ac:dyDescent="0.2">
      <c r="A249" s="68">
        <f t="shared" si="3"/>
        <v>60</v>
      </c>
      <c r="B249">
        <v>3.3260461572647242</v>
      </c>
      <c r="C249">
        <v>-2.0783407856123675</v>
      </c>
      <c r="H249">
        <v>4.2563554648654804</v>
      </c>
      <c r="I249">
        <v>-2.6596615748618846</v>
      </c>
      <c r="L249">
        <v>4.2775567582320981</v>
      </c>
      <c r="M249">
        <v>-2.6729095908629046</v>
      </c>
      <c r="R249">
        <v>5.1713997927165476</v>
      </c>
      <c r="S249">
        <v>-3.2314437622684808</v>
      </c>
      <c r="V249">
        <v>4.9593876678124431</v>
      </c>
      <c r="W249">
        <v>-3.0989641076280559</v>
      </c>
      <c r="AB249">
        <v>5.8277894737617801</v>
      </c>
      <c r="AC249">
        <v>-3.6416008619803182</v>
      </c>
      <c r="AF249">
        <v>5.5581097823747507</v>
      </c>
      <c r="AG249">
        <v>-3.4730865734949314</v>
      </c>
      <c r="AL249">
        <v>6.1916021959859684</v>
      </c>
      <c r="AM249">
        <v>-3.8689358967848309</v>
      </c>
      <c r="AP249">
        <v>6.192450183019667</v>
      </c>
      <c r="AQ249">
        <v>-3.8694657769952898</v>
      </c>
      <c r="AV249">
        <v>6.7139998161808672</v>
      </c>
      <c r="AW249">
        <v>-4.1953656061219897</v>
      </c>
      <c r="AZ249">
        <v>6.6029054271455854</v>
      </c>
      <c r="BA249">
        <v>-4.1259462448541369</v>
      </c>
      <c r="BF249">
        <v>7.1380240659890761</v>
      </c>
      <c r="BG249">
        <v>-4.4603249154028397</v>
      </c>
      <c r="BJ249">
        <v>6.9404289338009617</v>
      </c>
      <c r="BK249">
        <v>-4.3368539823948771</v>
      </c>
      <c r="BP249">
        <v>7.5077731018301925</v>
      </c>
      <c r="BQ249">
        <v>-4.6913693643654524</v>
      </c>
      <c r="BZ249">
        <v>4.3449828192134676</v>
      </c>
      <c r="CA249">
        <v>-2.6107246008842799</v>
      </c>
      <c r="CC249">
        <v>5.1713997927165476</v>
      </c>
      <c r="CD249">
        <v>-3.2314437622684808</v>
      </c>
      <c r="CF249">
        <v>5.9153142456725245</v>
      </c>
      <c r="CG249">
        <v>-3.5542732999653257</v>
      </c>
      <c r="CI249">
        <v>6.1916021959859684</v>
      </c>
      <c r="CJ249">
        <v>-3.8689358967848309</v>
      </c>
      <c r="CL249">
        <v>6.8007684625082021</v>
      </c>
      <c r="CM249">
        <v>-4.0863069587930232</v>
      </c>
      <c r="CO249">
        <v>7.2267805818995292</v>
      </c>
      <c r="CP249">
        <v>-4.3422804267321027</v>
      </c>
      <c r="CR249">
        <v>7.5902194991867695</v>
      </c>
      <c r="CS249">
        <v>-4.5606561860296511</v>
      </c>
    </row>
    <row r="250" spans="1:97" x14ac:dyDescent="0.2">
      <c r="A250" s="68">
        <f t="shared" si="3"/>
        <v>61</v>
      </c>
      <c r="B250">
        <v>3.4149560476443361</v>
      </c>
      <c r="C250">
        <v>-2.0519090950369994</v>
      </c>
      <c r="H250">
        <v>4.3449828192134676</v>
      </c>
      <c r="I250">
        <v>-2.6107246008842799</v>
      </c>
      <c r="L250">
        <v>4.3792699028292388</v>
      </c>
      <c r="M250">
        <v>-2.6313263239319382</v>
      </c>
      <c r="R250">
        <v>5.2690096474786587</v>
      </c>
      <c r="S250">
        <v>-3.1659349832502333</v>
      </c>
      <c r="V250">
        <v>5.0590036616173171</v>
      </c>
      <c r="W250">
        <v>-3.0397508724186029</v>
      </c>
      <c r="AB250">
        <v>5.9153142456725245</v>
      </c>
      <c r="AC250">
        <v>-3.5542732999653257</v>
      </c>
      <c r="AF250">
        <v>5.6547353530443818</v>
      </c>
      <c r="AG250">
        <v>-3.3977019730438021</v>
      </c>
      <c r="AL250">
        <v>6.2770389518342666</v>
      </c>
      <c r="AM250">
        <v>-3.7716190590666354</v>
      </c>
      <c r="AP250">
        <v>6.2761818462715189</v>
      </c>
      <c r="AQ250">
        <v>-3.7711040589685156</v>
      </c>
      <c r="AV250">
        <v>6.8007684625082021</v>
      </c>
      <c r="AW250">
        <v>-4.0863069587930232</v>
      </c>
      <c r="AZ250">
        <v>6.685908142511817</v>
      </c>
      <c r="BA250">
        <v>-4.0172920338653606</v>
      </c>
      <c r="BF250">
        <v>7.2267805818995292</v>
      </c>
      <c r="BG250">
        <v>-4.3422804267321027</v>
      </c>
      <c r="BJ250">
        <v>7.0236322579989849</v>
      </c>
      <c r="BK250">
        <v>-4.2202168078633946</v>
      </c>
      <c r="BP250">
        <v>7.5902194991867695</v>
      </c>
      <c r="BQ250">
        <v>-4.5606561860296511</v>
      </c>
      <c r="BZ250">
        <v>4.4314539963720696</v>
      </c>
      <c r="CA250">
        <v>-2.5584967328702106</v>
      </c>
      <c r="CC250">
        <v>5.2690096474786587</v>
      </c>
      <c r="CD250">
        <v>-3.1659349832502333</v>
      </c>
      <c r="CF250">
        <v>6.0006925314224633</v>
      </c>
      <c r="CG250">
        <v>-3.4644954566090482</v>
      </c>
      <c r="CI250">
        <v>6.2770389518342666</v>
      </c>
      <c r="CJ250">
        <v>-3.7716190590666354</v>
      </c>
      <c r="CL250">
        <v>6.8849047717025291</v>
      </c>
      <c r="CM250">
        <v>-3.9749947486636321</v>
      </c>
      <c r="CO250">
        <v>7.3135874328148134</v>
      </c>
      <c r="CP250">
        <v>-4.2224943704112121</v>
      </c>
      <c r="CR250">
        <v>7.6625957157232021</v>
      </c>
      <c r="CS250">
        <v>-4.423994048010659</v>
      </c>
    </row>
    <row r="251" spans="1:97" x14ac:dyDescent="0.2">
      <c r="A251" s="68">
        <f t="shared" si="3"/>
        <v>62</v>
      </c>
      <c r="B251">
        <v>3.5048062650088032</v>
      </c>
      <c r="C251">
        <v>-2.0234973409876704</v>
      </c>
      <c r="H251">
        <v>4.4314539963720696</v>
      </c>
      <c r="I251">
        <v>-2.5584967328702106</v>
      </c>
      <c r="L251">
        <v>4.4799512285205605</v>
      </c>
      <c r="M251">
        <v>-2.5864965744812807</v>
      </c>
      <c r="R251">
        <v>5.3650298447632245</v>
      </c>
      <c r="S251">
        <v>-3.097496068066008</v>
      </c>
      <c r="V251">
        <v>5.158915369272326</v>
      </c>
      <c r="W251">
        <v>-2.9784960259641506</v>
      </c>
      <c r="AB251">
        <v>6.0006925314224633</v>
      </c>
      <c r="AC251">
        <v>-3.4644954566090482</v>
      </c>
      <c r="AF251">
        <v>5.7495450887736537</v>
      </c>
      <c r="AG251">
        <v>-3.3194956637618844</v>
      </c>
      <c r="AL251">
        <v>6.3609591593586474</v>
      </c>
      <c r="AM251">
        <v>-3.6724951314993897</v>
      </c>
      <c r="AP251">
        <v>6.3592272333399924</v>
      </c>
      <c r="AQ251">
        <v>-3.6714952052756429</v>
      </c>
      <c r="AV251">
        <v>6.8849047717025291</v>
      </c>
      <c r="AW251">
        <v>-3.9749947486636321</v>
      </c>
      <c r="AZ251">
        <v>6.767991506377939</v>
      </c>
      <c r="BA251">
        <v>-3.9074949601953239</v>
      </c>
      <c r="BF251">
        <v>7.3135874328148134</v>
      </c>
      <c r="BG251">
        <v>-4.2224943704112121</v>
      </c>
      <c r="BJ251">
        <v>7.1048758942024755</v>
      </c>
      <c r="BK251">
        <v>-4.1019949158102742</v>
      </c>
      <c r="BP251">
        <v>7.6625957157232021</v>
      </c>
      <c r="BQ251">
        <v>-4.423994048010659</v>
      </c>
      <c r="BZ251">
        <v>4.5147889435842812</v>
      </c>
      <c r="CA251">
        <v>-2.5025839937726539</v>
      </c>
      <c r="CC251">
        <v>5.3650298447632245</v>
      </c>
      <c r="CD251">
        <v>-3.097496068066008</v>
      </c>
      <c r="CF251">
        <v>6.0838570571703343</v>
      </c>
      <c r="CG251">
        <v>-3.372331128193979</v>
      </c>
      <c r="CI251">
        <v>6.3609591593586474</v>
      </c>
      <c r="CJ251">
        <v>-3.6724951314993897</v>
      </c>
      <c r="CL251">
        <v>6.9672235252047887</v>
      </c>
      <c r="CM251">
        <v>-3.8619882995840191</v>
      </c>
      <c r="CO251">
        <v>7.3975366883394686</v>
      </c>
      <c r="CP251">
        <v>-4.1005143631114951</v>
      </c>
      <c r="CR251">
        <v>7.7263933531552542</v>
      </c>
      <c r="CS251">
        <v>-4.2828022697882746</v>
      </c>
    </row>
    <row r="252" spans="1:97" x14ac:dyDescent="0.2">
      <c r="A252" s="68">
        <f t="shared" si="3"/>
        <v>63</v>
      </c>
      <c r="B252">
        <v>3.5955631495514409</v>
      </c>
      <c r="C252">
        <v>-1.9930497082157237</v>
      </c>
      <c r="H252">
        <v>4.5147889435842812</v>
      </c>
      <c r="I252">
        <v>-2.5025839937726539</v>
      </c>
      <c r="L252">
        <v>4.5786361684513484</v>
      </c>
      <c r="M252">
        <v>-2.5379750264423389</v>
      </c>
      <c r="R252">
        <v>5.4576290190062409</v>
      </c>
      <c r="S252">
        <v>-3.0252078663218693</v>
      </c>
      <c r="V252">
        <v>5.2590904739507076</v>
      </c>
      <c r="W252">
        <v>-2.9151563464808481</v>
      </c>
      <c r="AB252">
        <v>6.0838570571703343</v>
      </c>
      <c r="AC252">
        <v>-3.372331128193979</v>
      </c>
      <c r="AF252">
        <v>5.8415873419353614</v>
      </c>
      <c r="AG252">
        <v>-3.2380390673470409</v>
      </c>
      <c r="AL252">
        <v>6.4415765945815213</v>
      </c>
      <c r="AM252">
        <v>-3.5706179583806139</v>
      </c>
      <c r="AP252">
        <v>6.4407020379061484</v>
      </c>
      <c r="AQ252">
        <v>-3.5701331845484847</v>
      </c>
      <c r="AV252">
        <v>6.9672235252047887</v>
      </c>
      <c r="AW252">
        <v>-3.8619882995840191</v>
      </c>
      <c r="AZ252">
        <v>6.8474005026003617</v>
      </c>
      <c r="BA252">
        <v>-3.7955694299087441</v>
      </c>
      <c r="BF252">
        <v>7.3975366883394686</v>
      </c>
      <c r="BG252">
        <v>-4.1005143631114951</v>
      </c>
      <c r="BJ252">
        <v>7.185003985323922</v>
      </c>
      <c r="BK252">
        <v>-3.9827057684316109</v>
      </c>
      <c r="BP252">
        <v>7.7263933531552542</v>
      </c>
      <c r="BQ252">
        <v>-4.2828022697882746</v>
      </c>
      <c r="BZ252">
        <v>4.5948610689870097</v>
      </c>
      <c r="CA252">
        <v>-2.4431266272962975</v>
      </c>
      <c r="CC252">
        <v>5.4576290190062409</v>
      </c>
      <c r="CD252">
        <v>-3.0252078663218693</v>
      </c>
      <c r="CF252">
        <v>6.1638595120521753</v>
      </c>
      <c r="CG252">
        <v>-3.2773764156765206</v>
      </c>
      <c r="CI252">
        <v>6.4415765945815213</v>
      </c>
      <c r="CJ252">
        <v>-3.5706179583806139</v>
      </c>
      <c r="CL252">
        <v>7.0468074506292675</v>
      </c>
      <c r="CM252">
        <v>-3.7468473282605306</v>
      </c>
      <c r="CO252">
        <v>7.4785692755205089</v>
      </c>
      <c r="CP252">
        <v>-3.9764187549488215</v>
      </c>
      <c r="CR252">
        <v>7.7831857080573705</v>
      </c>
      <c r="CS252">
        <v>-4.1383858974302115</v>
      </c>
    </row>
    <row r="253" spans="1:97" x14ac:dyDescent="0.2">
      <c r="A253" s="68">
        <f t="shared" si="3"/>
        <v>64</v>
      </c>
      <c r="B253">
        <v>3.686307811968315</v>
      </c>
      <c r="C253">
        <v>-1.9600411495827113</v>
      </c>
      <c r="H253">
        <v>4.5948610689870097</v>
      </c>
      <c r="I253">
        <v>-2.4431266272962975</v>
      </c>
      <c r="L253">
        <v>4.6743265181861116</v>
      </c>
      <c r="M253">
        <v>-2.4853790810644347</v>
      </c>
      <c r="R253">
        <v>5.5475618913435136</v>
      </c>
      <c r="S253">
        <v>-2.9496857401835546</v>
      </c>
      <c r="V253">
        <v>5.360377022674184</v>
      </c>
      <c r="W253">
        <v>-2.8501579568606479</v>
      </c>
      <c r="AB253">
        <v>6.1638595120521753</v>
      </c>
      <c r="AC253">
        <v>-3.2773764156765206</v>
      </c>
      <c r="AF253">
        <v>5.9307613101586876</v>
      </c>
      <c r="AG253">
        <v>-3.1534361234085728</v>
      </c>
      <c r="AL253">
        <v>6.5205707284825731</v>
      </c>
      <c r="AM253">
        <v>-3.4670427968862767</v>
      </c>
      <c r="AP253">
        <v>6.5196874235170128</v>
      </c>
      <c r="AQ253">
        <v>-3.4665731361394156</v>
      </c>
      <c r="AV253">
        <v>7.0468074506292675</v>
      </c>
      <c r="AW253">
        <v>-3.7468473282605306</v>
      </c>
      <c r="AZ253">
        <v>6.9258435089442658</v>
      </c>
      <c r="BA253">
        <v>-3.6825297738369542</v>
      </c>
      <c r="BF253">
        <v>7.4785692755205089</v>
      </c>
      <c r="BG253">
        <v>-3.9764187549488215</v>
      </c>
      <c r="BJ253">
        <v>7.2631295945352825</v>
      </c>
      <c r="BK253">
        <v>-3.861867648116931</v>
      </c>
      <c r="BP253">
        <v>7.7831857080573705</v>
      </c>
      <c r="BQ253">
        <v>-4.1383858974302115</v>
      </c>
      <c r="BZ253">
        <v>4.6715489714853851</v>
      </c>
      <c r="CA253">
        <v>-2.3802687930192183</v>
      </c>
      <c r="CC253">
        <v>5.5475618913435136</v>
      </c>
      <c r="CD253">
        <v>-2.9496857401835546</v>
      </c>
      <c r="CF253">
        <v>6.2415031259576423</v>
      </c>
      <c r="CG253">
        <v>-3.1801989453457562</v>
      </c>
      <c r="CI253">
        <v>6.5205707284825731</v>
      </c>
      <c r="CJ253">
        <v>-3.4670427968862767</v>
      </c>
      <c r="CL253">
        <v>7.1244906514148827</v>
      </c>
      <c r="CM253">
        <v>-3.6301027490519719</v>
      </c>
      <c r="CO253">
        <v>7.5566290953785815</v>
      </c>
      <c r="CP253">
        <v>-3.850287886510483</v>
      </c>
      <c r="CR253">
        <v>7.8372958810342492</v>
      </c>
      <c r="CS253">
        <v>-3.9932944984952825</v>
      </c>
    </row>
    <row r="254" spans="1:97" x14ac:dyDescent="0.2">
      <c r="A254" s="68">
        <f t="shared" si="3"/>
        <v>65</v>
      </c>
      <c r="B254">
        <v>3.7760869795662866</v>
      </c>
      <c r="C254">
        <v>-1.924008942654825</v>
      </c>
      <c r="H254">
        <v>4.6715489714853851</v>
      </c>
      <c r="I254">
        <v>-2.3802687930192183</v>
      </c>
      <c r="L254">
        <v>4.7686689022955084</v>
      </c>
      <c r="M254">
        <v>-2.4297537800970734</v>
      </c>
      <c r="R254">
        <v>5.6347272499100605</v>
      </c>
      <c r="S254">
        <v>-2.8710317524235078</v>
      </c>
      <c r="V254">
        <v>5.4600898178261783</v>
      </c>
      <c r="W254">
        <v>-2.7820496969597701</v>
      </c>
      <c r="AB254">
        <v>6.2415031259576423</v>
      </c>
      <c r="AC254">
        <v>-3.1801989453457562</v>
      </c>
      <c r="AF254">
        <v>6.0178604697632032</v>
      </c>
      <c r="AG254">
        <v>-3.0662475261105455</v>
      </c>
      <c r="AL254">
        <v>6.5979059531999136</v>
      </c>
      <c r="AM254">
        <v>-3.3617949283070265</v>
      </c>
      <c r="AP254">
        <v>6.5979059531999136</v>
      </c>
      <c r="AQ254">
        <v>-3.3617949283070265</v>
      </c>
      <c r="AV254">
        <v>7.1244906514148827</v>
      </c>
      <c r="AW254">
        <v>-3.6301027490519719</v>
      </c>
      <c r="AZ254">
        <v>7.0024230622765753</v>
      </c>
      <c r="BA254">
        <v>-3.5679063180954493</v>
      </c>
      <c r="BF254">
        <v>7.5566290953785815</v>
      </c>
      <c r="BG254">
        <v>-3.850287886510483</v>
      </c>
      <c r="BJ254">
        <v>7.3392238848476596</v>
      </c>
      <c r="BK254">
        <v>-3.739514598843976</v>
      </c>
      <c r="BP254">
        <v>7.8372958810342492</v>
      </c>
      <c r="BQ254">
        <v>-3.9932944984952825</v>
      </c>
      <c r="BZ254">
        <v>4.745634428612564</v>
      </c>
      <c r="CA254">
        <v>-2.3145963115721315</v>
      </c>
      <c r="CC254">
        <v>5.6347272499100605</v>
      </c>
      <c r="CD254">
        <v>-2.8710317524235078</v>
      </c>
      <c r="CF254">
        <v>6.3167266779708378</v>
      </c>
      <c r="CG254">
        <v>-3.080867793332132</v>
      </c>
      <c r="CI254">
        <v>6.5979059531999136</v>
      </c>
      <c r="CJ254">
        <v>-3.3617949283070265</v>
      </c>
      <c r="CL254">
        <v>7.2002413591437815</v>
      </c>
      <c r="CM254">
        <v>-3.5117859040768304</v>
      </c>
      <c r="CO254">
        <v>7.631663099414383</v>
      </c>
      <c r="CP254">
        <v>-3.7222039596147294</v>
      </c>
      <c r="CR254">
        <v>7.88961681434707</v>
      </c>
      <c r="CS254">
        <v>-3.8480161615702184</v>
      </c>
    </row>
    <row r="255" spans="1:97" x14ac:dyDescent="0.2">
      <c r="A255" s="68">
        <f t="shared" si="3"/>
        <v>66</v>
      </c>
      <c r="B255">
        <v>3.8666133935381404</v>
      </c>
      <c r="C255">
        <v>-1.8858698944442935</v>
      </c>
      <c r="H255">
        <v>4.745634428612564</v>
      </c>
      <c r="I255">
        <v>-2.3145963115721315</v>
      </c>
      <c r="L255">
        <v>4.8588824532877135</v>
      </c>
      <c r="M255">
        <v>-2.3698309623125096</v>
      </c>
      <c r="R255">
        <v>5.7181297312144501</v>
      </c>
      <c r="S255">
        <v>-2.7889130914007945</v>
      </c>
      <c r="V255">
        <v>5.5590430877059989</v>
      </c>
      <c r="W255">
        <v>-2.7113214935177048</v>
      </c>
      <c r="AB255">
        <v>6.3167266779708378</v>
      </c>
      <c r="AC255">
        <v>-3.080867793332132</v>
      </c>
      <c r="AF255">
        <v>6.1019149656337914</v>
      </c>
      <c r="AG255">
        <v>-2.9760973133178963</v>
      </c>
      <c r="AL255">
        <v>6.6717504344669027</v>
      </c>
      <c r="AM255">
        <v>-3.2540241309446181</v>
      </c>
      <c r="AP255">
        <v>6.6735483214848603</v>
      </c>
      <c r="AQ255">
        <v>-3.254901017422704</v>
      </c>
      <c r="AV255">
        <v>7.2002413591437815</v>
      </c>
      <c r="AW255">
        <v>-3.5117859040768304</v>
      </c>
      <c r="AZ255">
        <v>7.0771068844733387</v>
      </c>
      <c r="BA255">
        <v>-3.4517293183480171</v>
      </c>
      <c r="BF255">
        <v>7.631663099414383</v>
      </c>
      <c r="BG255">
        <v>-3.7222039596147294</v>
      </c>
      <c r="BJ255">
        <v>7.4141543422611242</v>
      </c>
      <c r="BK255">
        <v>-3.6161180453676942</v>
      </c>
      <c r="BP255">
        <v>7.88961681434707</v>
      </c>
      <c r="BQ255">
        <v>-3.8480161615702184</v>
      </c>
      <c r="BZ255">
        <v>4.8161213096137656</v>
      </c>
      <c r="CA255">
        <v>-2.2457900412845127</v>
      </c>
      <c r="CC255">
        <v>5.7181297312144501</v>
      </c>
      <c r="CD255">
        <v>-2.7889130914007945</v>
      </c>
      <c r="CF255">
        <v>6.388565535197186</v>
      </c>
      <c r="CG255">
        <v>-2.9790314518032575</v>
      </c>
      <c r="CI255">
        <v>6.6717504344669027</v>
      </c>
      <c r="CJ255">
        <v>-3.2540241309446181</v>
      </c>
      <c r="CL255">
        <v>7.2731220792480595</v>
      </c>
      <c r="CM255">
        <v>-3.3915061695013065</v>
      </c>
      <c r="CO255">
        <v>7.703618767888579</v>
      </c>
      <c r="CP255">
        <v>-3.592249696086681</v>
      </c>
      <c r="CR255">
        <v>7.9383524042512104</v>
      </c>
      <c r="CS255">
        <v>-3.7017075832552195</v>
      </c>
    </row>
    <row r="256" spans="1:97" x14ac:dyDescent="0.2">
      <c r="A256" s="68">
        <f t="shared" ref="A256:A319" si="4">A255+1</f>
        <v>67</v>
      </c>
      <c r="B256">
        <v>3.9551283644940995</v>
      </c>
      <c r="C256">
        <v>-1.8443031896335444</v>
      </c>
      <c r="H256">
        <v>4.8161213096137656</v>
      </c>
      <c r="I256">
        <v>-2.2457900412845127</v>
      </c>
      <c r="L256">
        <v>4.9466297230247758</v>
      </c>
      <c r="M256">
        <v>-2.3066469998825494</v>
      </c>
      <c r="R256">
        <v>5.7976527052403979</v>
      </c>
      <c r="S256">
        <v>-2.7034847901909012</v>
      </c>
      <c r="V256">
        <v>5.6562689508462825</v>
      </c>
      <c r="W256">
        <v>-2.6375565863095116</v>
      </c>
      <c r="AB256">
        <v>6.388565535197186</v>
      </c>
      <c r="AC256">
        <v>-2.9790314518032575</v>
      </c>
      <c r="AF256">
        <v>6.1837400589011873</v>
      </c>
      <c r="AG256">
        <v>-2.8835199425834452</v>
      </c>
      <c r="AL256">
        <v>6.7438384863895324</v>
      </c>
      <c r="AM256">
        <v>-3.144697639266778</v>
      </c>
      <c r="AP256">
        <v>6.7474638881581503</v>
      </c>
      <c r="AQ256">
        <v>-3.1463881887077494</v>
      </c>
      <c r="AV256">
        <v>7.2731220792480595</v>
      </c>
      <c r="AW256">
        <v>-3.3915061695013065</v>
      </c>
      <c r="AZ256">
        <v>7.1507707117760964</v>
      </c>
      <c r="BA256">
        <v>-3.33445289676551</v>
      </c>
      <c r="BF256">
        <v>7.703618767888579</v>
      </c>
      <c r="BG256">
        <v>-3.592249696086681</v>
      </c>
      <c r="BJ256">
        <v>7.4861050336444785</v>
      </c>
      <c r="BK256">
        <v>-3.4908215661031399</v>
      </c>
      <c r="BP256">
        <v>7.9383524042512104</v>
      </c>
      <c r="BQ256">
        <v>-3.7017075832552195</v>
      </c>
      <c r="BZ256">
        <v>4.883815741243267</v>
      </c>
      <c r="CA256">
        <v>-2.1744106984901488</v>
      </c>
      <c r="CC256">
        <v>5.7976527052403979</v>
      </c>
      <c r="CD256">
        <v>-2.7034847901909012</v>
      </c>
      <c r="CF256">
        <v>6.4578546730319628</v>
      </c>
      <c r="CG256">
        <v>-2.8752166409047692</v>
      </c>
      <c r="CI256">
        <v>6.7438384863895324</v>
      </c>
      <c r="CJ256">
        <v>-3.144697639266778</v>
      </c>
      <c r="CL256">
        <v>7.3430808120404105</v>
      </c>
      <c r="CM256">
        <v>-3.2693439563536302</v>
      </c>
      <c r="CO256">
        <v>7.7715336419314989</v>
      </c>
      <c r="CP256">
        <v>-3.4601030812825315</v>
      </c>
      <c r="CR256">
        <v>7.9853035349163708</v>
      </c>
      <c r="CS256">
        <v>-3.5552793874637865</v>
      </c>
    </row>
    <row r="257" spans="1:97" x14ac:dyDescent="0.2">
      <c r="A257" s="68">
        <f t="shared" si="4"/>
        <v>68</v>
      </c>
      <c r="B257">
        <v>4.0433535842964226</v>
      </c>
      <c r="C257">
        <v>-1.8002135537641075</v>
      </c>
      <c r="H257">
        <v>4.883815741243267</v>
      </c>
      <c r="I257">
        <v>-2.1744106984901488</v>
      </c>
      <c r="L257">
        <v>5.0318098804365867</v>
      </c>
      <c r="M257">
        <v>-2.2403018083570161</v>
      </c>
      <c r="R257">
        <v>5.8740989964512336</v>
      </c>
      <c r="S257">
        <v>-2.6153123661095119</v>
      </c>
      <c r="V257">
        <v>5.7507705471234676</v>
      </c>
      <c r="W257">
        <v>-2.5604031078871228</v>
      </c>
      <c r="AB257">
        <v>6.4578546730319628</v>
      </c>
      <c r="AC257">
        <v>-2.8752166409047692</v>
      </c>
      <c r="AF257">
        <v>6.2623561131753389</v>
      </c>
      <c r="AG257">
        <v>-2.7881752407754012</v>
      </c>
      <c r="AL257">
        <v>6.8132243484728496</v>
      </c>
      <c r="AM257">
        <v>-3.0334371113602998</v>
      </c>
      <c r="AP257">
        <v>6.8196191408227129</v>
      </c>
      <c r="AQ257">
        <v>-3.0362842508997261</v>
      </c>
      <c r="AV257">
        <v>7.3430808120404105</v>
      </c>
      <c r="AW257">
        <v>-3.2693439563536302</v>
      </c>
      <c r="AZ257">
        <v>7.2206654066339873</v>
      </c>
      <c r="BA257">
        <v>-3.214841210697633</v>
      </c>
      <c r="BF257">
        <v>7.7715336419314989</v>
      </c>
      <c r="BG257">
        <v>-3.4601030812825315</v>
      </c>
      <c r="BJ257">
        <v>7.5568507050252833</v>
      </c>
      <c r="BK257">
        <v>-3.3645202625348847</v>
      </c>
      <c r="BP257">
        <v>7.9853035349163708</v>
      </c>
      <c r="BQ257">
        <v>-3.5552793874637865</v>
      </c>
      <c r="BZ257">
        <v>4.9486355067548535</v>
      </c>
      <c r="CA257">
        <v>-2.1005670286825571</v>
      </c>
      <c r="CC257">
        <v>5.8740989964512336</v>
      </c>
      <c r="CD257">
        <v>-2.6153123661095119</v>
      </c>
      <c r="CF257">
        <v>6.5245401892722263</v>
      </c>
      <c r="CG257">
        <v>-2.7694975676005922</v>
      </c>
      <c r="CI257">
        <v>6.8132243484728496</v>
      </c>
      <c r="CJ257">
        <v>-3.0334371113602998</v>
      </c>
      <c r="CL257">
        <v>7.4109864634554858</v>
      </c>
      <c r="CM257">
        <v>-3.1457709491632841</v>
      </c>
      <c r="CO257">
        <v>7.8353397352497884</v>
      </c>
      <c r="CP257">
        <v>-3.3258978730452204</v>
      </c>
      <c r="CR257">
        <v>8.0295658469334619</v>
      </c>
      <c r="CS257">
        <v>-3.4083418044592522</v>
      </c>
    </row>
    <row r="258" spans="1:97" x14ac:dyDescent="0.2">
      <c r="A258" s="68">
        <f t="shared" si="4"/>
        <v>69</v>
      </c>
      <c r="B258">
        <v>4.1293860648507827</v>
      </c>
      <c r="C258">
        <v>-1.7528169542264218</v>
      </c>
      <c r="H258">
        <v>4.9486355067548535</v>
      </c>
      <c r="I258">
        <v>-2.1005670286825571</v>
      </c>
      <c r="L258">
        <v>5.1143267108896664</v>
      </c>
      <c r="M258">
        <v>-2.1708986342075995</v>
      </c>
      <c r="R258">
        <v>5.9473836068279544</v>
      </c>
      <c r="S258">
        <v>-2.5245096136858844</v>
      </c>
      <c r="V258">
        <v>5.8424461660920093</v>
      </c>
      <c r="W258">
        <v>-2.4799664001508863</v>
      </c>
      <c r="AB258">
        <v>6.5245401892722263</v>
      </c>
      <c r="AC258">
        <v>-2.7694975676005922</v>
      </c>
      <c r="AF258">
        <v>6.3385984622228735</v>
      </c>
      <c r="AG258">
        <v>-2.6905701419368877</v>
      </c>
      <c r="AL258">
        <v>6.8798553130333397</v>
      </c>
      <c r="AM258">
        <v>-2.9203195937421573</v>
      </c>
      <c r="AP258">
        <v>6.889981013421659</v>
      </c>
      <c r="AQ258">
        <v>-2.9246176901262997</v>
      </c>
      <c r="AV258">
        <v>7.4109864634554858</v>
      </c>
      <c r="AW258">
        <v>-3.1457709491632841</v>
      </c>
      <c r="AZ258">
        <v>7.2894802534508996</v>
      </c>
      <c r="BA258">
        <v>-3.0941947241276306</v>
      </c>
      <c r="BF258">
        <v>7.8353397352497884</v>
      </c>
      <c r="BG258">
        <v>-3.3258978730452204</v>
      </c>
      <c r="BJ258">
        <v>7.6245439764353744</v>
      </c>
      <c r="BK258">
        <v>-3.2364205575009106</v>
      </c>
      <c r="BP258">
        <v>8.0295658469334619</v>
      </c>
      <c r="BQ258">
        <v>-3.4083418044592522</v>
      </c>
      <c r="BZ258">
        <v>5.0095756677260201</v>
      </c>
      <c r="CA258">
        <v>-2.0239958770302908</v>
      </c>
      <c r="CC258">
        <v>5.9473836068279544</v>
      </c>
      <c r="CD258">
        <v>-2.5245096136858844</v>
      </c>
      <c r="CF258">
        <v>6.58857028161942</v>
      </c>
      <c r="CG258">
        <v>-2.6619498276937352</v>
      </c>
      <c r="CI258">
        <v>6.8798553130333397</v>
      </c>
      <c r="CJ258">
        <v>-2.9203195937421573</v>
      </c>
      <c r="CL258">
        <v>7.4758852758722005</v>
      </c>
      <c r="CM258">
        <v>-3.0204476345169629</v>
      </c>
      <c r="CO258">
        <v>7.8949730694670013</v>
      </c>
      <c r="CP258">
        <v>-3.1897697533172229</v>
      </c>
      <c r="CR258">
        <v>8.0711376625210089</v>
      </c>
      <c r="CS258">
        <v>-3.2609447257439554</v>
      </c>
    </row>
    <row r="259" spans="1:97" x14ac:dyDescent="0.2">
      <c r="A259" s="68">
        <f t="shared" si="4"/>
        <v>70</v>
      </c>
      <c r="B259">
        <v>4.2149789966900437</v>
      </c>
      <c r="C259">
        <v>-1.7029586290174579</v>
      </c>
      <c r="H259">
        <v>5.0095756677260201</v>
      </c>
      <c r="I259">
        <v>-2.0239958770302908</v>
      </c>
      <c r="L259">
        <v>5.1950127562754673</v>
      </c>
      <c r="M259">
        <v>-2.0989171732771146</v>
      </c>
      <c r="R259">
        <v>6.0164975863037737</v>
      </c>
      <c r="S259">
        <v>-2.43081792082585</v>
      </c>
      <c r="V259">
        <v>5.9302695236063538</v>
      </c>
      <c r="W259">
        <v>-2.3959795922008813</v>
      </c>
      <c r="AB259">
        <v>6.58857028161942</v>
      </c>
      <c r="AC259">
        <v>-2.6619498276937352</v>
      </c>
      <c r="AF259">
        <v>6.4114781295347809</v>
      </c>
      <c r="AG259">
        <v>-2.5904000978467692</v>
      </c>
      <c r="AL259">
        <v>6.9436817027034907</v>
      </c>
      <c r="AM259">
        <v>-2.805423866181866</v>
      </c>
      <c r="AP259">
        <v>6.9575897827728914</v>
      </c>
      <c r="AQ259">
        <v>-2.811043083972951</v>
      </c>
      <c r="AV259">
        <v>7.4758852758722005</v>
      </c>
      <c r="AW259">
        <v>-3.0204476345169629</v>
      </c>
      <c r="AZ259">
        <v>7.3562787936630674</v>
      </c>
      <c r="BA259">
        <v>-2.9721235761706657</v>
      </c>
      <c r="BF259">
        <v>7.8949730694670013</v>
      </c>
      <c r="BG259">
        <v>-3.1897697533172229</v>
      </c>
      <c r="BJ259">
        <v>7.6900647572435616</v>
      </c>
      <c r="BK259">
        <v>-3.1069815878880869</v>
      </c>
      <c r="BP259">
        <v>8.0711376625210089</v>
      </c>
      <c r="BQ259">
        <v>-3.2609447257439554</v>
      </c>
      <c r="BZ259">
        <v>5.06840939058847</v>
      </c>
      <c r="CA259">
        <v>-1.9455760515783167</v>
      </c>
      <c r="CC259">
        <v>6.0164975863037737</v>
      </c>
      <c r="CD259">
        <v>-2.43081792082585</v>
      </c>
      <c r="CF259">
        <v>6.6498952815290924</v>
      </c>
      <c r="CG259">
        <v>-2.552650350082414</v>
      </c>
      <c r="CI259">
        <v>6.9436817027034907</v>
      </c>
      <c r="CJ259">
        <v>-2.805423866181866</v>
      </c>
      <c r="CL259">
        <v>7.5377307026446019</v>
      </c>
      <c r="CM259">
        <v>-2.8934577316393977</v>
      </c>
      <c r="CO259">
        <v>7.949439765961217</v>
      </c>
      <c r="CP259">
        <v>-3.051497706723878</v>
      </c>
      <c r="CR259">
        <v>8.1100155779132184</v>
      </c>
      <c r="CS259">
        <v>-3.1131368582053418</v>
      </c>
    </row>
    <row r="260" spans="1:97" x14ac:dyDescent="0.2">
      <c r="A260" s="68">
        <f t="shared" si="4"/>
        <v>71</v>
      </c>
      <c r="B260">
        <v>4.2982055119913847</v>
      </c>
      <c r="C260">
        <v>-1.64992309508791</v>
      </c>
      <c r="H260">
        <v>5.06840939058847</v>
      </c>
      <c r="I260">
        <v>-1.9455760515783167</v>
      </c>
      <c r="L260">
        <v>5.2728634301495223</v>
      </c>
      <c r="M260">
        <v>-2.024058441686162</v>
      </c>
      <c r="R260">
        <v>6.0822779713080672</v>
      </c>
      <c r="S260">
        <v>-2.3347629301597097</v>
      </c>
      <c r="V260">
        <v>6.015060137797235</v>
      </c>
      <c r="W260">
        <v>-2.3089604747857426</v>
      </c>
      <c r="AB260">
        <v>6.6498952815290924</v>
      </c>
      <c r="AC260">
        <v>-2.552650350082414</v>
      </c>
      <c r="AF260">
        <v>6.4827839881785518</v>
      </c>
      <c r="AG260">
        <v>-2.4885024675347212</v>
      </c>
      <c r="AL260">
        <v>7.0055895577810068</v>
      </c>
      <c r="AM260">
        <v>-2.6891883075023961</v>
      </c>
      <c r="AP260">
        <v>7.023327195293767</v>
      </c>
      <c r="AQ260">
        <v>-2.6959971345124014</v>
      </c>
      <c r="AV260">
        <v>7.5377307026446019</v>
      </c>
      <c r="AW260">
        <v>-2.8934577316393977</v>
      </c>
      <c r="AZ260">
        <v>7.4210326731356959</v>
      </c>
      <c r="BA260">
        <v>-2.8486616479014688</v>
      </c>
      <c r="BF260">
        <v>7.949439765961217</v>
      </c>
      <c r="BG260">
        <v>-3.051497706723878</v>
      </c>
      <c r="BJ260">
        <v>7.7533877886517857</v>
      </c>
      <c r="BK260">
        <v>-2.9762405594567114</v>
      </c>
      <c r="BP260">
        <v>8.1100155779132184</v>
      </c>
      <c r="BQ260">
        <v>-3.1131368582053418</v>
      </c>
      <c r="BZ260">
        <v>5.1241452059659469</v>
      </c>
      <c r="CA260">
        <v>-1.8650323474491806</v>
      </c>
      <c r="CC260">
        <v>6.0822779713080672</v>
      </c>
      <c r="CD260">
        <v>-2.3347629301597097</v>
      </c>
      <c r="CF260">
        <v>6.7075276138376578</v>
      </c>
      <c r="CG260">
        <v>-2.4413351824321783</v>
      </c>
      <c r="CI260">
        <v>7.0055895577810068</v>
      </c>
      <c r="CJ260">
        <v>-2.6891883075023961</v>
      </c>
      <c r="CL260">
        <v>7.5974167731582796</v>
      </c>
      <c r="CM260">
        <v>-2.7652276564091047</v>
      </c>
      <c r="CO260">
        <v>7.9949071665145262</v>
      </c>
      <c r="CP260">
        <v>-2.9099020189830966</v>
      </c>
      <c r="CR260">
        <v>8.1452578800205373</v>
      </c>
      <c r="CS260">
        <v>-2.9646250865152775</v>
      </c>
    </row>
    <row r="261" spans="1:97" x14ac:dyDescent="0.2">
      <c r="A261" s="68">
        <f t="shared" si="4"/>
        <v>72</v>
      </c>
      <c r="B261">
        <v>4.3799081883341557</v>
      </c>
      <c r="C261">
        <v>-1.5941528043721531</v>
      </c>
      <c r="H261">
        <v>5.1241452059659469</v>
      </c>
      <c r="I261">
        <v>-1.8650323474491806</v>
      </c>
      <c r="L261">
        <v>5.348731651477622</v>
      </c>
      <c r="M261">
        <v>-1.9467749540385166</v>
      </c>
      <c r="R261">
        <v>6.1446516148569872</v>
      </c>
      <c r="S261">
        <v>-2.2364655108078297</v>
      </c>
      <c r="V261">
        <v>6.0967271680987807</v>
      </c>
      <c r="W261">
        <v>-2.2190224759512853</v>
      </c>
      <c r="AB261">
        <v>6.7075276138376578</v>
      </c>
      <c r="AC261">
        <v>-2.4413351824321783</v>
      </c>
      <c r="AF261">
        <v>6.5505990790197819</v>
      </c>
      <c r="AG261">
        <v>-2.3842179888498451</v>
      </c>
      <c r="AL261">
        <v>7.0636713817475627</v>
      </c>
      <c r="AM261">
        <v>-2.5709606361997781</v>
      </c>
      <c r="AP261">
        <v>7.0871633446725246</v>
      </c>
      <c r="AQ261">
        <v>-2.5795109931859774</v>
      </c>
      <c r="AV261">
        <v>7.5974167731582796</v>
      </c>
      <c r="AW261">
        <v>-2.7652276564091047</v>
      </c>
      <c r="AZ261">
        <v>7.4827740404536165</v>
      </c>
      <c r="BA261">
        <v>-2.723501203254493</v>
      </c>
      <c r="BF261">
        <v>7.9949071665145262</v>
      </c>
      <c r="BG261">
        <v>-2.9099020189830966</v>
      </c>
      <c r="BJ261">
        <v>7.8144857726107482</v>
      </c>
      <c r="BK261">
        <v>-2.8442341422393529</v>
      </c>
      <c r="BP261">
        <v>8.1452578800205373</v>
      </c>
      <c r="BQ261">
        <v>-2.9646250865152775</v>
      </c>
      <c r="BZ261">
        <v>5.1767153237389296</v>
      </c>
      <c r="CA261">
        <v>-1.7824820932321253</v>
      </c>
      <c r="CC261">
        <v>6.1446516148569872</v>
      </c>
      <c r="CD261">
        <v>-2.2364655108078297</v>
      </c>
      <c r="CF261">
        <v>6.7632958399597189</v>
      </c>
      <c r="CG261">
        <v>-2.3287843684733205</v>
      </c>
      <c r="CI261">
        <v>7.0636713817475627</v>
      </c>
      <c r="CJ261">
        <v>-2.5709606361997781</v>
      </c>
      <c r="CL261">
        <v>7.6530290135669325</v>
      </c>
      <c r="CM261">
        <v>-2.6351433916239295</v>
      </c>
      <c r="CO261">
        <v>8.0312370734216483</v>
      </c>
      <c r="CP261">
        <v>-2.7653705824288095</v>
      </c>
      <c r="CR261">
        <v>8.1787372338934663</v>
      </c>
      <c r="CS261">
        <v>-2.8161588484136555</v>
      </c>
    </row>
    <row r="262" spans="1:97" x14ac:dyDescent="0.2">
      <c r="A262" s="68">
        <f t="shared" si="4"/>
        <v>73</v>
      </c>
      <c r="B262">
        <v>4.4590667226853284</v>
      </c>
      <c r="C262">
        <v>-1.5353764092967723</v>
      </c>
      <c r="H262">
        <v>5.1767153237389296</v>
      </c>
      <c r="I262">
        <v>-1.7824820932321253</v>
      </c>
      <c r="L262">
        <v>5.4234958776535169</v>
      </c>
      <c r="M262">
        <v>-1.8674552645968869</v>
      </c>
      <c r="R262">
        <v>6.2035487048856925</v>
      </c>
      <c r="S262">
        <v>-2.1360483993092272</v>
      </c>
      <c r="V262">
        <v>6.1732920420629753</v>
      </c>
      <c r="W262">
        <v>-2.1256302178351292</v>
      </c>
      <c r="AB262">
        <v>6.7632958399597189</v>
      </c>
      <c r="AC262">
        <v>-2.3287843684733205</v>
      </c>
      <c r="AF262">
        <v>6.6148493275043396</v>
      </c>
      <c r="AG262">
        <v>-2.2776702480887052</v>
      </c>
      <c r="AL262">
        <v>7.1197567402493434</v>
      </c>
      <c r="AM262">
        <v>-2.4515234282763512</v>
      </c>
      <c r="AP262">
        <v>7.1481220516804251</v>
      </c>
      <c r="AQ262">
        <v>-2.4612903666789707</v>
      </c>
      <c r="AV262">
        <v>7.6530290135669325</v>
      </c>
      <c r="AW262">
        <v>-2.6351433916239295</v>
      </c>
      <c r="AZ262">
        <v>7.5424036677838213</v>
      </c>
      <c r="BA262">
        <v>-2.5970521145139518</v>
      </c>
      <c r="BF262">
        <v>8.0312370734216483</v>
      </c>
      <c r="BG262">
        <v>-2.7653705824288095</v>
      </c>
      <c r="BJ262">
        <v>7.8723897063170076</v>
      </c>
      <c r="BK262">
        <v>-2.7106751685004675</v>
      </c>
      <c r="BP262">
        <v>8.1787372338934663</v>
      </c>
      <c r="BQ262">
        <v>-2.8161588484136555</v>
      </c>
      <c r="BZ262">
        <v>5.2260565926724727</v>
      </c>
      <c r="CA262">
        <v>-1.6980448264044457</v>
      </c>
      <c r="CC262">
        <v>6.2035487048856925</v>
      </c>
      <c r="CD262">
        <v>-2.1360483993092272</v>
      </c>
      <c r="CF262">
        <v>6.8152723830569748</v>
      </c>
      <c r="CG262">
        <v>-2.2144111540646443</v>
      </c>
      <c r="CI262">
        <v>7.1197567402493434</v>
      </c>
      <c r="CJ262">
        <v>-2.4515234282763512</v>
      </c>
      <c r="CL262">
        <v>7.7064123416954322</v>
      </c>
      <c r="CM262">
        <v>-2.5039594146958013</v>
      </c>
      <c r="CO262">
        <v>8.06401005470107</v>
      </c>
      <c r="CP262">
        <v>-2.6201496885161562</v>
      </c>
      <c r="CR262">
        <v>8.2085701761726124</v>
      </c>
      <c r="CS262">
        <v>-2.6671200115534779</v>
      </c>
    </row>
    <row r="263" spans="1:97" x14ac:dyDescent="0.2">
      <c r="A263" s="68">
        <f t="shared" si="4"/>
        <v>74</v>
      </c>
      <c r="B263">
        <v>4.536540558059043</v>
      </c>
      <c r="C263">
        <v>-1.4740079996812374</v>
      </c>
      <c r="H263">
        <v>5.2260565926724727</v>
      </c>
      <c r="I263">
        <v>-1.6980448264044457</v>
      </c>
      <c r="L263">
        <v>5.4961566262624961</v>
      </c>
      <c r="M263">
        <v>-1.7858054460066664</v>
      </c>
      <c r="R263">
        <v>6.2589041629035771</v>
      </c>
      <c r="S263">
        <v>-2.0336365755551125</v>
      </c>
      <c r="V263">
        <v>6.2465404146001857</v>
      </c>
      <c r="W263">
        <v>-2.0296193594248897</v>
      </c>
      <c r="AB263">
        <v>6.8152723830569748</v>
      </c>
      <c r="AC263">
        <v>-2.2144111540646443</v>
      </c>
      <c r="AF263">
        <v>6.677369176134289</v>
      </c>
      <c r="AG263">
        <v>-2.169603788720003</v>
      </c>
      <c r="AL263">
        <v>7.1719186547707343</v>
      </c>
      <c r="AM263">
        <v>-2.3302922865784224</v>
      </c>
      <c r="AP263">
        <v>7.2071079240955189</v>
      </c>
      <c r="AQ263">
        <v>-2.3417259470568959</v>
      </c>
      <c r="AV263">
        <v>7.7064123416954322</v>
      </c>
      <c r="AW263">
        <v>-2.5039594146958013</v>
      </c>
      <c r="AZ263">
        <v>7.5989430116348764</v>
      </c>
      <c r="BA263">
        <v>-2.4690405926986672</v>
      </c>
      <c r="BF263">
        <v>8.06401005470107</v>
      </c>
      <c r="BG263">
        <v>-2.6201496885161562</v>
      </c>
      <c r="BJ263">
        <v>7.9270578355710786</v>
      </c>
      <c r="BK263">
        <v>-2.5756513171276114</v>
      </c>
      <c r="BP263">
        <v>8.2085701761726124</v>
      </c>
      <c r="BQ263">
        <v>-2.6671200115534779</v>
      </c>
      <c r="BZ263">
        <v>5.2730654425183339</v>
      </c>
      <c r="CA263">
        <v>-1.6121340408983451</v>
      </c>
      <c r="CC263">
        <v>6.2589041629035771</v>
      </c>
      <c r="CD263">
        <v>-2.0336365755551125</v>
      </c>
      <c r="CF263">
        <v>6.8653131497770632</v>
      </c>
      <c r="CG263">
        <v>-2.0989318548826561</v>
      </c>
      <c r="CI263">
        <v>7.1719186547707343</v>
      </c>
      <c r="CJ263">
        <v>-2.3302922865784224</v>
      </c>
      <c r="CL263">
        <v>7.7556328258662681</v>
      </c>
      <c r="CM263">
        <v>-2.3711292460873277</v>
      </c>
      <c r="CO263">
        <v>8.0932090865042632</v>
      </c>
      <c r="CP263">
        <v>-2.4743364198093696</v>
      </c>
      <c r="CR263">
        <v>8.2356986847448574</v>
      </c>
      <c r="CS263">
        <v>-2.5178997577390203</v>
      </c>
    </row>
    <row r="264" spans="1:97" x14ac:dyDescent="0.2">
      <c r="A264" s="68">
        <f t="shared" si="4"/>
        <v>75</v>
      </c>
      <c r="B264">
        <v>4.6113025001960493</v>
      </c>
      <c r="C264">
        <v>-1.4098132887755925</v>
      </c>
      <c r="H264">
        <v>5.2730654425183339</v>
      </c>
      <c r="I264">
        <v>-1.6121340408983451</v>
      </c>
      <c r="L264">
        <v>5.5676074513905638</v>
      </c>
      <c r="M264">
        <v>-1.7021843549241704</v>
      </c>
      <c r="R264">
        <v>6.3106563510445222</v>
      </c>
      <c r="S264">
        <v>-1.9293566588226232</v>
      </c>
      <c r="V264">
        <v>6.3163942208798414</v>
      </c>
      <c r="W264">
        <v>-1.9311108974878928</v>
      </c>
      <c r="AB264">
        <v>6.8653131497770632</v>
      </c>
      <c r="AC264">
        <v>-2.0989318548826561</v>
      </c>
      <c r="AF264">
        <v>6.7371684541256363</v>
      </c>
      <c r="AG264">
        <v>-2.0597541833228736</v>
      </c>
      <c r="AL264">
        <v>7.2220150351971446</v>
      </c>
      <c r="AM264">
        <v>-2.2079863049377457</v>
      </c>
      <c r="AP264">
        <v>7.2631359036815786</v>
      </c>
      <c r="AQ264">
        <v>-2.2205581860565586</v>
      </c>
      <c r="AV264">
        <v>7.7556328258662681</v>
      </c>
      <c r="AW264">
        <v>-2.3711292460873277</v>
      </c>
      <c r="AZ264">
        <v>7.6542645521118438</v>
      </c>
      <c r="BA264">
        <v>-2.3401379286898778</v>
      </c>
      <c r="BF264">
        <v>8.0932090865042632</v>
      </c>
      <c r="BG264">
        <v>-2.4743364198093696</v>
      </c>
      <c r="BJ264">
        <v>7.9784526018013384</v>
      </c>
      <c r="BK264">
        <v>-2.4392519253307534</v>
      </c>
      <c r="BP264">
        <v>8.2356986847448574</v>
      </c>
      <c r="BQ264">
        <v>-2.5178997577390203</v>
      </c>
      <c r="BZ264">
        <v>5.3167395807496387</v>
      </c>
      <c r="CA264">
        <v>-1.5245467357954927</v>
      </c>
      <c r="CC264">
        <v>6.3106563510445222</v>
      </c>
      <c r="CD264">
        <v>-1.9293566588226232</v>
      </c>
      <c r="CF264">
        <v>6.9114729598028948</v>
      </c>
      <c r="CG264">
        <v>-1.9818280320813948</v>
      </c>
      <c r="CI264">
        <v>7.2220150351971446</v>
      </c>
      <c r="CJ264">
        <v>-2.2079863049377457</v>
      </c>
      <c r="CL264">
        <v>7.8025623066017467</v>
      </c>
      <c r="CM264">
        <v>-2.2373431526419512</v>
      </c>
      <c r="CO264">
        <v>8.1197786530941176</v>
      </c>
      <c r="CP264">
        <v>-2.3283032491900184</v>
      </c>
      <c r="CR264">
        <v>8.2601237160469161</v>
      </c>
      <c r="CS264">
        <v>-2.3685464479324199</v>
      </c>
    </row>
    <row r="265" spans="1:97" x14ac:dyDescent="0.2">
      <c r="A265" s="68">
        <f t="shared" si="4"/>
        <v>76</v>
      </c>
      <c r="B265">
        <v>4.6832680799716337</v>
      </c>
      <c r="C265">
        <v>-1.3429021594413482</v>
      </c>
      <c r="H265">
        <v>5.3167395807496387</v>
      </c>
      <c r="I265">
        <v>-1.5245467357954927</v>
      </c>
      <c r="L265">
        <v>5.6368395038622223</v>
      </c>
      <c r="M265">
        <v>-1.6163336825695285</v>
      </c>
      <c r="R265">
        <v>6.3597087553475165</v>
      </c>
      <c r="S265">
        <v>-1.823612587436156</v>
      </c>
      <c r="V265">
        <v>6.3818175511986173</v>
      </c>
      <c r="W265">
        <v>-1.8299521668034064</v>
      </c>
      <c r="AB265">
        <v>6.9114729598028948</v>
      </c>
      <c r="AC265">
        <v>-1.9818280320813948</v>
      </c>
      <c r="AF265">
        <v>6.7941988016387</v>
      </c>
      <c r="AG265">
        <v>-1.9482002923158936</v>
      </c>
      <c r="AL265">
        <v>7.2681009369637826</v>
      </c>
      <c r="AM265">
        <v>-2.0840892036540151</v>
      </c>
      <c r="AP265">
        <v>7.316164214223698</v>
      </c>
      <c r="AQ265">
        <v>-2.097871092224135</v>
      </c>
      <c r="AV265">
        <v>7.8025623066017467</v>
      </c>
      <c r="AW265">
        <v>-2.2373431526419512</v>
      </c>
      <c r="AZ265">
        <v>7.70643666881268</v>
      </c>
      <c r="BA265">
        <v>-2.2097796383693717</v>
      </c>
      <c r="BF265">
        <v>8.1197786530941176</v>
      </c>
      <c r="BG265">
        <v>-2.3283032491900184</v>
      </c>
      <c r="BJ265">
        <v>8.0265370502906457</v>
      </c>
      <c r="BK265">
        <v>-2.3015667165772378</v>
      </c>
      <c r="BP265">
        <v>8.2601237160469161</v>
      </c>
      <c r="BQ265">
        <v>-2.3685464479324199</v>
      </c>
      <c r="BZ265">
        <v>5.3589572888371855</v>
      </c>
      <c r="CA265">
        <v>-1.4359245141327008</v>
      </c>
      <c r="CC265">
        <v>6.3597087553475165</v>
      </c>
      <c r="CD265">
        <v>-1.823612587436156</v>
      </c>
      <c r="CF265">
        <v>6.9546669861384043</v>
      </c>
      <c r="CG265">
        <v>-1.8634925181858315</v>
      </c>
      <c r="CI265">
        <v>7.2681009369637826</v>
      </c>
      <c r="CJ265">
        <v>-2.0840892036540151</v>
      </c>
      <c r="CL265">
        <v>7.8452506880197763</v>
      </c>
      <c r="CM265">
        <v>-2.1021230764256411</v>
      </c>
      <c r="CO265">
        <v>8.1437218354871952</v>
      </c>
      <c r="CP265">
        <v>-2.182097969732316</v>
      </c>
      <c r="CR265">
        <v>8.2818498350838041</v>
      </c>
      <c r="CS265">
        <v>-2.219109158666781</v>
      </c>
    </row>
    <row r="266" spans="1:97" x14ac:dyDescent="0.2">
      <c r="A266" s="68">
        <f t="shared" si="4"/>
        <v>77</v>
      </c>
      <c r="B266">
        <v>4.7523559734499861</v>
      </c>
      <c r="C266">
        <v>-1.2733866075731539</v>
      </c>
      <c r="H266">
        <v>5.3589572888371855</v>
      </c>
      <c r="I266">
        <v>-1.4359245141327008</v>
      </c>
      <c r="L266">
        <v>5.7047590643483366</v>
      </c>
      <c r="M266">
        <v>-1.5285815777598712</v>
      </c>
      <c r="R266">
        <v>6.4050553192472979</v>
      </c>
      <c r="S266">
        <v>-1.7162249018929763</v>
      </c>
      <c r="V266">
        <v>6.4446581782218528</v>
      </c>
      <c r="W266">
        <v>-1.7268364281594308</v>
      </c>
      <c r="AB266">
        <v>6.9546669861384043</v>
      </c>
      <c r="AC266">
        <v>-1.8634925181858315</v>
      </c>
      <c r="AF266">
        <v>6.8474496022290987</v>
      </c>
      <c r="AG266">
        <v>-1.8347637820532929</v>
      </c>
      <c r="AL266">
        <v>7.3120599546639147</v>
      </c>
      <c r="AM266">
        <v>-1.9592554244798268</v>
      </c>
      <c r="AP266">
        <v>7.3671174305980101</v>
      </c>
      <c r="AQ266">
        <v>-1.9740079920258902</v>
      </c>
      <c r="AV266">
        <v>7.8452506880197763</v>
      </c>
      <c r="AW266">
        <v>-2.1021230764256411</v>
      </c>
      <c r="AZ266">
        <v>7.7554200936320097</v>
      </c>
      <c r="BA266">
        <v>-2.0780531042933394</v>
      </c>
      <c r="BF266">
        <v>8.1437218354871952</v>
      </c>
      <c r="BG266">
        <v>-2.182097969732316</v>
      </c>
      <c r="BJ266">
        <v>8.0712775700315618</v>
      </c>
      <c r="BK266">
        <v>-2.1626866381860155</v>
      </c>
      <c r="BP266">
        <v>8.2818498350838041</v>
      </c>
      <c r="BQ266">
        <v>-2.219109158666781</v>
      </c>
      <c r="BZ266">
        <v>5.3977561949172177</v>
      </c>
      <c r="CA266">
        <v>-1.3458080508289039</v>
      </c>
      <c r="CC266">
        <v>6.4050553192472979</v>
      </c>
      <c r="CD266">
        <v>-1.7162249018929763</v>
      </c>
      <c r="CF266">
        <v>6.9948631299797723</v>
      </c>
      <c r="CG266">
        <v>-1.7440104322676646</v>
      </c>
      <c r="CI266">
        <v>7.3120599546639147</v>
      </c>
      <c r="CJ266">
        <v>-1.9592554244798268</v>
      </c>
      <c r="CL266">
        <v>7.8836540517334992</v>
      </c>
      <c r="CM266">
        <v>-1.9656102850224357</v>
      </c>
      <c r="CO266">
        <v>8.1650398208738295</v>
      </c>
      <c r="CP266">
        <v>-2.035767442890057</v>
      </c>
      <c r="CR266">
        <v>8.3008815776591227</v>
      </c>
      <c r="CS266">
        <v>-2.0696365031659805</v>
      </c>
    </row>
    <row r="267" spans="1:97" x14ac:dyDescent="0.2">
      <c r="A267" s="68">
        <f t="shared" si="4"/>
        <v>78</v>
      </c>
      <c r="B267">
        <v>4.8184894341486011</v>
      </c>
      <c r="C267">
        <v>-1.2013810255856969</v>
      </c>
      <c r="H267">
        <v>5.3977561949172177</v>
      </c>
      <c r="I267">
        <v>-1.3458080508289039</v>
      </c>
      <c r="L267">
        <v>5.7703496438369717</v>
      </c>
      <c r="M267">
        <v>-1.4387057744634932</v>
      </c>
      <c r="R267">
        <v>6.4466459003999903</v>
      </c>
      <c r="S267">
        <v>-1.6073249032201817</v>
      </c>
      <c r="V267">
        <v>6.502923146762682</v>
      </c>
      <c r="W267">
        <v>-1.6213563578651158</v>
      </c>
      <c r="AB267">
        <v>6.9948631299797723</v>
      </c>
      <c r="AC267">
        <v>-1.7440104322676646</v>
      </c>
      <c r="AF267">
        <v>6.8988038597423449</v>
      </c>
      <c r="AG267">
        <v>-1.7200602324857606</v>
      </c>
      <c r="AL267">
        <v>7.3529022701986486</v>
      </c>
      <c r="AM267">
        <v>-1.8332793692144942</v>
      </c>
      <c r="AP267">
        <v>7.4159715581332923</v>
      </c>
      <c r="AQ267">
        <v>-1.8490042653375194</v>
      </c>
      <c r="AV267">
        <v>7.8836540517334992</v>
      </c>
      <c r="AW267">
        <v>-1.9656102850224357</v>
      </c>
      <c r="AZ267">
        <v>7.8021495528700813</v>
      </c>
      <c r="BA267">
        <v>-1.9452889872853403</v>
      </c>
      <c r="BF267">
        <v>8.1650398208738295</v>
      </c>
      <c r="BG267">
        <v>-2.035767442890057</v>
      </c>
      <c r="BJ267">
        <v>8.1116732511820597</v>
      </c>
      <c r="BK267">
        <v>-2.0224616994398557</v>
      </c>
      <c r="BP267">
        <v>8.3008815776591227</v>
      </c>
      <c r="BQ267">
        <v>-2.0696365031659805</v>
      </c>
      <c r="BZ267">
        <v>5.4340627952446754</v>
      </c>
      <c r="CA267">
        <v>-1.2545485688707241</v>
      </c>
      <c r="CC267">
        <v>6.4466459003999903</v>
      </c>
      <c r="CD267">
        <v>-1.6073249032201817</v>
      </c>
      <c r="CF267">
        <v>7.033004108124973</v>
      </c>
      <c r="CG267">
        <v>-1.6236921749287276</v>
      </c>
      <c r="CI267">
        <v>7.3529022701986486</v>
      </c>
      <c r="CJ267">
        <v>-1.8332793692144942</v>
      </c>
      <c r="CL267">
        <v>7.9187065503969123</v>
      </c>
      <c r="CM267">
        <v>-1.8281720959870444</v>
      </c>
      <c r="CO267">
        <v>8.1837355521366142</v>
      </c>
      <c r="CP267">
        <v>-1.889358682776719</v>
      </c>
      <c r="CR267">
        <v>8.3172243525942271</v>
      </c>
      <c r="CS267">
        <v>-1.9201769102953479</v>
      </c>
    </row>
    <row r="268" spans="1:97" x14ac:dyDescent="0.2">
      <c r="A268" s="68">
        <f t="shared" si="4"/>
        <v>79</v>
      </c>
      <c r="B268">
        <v>4.8815949720149243</v>
      </c>
      <c r="C268">
        <v>-1.1270016959147224</v>
      </c>
      <c r="H268">
        <v>5.4340627952446754</v>
      </c>
      <c r="I268">
        <v>-1.2545485688707241</v>
      </c>
      <c r="L268">
        <v>5.8345287320015897</v>
      </c>
      <c r="M268">
        <v>-1.3470031441618879</v>
      </c>
      <c r="R268">
        <v>6.4854082474499481</v>
      </c>
      <c r="S268">
        <v>-1.4972700798564069</v>
      </c>
      <c r="V268">
        <v>6.5575115277194005</v>
      </c>
      <c r="W268">
        <v>-1.5139163849289365</v>
      </c>
      <c r="AB268">
        <v>7.033004108124973</v>
      </c>
      <c r="AC268">
        <v>-1.6236921749287276</v>
      </c>
      <c r="AF268">
        <v>6.947259704395023</v>
      </c>
      <c r="AG268">
        <v>-1.60389657759367</v>
      </c>
      <c r="AL268">
        <v>7.3905980753248732</v>
      </c>
      <c r="AM268">
        <v>-1.7062490051847241</v>
      </c>
      <c r="AP268">
        <v>7.4607527564188034</v>
      </c>
      <c r="AQ268">
        <v>-1.7224454420096706</v>
      </c>
      <c r="AV268">
        <v>7.9187065503969123</v>
      </c>
      <c r="AW268">
        <v>-1.8281720959870444</v>
      </c>
      <c r="AZ268">
        <v>7.8466037347433817</v>
      </c>
      <c r="BA268">
        <v>-1.8115258981792377</v>
      </c>
      <c r="BF268">
        <v>8.1837355521366142</v>
      </c>
      <c r="BG268">
        <v>-1.889358682776719</v>
      </c>
      <c r="BJ268">
        <v>8.1486579792816887</v>
      </c>
      <c r="BK268">
        <v>-1.8812604107318844</v>
      </c>
      <c r="BP268">
        <v>8.3172243525942271</v>
      </c>
      <c r="BQ268">
        <v>-1.9201769102953479</v>
      </c>
      <c r="BZ268">
        <v>5.466867900329925</v>
      </c>
      <c r="CA268">
        <v>-1.1620150068492221</v>
      </c>
      <c r="CC268">
        <v>6.4854082474499481</v>
      </c>
      <c r="CD268">
        <v>-1.4972700798564069</v>
      </c>
      <c r="CF268">
        <v>7.067117278215548</v>
      </c>
      <c r="CG268">
        <v>-1.5021574477690041</v>
      </c>
      <c r="CI268">
        <v>7.3905980753248732</v>
      </c>
      <c r="CJ268">
        <v>-1.7062490051847241</v>
      </c>
      <c r="CL268">
        <v>7.9494064849458193</v>
      </c>
      <c r="CM268">
        <v>-1.6896932209563895</v>
      </c>
      <c r="CO268">
        <v>8.1988342688212015</v>
      </c>
      <c r="CP268">
        <v>-1.7427105671356977</v>
      </c>
      <c r="CR268">
        <v>8.3299058934123238</v>
      </c>
      <c r="CS268">
        <v>-1.7705706137883339</v>
      </c>
    </row>
    <row r="269" spans="1:97" x14ac:dyDescent="0.2">
      <c r="A269" s="68">
        <f t="shared" si="4"/>
        <v>80</v>
      </c>
      <c r="B269">
        <v>4.9396462386180673</v>
      </c>
      <c r="C269">
        <v>-1.0499509339624069</v>
      </c>
      <c r="H269">
        <v>5.466867900329925</v>
      </c>
      <c r="I269">
        <v>-1.1620150068492221</v>
      </c>
      <c r="L269">
        <v>5.8962744156000904</v>
      </c>
      <c r="M269">
        <v>-1.2532878936063079</v>
      </c>
      <c r="R269">
        <v>6.5213107573364555</v>
      </c>
      <c r="S269">
        <v>-1.3861430534831294</v>
      </c>
      <c r="V269">
        <v>6.6093442025671045</v>
      </c>
      <c r="W269">
        <v>-1.4048550813439964</v>
      </c>
      <c r="AB269">
        <v>7.067117278215548</v>
      </c>
      <c r="AC269">
        <v>-1.5021574477690041</v>
      </c>
      <c r="AF269">
        <v>6.9927783079637962</v>
      </c>
      <c r="AG269">
        <v>-1.4863562613124885</v>
      </c>
      <c r="AL269">
        <v>7.4251195201641487</v>
      </c>
      <c r="AM269">
        <v>-1.5782529352061223</v>
      </c>
      <c r="AP269">
        <v>7.5033712641837544</v>
      </c>
      <c r="AQ269">
        <v>-1.5948858047981271</v>
      </c>
      <c r="AV269">
        <v>7.9494064849458193</v>
      </c>
      <c r="AW269">
        <v>-1.6896932209563895</v>
      </c>
      <c r="AZ269">
        <v>7.8877834464181129</v>
      </c>
      <c r="BA269">
        <v>-1.6765948807655608</v>
      </c>
      <c r="BF269">
        <v>8.1988342688212015</v>
      </c>
      <c r="BG269">
        <v>-1.7427105671356977</v>
      </c>
      <c r="BJ269">
        <v>8.1812279529088201</v>
      </c>
      <c r="BK269">
        <v>-1.7389682408753027</v>
      </c>
      <c r="BP269">
        <v>8.3299058934123238</v>
      </c>
      <c r="BQ269">
        <v>-1.7705706137883339</v>
      </c>
      <c r="BZ269">
        <v>5.4980943633495238</v>
      </c>
      <c r="CA269">
        <v>-1.0687176855866622</v>
      </c>
      <c r="CC269">
        <v>6.5213107573364555</v>
      </c>
      <c r="CD269">
        <v>-1.3861430534831294</v>
      </c>
      <c r="CF269">
        <v>7.0971654245885629</v>
      </c>
      <c r="CG269">
        <v>-1.3795445668144466</v>
      </c>
      <c r="CI269">
        <v>7.4251195201641487</v>
      </c>
      <c r="CJ269">
        <v>-1.5782529352061223</v>
      </c>
      <c r="CL269">
        <v>7.9747398184587013</v>
      </c>
      <c r="CM269">
        <v>-1.5501271747447409</v>
      </c>
      <c r="CO269">
        <v>8.2113121709063233</v>
      </c>
      <c r="CP269">
        <v>-1.5961120269995481</v>
      </c>
      <c r="CR269">
        <v>8.3399058569601934</v>
      </c>
      <c r="CS269">
        <v>-1.6211080233317798</v>
      </c>
    </row>
    <row r="270" spans="1:97" x14ac:dyDescent="0.2">
      <c r="A270" s="68">
        <f t="shared" si="4"/>
        <v>81</v>
      </c>
      <c r="B270">
        <v>4.9945195453094664</v>
      </c>
      <c r="C270">
        <v>-0.97083298618189839</v>
      </c>
      <c r="H270">
        <v>5.4980943633495238</v>
      </c>
      <c r="I270">
        <v>-1.0687176855866622</v>
      </c>
      <c r="L270">
        <v>5.9545512093618287</v>
      </c>
      <c r="M270">
        <v>-1.1574436098436749</v>
      </c>
      <c r="R270">
        <v>6.5543255518459809</v>
      </c>
      <c r="S270">
        <v>-1.2740275396224692</v>
      </c>
      <c r="V270">
        <v>6.657396437459199</v>
      </c>
      <c r="W270">
        <v>-1.2940624228100357</v>
      </c>
      <c r="AB270">
        <v>7.0971654245885629</v>
      </c>
      <c r="AC270">
        <v>-1.3795445668144466</v>
      </c>
      <c r="AF270">
        <v>7.0353227059900822</v>
      </c>
      <c r="AG270">
        <v>-1.3675236005080971</v>
      </c>
      <c r="AL270">
        <v>7.4564411900006649</v>
      </c>
      <c r="AM270">
        <v>-1.449380466150427</v>
      </c>
      <c r="AP270">
        <v>7.5428242167309421</v>
      </c>
      <c r="AQ270">
        <v>-1.466171569085392</v>
      </c>
      <c r="AV270">
        <v>7.9747398184587013</v>
      </c>
      <c r="AW270">
        <v>-1.5501271747447409</v>
      </c>
      <c r="AZ270">
        <v>7.9256592021951082</v>
      </c>
      <c r="BA270">
        <v>-1.5405869014875102</v>
      </c>
      <c r="BF270">
        <v>8.2113121709063233</v>
      </c>
      <c r="BG270">
        <v>-1.5961120269995481</v>
      </c>
      <c r="BJ270">
        <v>8.2054228339696813</v>
      </c>
      <c r="BK270">
        <v>-1.5949672597175377</v>
      </c>
      <c r="BP270">
        <v>8.3399058569601934</v>
      </c>
      <c r="BQ270">
        <v>-1.6211080233317798</v>
      </c>
      <c r="BZ270">
        <v>5.5267417067949429</v>
      </c>
      <c r="CA270">
        <v>-0.97451012202276743</v>
      </c>
      <c r="CC270">
        <v>6.5543255518459809</v>
      </c>
      <c r="CD270">
        <v>-1.2740275396224692</v>
      </c>
      <c r="CF270">
        <v>7.1250850085711273</v>
      </c>
      <c r="CG270">
        <v>-1.2563401420747564</v>
      </c>
      <c r="CI270">
        <v>7.4564411900006649</v>
      </c>
      <c r="CJ270">
        <v>-1.449380466150427</v>
      </c>
      <c r="CL270">
        <v>7.9966397217041738</v>
      </c>
      <c r="CM270">
        <v>-1.4100181923445145</v>
      </c>
      <c r="CO270">
        <v>8.2211756060458434</v>
      </c>
      <c r="CP270">
        <v>-1.4496097824091032</v>
      </c>
      <c r="CR270">
        <v>8.3472312677610798</v>
      </c>
      <c r="CS270">
        <v>-1.4718367155275343</v>
      </c>
    </row>
    <row r="271" spans="1:97" x14ac:dyDescent="0.2">
      <c r="A271" s="68">
        <f t="shared" si="4"/>
        <v>82</v>
      </c>
      <c r="B271">
        <v>5.0441860801233211</v>
      </c>
      <c r="C271">
        <v>-0.88942285585789982</v>
      </c>
      <c r="H271">
        <v>5.5267417067949429</v>
      </c>
      <c r="I271">
        <v>-0.97451012202276743</v>
      </c>
      <c r="L271">
        <v>6.0092978030595479</v>
      </c>
      <c r="M271">
        <v>-1.0595974709892455</v>
      </c>
      <c r="R271">
        <v>6.583440496974875</v>
      </c>
      <c r="S271">
        <v>-1.1608339492596176</v>
      </c>
      <c r="V271">
        <v>6.7016173276381723</v>
      </c>
      <c r="W271">
        <v>-1.1816716369569389</v>
      </c>
      <c r="AB271">
        <v>7.1250850085711273</v>
      </c>
      <c r="AC271">
        <v>-1.2563401420747564</v>
      </c>
      <c r="AF271">
        <v>7.0748596911816826</v>
      </c>
      <c r="AG271">
        <v>-1.247484095822831</v>
      </c>
      <c r="AL271">
        <v>7.4845396525702359</v>
      </c>
      <c r="AM271">
        <v>-1.3197214628545115</v>
      </c>
      <c r="AP271">
        <v>7.5800661353399104</v>
      </c>
      <c r="AQ271">
        <v>-1.3365652976705709</v>
      </c>
      <c r="AV271">
        <v>7.9966397217041738</v>
      </c>
      <c r="AW271">
        <v>-1.4100181923445145</v>
      </c>
      <c r="AZ271">
        <v>7.9602021238591307</v>
      </c>
      <c r="BA271">
        <v>-1.4035932841787262</v>
      </c>
      <c r="BF271">
        <v>8.2211756060458434</v>
      </c>
      <c r="BG271">
        <v>-1.4496097824091032</v>
      </c>
      <c r="BJ271">
        <v>8.2221608121220715</v>
      </c>
      <c r="BK271">
        <v>-1.4497835001879498</v>
      </c>
      <c r="BP271">
        <v>8.3472312677610798</v>
      </c>
      <c r="BQ271">
        <v>-1.4718367155275343</v>
      </c>
      <c r="BZ271">
        <v>5.5517965211311955</v>
      </c>
      <c r="CA271">
        <v>-0.87931466870460584</v>
      </c>
      <c r="CC271">
        <v>6.583440496974875</v>
      </c>
      <c r="CD271">
        <v>-1.1608339492596176</v>
      </c>
      <c r="CF271">
        <v>7.1498764427342945</v>
      </c>
      <c r="CG271">
        <v>-1.1324246505779321</v>
      </c>
      <c r="CI271">
        <v>7.4845396525702359</v>
      </c>
      <c r="CJ271">
        <v>-1.3197214628545115</v>
      </c>
      <c r="CL271">
        <v>8.011140974772049</v>
      </c>
      <c r="CM271">
        <v>-1.268835005995911</v>
      </c>
      <c r="CO271">
        <v>8.227444606890181</v>
      </c>
      <c r="CP271">
        <v>-1.3030939987186494</v>
      </c>
      <c r="CR271">
        <v>8.351893749362592</v>
      </c>
      <c r="CS271">
        <v>-1.3228047276812815</v>
      </c>
    </row>
    <row r="272" spans="1:97" x14ac:dyDescent="0.2">
      <c r="A272" s="68">
        <f t="shared" si="4"/>
        <v>83</v>
      </c>
      <c r="B272">
        <v>5.0895583965523237</v>
      </c>
      <c r="C272">
        <v>-0.80610363479338965</v>
      </c>
      <c r="H272">
        <v>5.5517965211311955</v>
      </c>
      <c r="I272">
        <v>-0.87931466870460584</v>
      </c>
      <c r="L272">
        <v>6.060456405407912</v>
      </c>
      <c r="M272">
        <v>-0.95987815764439355</v>
      </c>
      <c r="R272">
        <v>6.6096109353808581</v>
      </c>
      <c r="S272">
        <v>-1.046855342732655</v>
      </c>
      <c r="V272">
        <v>6.7419614836224486</v>
      </c>
      <c r="W272">
        <v>-1.0678175264216594</v>
      </c>
      <c r="AB272">
        <v>7.1498764427342945</v>
      </c>
      <c r="AC272">
        <v>-1.1324246505779321</v>
      </c>
      <c r="AF272">
        <v>7.111356559772176</v>
      </c>
      <c r="AG272">
        <v>-1.1263237248692077</v>
      </c>
      <c r="AL272">
        <v>7.5103829672310605</v>
      </c>
      <c r="AM272">
        <v>-1.1895230463759705</v>
      </c>
      <c r="AP272">
        <v>7.6140902719803716</v>
      </c>
      <c r="AQ272">
        <v>-1.2059486041158476</v>
      </c>
      <c r="AV272">
        <v>8.011140974772049</v>
      </c>
      <c r="AW272">
        <v>-1.268835005995911</v>
      </c>
      <c r="AZ272">
        <v>7.9913867538992784</v>
      </c>
      <c r="BA272">
        <v>-1.2657062572897682</v>
      </c>
      <c r="BF272">
        <v>8.227444606890181</v>
      </c>
      <c r="BG272">
        <v>-1.3030939987186494</v>
      </c>
      <c r="BJ272">
        <v>8.2323831621083734</v>
      </c>
      <c r="BK272">
        <v>-1.3038761858951853</v>
      </c>
      <c r="BP272">
        <v>8.351893749362592</v>
      </c>
      <c r="BQ272">
        <v>-1.3228047276812815</v>
      </c>
      <c r="BZ272">
        <v>5.5752098195457931</v>
      </c>
      <c r="CA272">
        <v>-0.78354116461416035</v>
      </c>
      <c r="CC272">
        <v>6.6096109353808581</v>
      </c>
      <c r="CD272">
        <v>-1.046855342732655</v>
      </c>
      <c r="CF272">
        <v>7.1715220722316131</v>
      </c>
      <c r="CG272">
        <v>-1.0078872254874713</v>
      </c>
      <c r="CI272">
        <v>7.5103829672310605</v>
      </c>
      <c r="CJ272">
        <v>-1.1895230463759705</v>
      </c>
      <c r="CL272">
        <v>8.0182013626677744</v>
      </c>
      <c r="CM272">
        <v>-1.1268797116459721</v>
      </c>
      <c r="CO272">
        <v>8.232098891033413</v>
      </c>
      <c r="CP272">
        <v>-1.1569409154227579</v>
      </c>
      <c r="CR272">
        <v>8.3539020175056855</v>
      </c>
      <c r="CS272">
        <v>-1.1740591525221298</v>
      </c>
    </row>
    <row r="273" spans="1:97" x14ac:dyDescent="0.2">
      <c r="A273" s="68">
        <f t="shared" si="4"/>
        <v>84</v>
      </c>
      <c r="B273">
        <v>5.1305795355684758</v>
      </c>
      <c r="C273">
        <v>-0.72105273067057574</v>
      </c>
      <c r="H273">
        <v>5.5752098195457931</v>
      </c>
      <c r="I273">
        <v>-0.78354116461416035</v>
      </c>
      <c r="L273">
        <v>6.1089643884732281</v>
      </c>
      <c r="M273">
        <v>-0.85855514437315061</v>
      </c>
      <c r="R273">
        <v>6.6328160492076931</v>
      </c>
      <c r="S273">
        <v>-0.93217736732482137</v>
      </c>
      <c r="V273">
        <v>6.7803661703457054</v>
      </c>
      <c r="W273">
        <v>-0.95291409248808301</v>
      </c>
      <c r="AB273">
        <v>7.1715220722316131</v>
      </c>
      <c r="AC273">
        <v>-1.0078872254874713</v>
      </c>
      <c r="AF273">
        <v>7.1447848811859078</v>
      </c>
      <c r="AG273">
        <v>-1.0041295750153731</v>
      </c>
      <c r="AL273">
        <v>7.5319795253552968</v>
      </c>
      <c r="AM273">
        <v>-1.0585459920193101</v>
      </c>
      <c r="AP273">
        <v>7.6448699400145674</v>
      </c>
      <c r="AQ273">
        <v>-1.0744116347195711</v>
      </c>
      <c r="AV273">
        <v>8.0182013626677744</v>
      </c>
      <c r="AW273">
        <v>-1.1268797116459721</v>
      </c>
      <c r="AZ273">
        <v>8.0201817554277071</v>
      </c>
      <c r="BA273">
        <v>-1.127158036462389</v>
      </c>
      <c r="BF273">
        <v>8.232098891033413</v>
      </c>
      <c r="BG273">
        <v>-1.1569409154227579</v>
      </c>
      <c r="BJ273">
        <v>8.2410111306497633</v>
      </c>
      <c r="BK273">
        <v>-1.1581934434592516</v>
      </c>
      <c r="BP273">
        <v>8.3539020175056855</v>
      </c>
      <c r="BQ273">
        <v>-1.1740591525221298</v>
      </c>
      <c r="BZ273">
        <v>5.5949831559572676</v>
      </c>
      <c r="CA273">
        <v>-0.68697411210772608</v>
      </c>
      <c r="CC273">
        <v>6.6328160492076931</v>
      </c>
      <c r="CD273">
        <v>-0.93217736732482137</v>
      </c>
      <c r="CF273">
        <v>7.1909972895374992</v>
      </c>
      <c r="CG273">
        <v>-0.88293902598959295</v>
      </c>
      <c r="CI273">
        <v>7.5319795253552968</v>
      </c>
      <c r="CJ273">
        <v>-1.0585459920193101</v>
      </c>
      <c r="CL273">
        <v>8.0217583741937553</v>
      </c>
      <c r="CM273">
        <v>-0.98494315050562775</v>
      </c>
      <c r="CO273">
        <v>8.2331710155355093</v>
      </c>
      <c r="CP273">
        <v>-1.0109012289351331</v>
      </c>
      <c r="CR273">
        <v>8.3522764489973031</v>
      </c>
      <c r="CS273">
        <v>-1.0255254640970393</v>
      </c>
    </row>
    <row r="274" spans="1:97" x14ac:dyDescent="0.2">
      <c r="A274" s="68">
        <f t="shared" si="4"/>
        <v>85</v>
      </c>
      <c r="B274">
        <v>5.1671955018417099</v>
      </c>
      <c r="C274">
        <v>-0.63444865570062781</v>
      </c>
      <c r="H274">
        <v>5.5949831559572676</v>
      </c>
      <c r="I274">
        <v>-0.68697411210772608</v>
      </c>
      <c r="L274">
        <v>6.1518014596816419</v>
      </c>
      <c r="M274">
        <v>-0.75534246088445001</v>
      </c>
      <c r="R274">
        <v>6.6530374171036808</v>
      </c>
      <c r="S274">
        <v>-0.81688618983023575</v>
      </c>
      <c r="V274">
        <v>6.8138296102922276</v>
      </c>
      <c r="W274">
        <v>-0.83662888986534556</v>
      </c>
      <c r="AB274">
        <v>7.1909972895374992</v>
      </c>
      <c r="AC274">
        <v>-0.88293902598959295</v>
      </c>
      <c r="AF274">
        <v>7.1761092286755055</v>
      </c>
      <c r="AG274">
        <v>-0.88111101112224088</v>
      </c>
      <c r="AL274">
        <v>7.5512914860650362</v>
      </c>
      <c r="AM274">
        <v>-0.92717736931570838</v>
      </c>
      <c r="AP274">
        <v>7.6723823413825727</v>
      </c>
      <c r="AQ274">
        <v>-0.94204538240839431</v>
      </c>
      <c r="AV274">
        <v>8.0217583741937553</v>
      </c>
      <c r="AW274">
        <v>-0.98494315050562775</v>
      </c>
      <c r="AZ274">
        <v>8.0435947016264624</v>
      </c>
      <c r="BA274">
        <v>-0.98762430096339193</v>
      </c>
      <c r="BF274">
        <v>8.2331710155355093</v>
      </c>
      <c r="BG274">
        <v>-1.0109012289351331</v>
      </c>
      <c r="BJ274">
        <v>8.2460736545417603</v>
      </c>
      <c r="BK274">
        <v>-1.0124854658717053</v>
      </c>
      <c r="BP274">
        <v>8.3522764489973031</v>
      </c>
      <c r="BQ274">
        <v>-1.0255254640970393</v>
      </c>
      <c r="BZ274">
        <v>5.6120875341417031</v>
      </c>
      <c r="CA274">
        <v>-0.58985076915227808</v>
      </c>
      <c r="CC274">
        <v>6.6530374171036808</v>
      </c>
      <c r="CD274">
        <v>-0.81688618983023575</v>
      </c>
      <c r="CF274">
        <v>7.2063059217105367</v>
      </c>
      <c r="CG274">
        <v>-0.75740890797022431</v>
      </c>
      <c r="CI274">
        <v>7.5512914860650362</v>
      </c>
      <c r="CJ274">
        <v>-0.92717736931570838</v>
      </c>
      <c r="CL274">
        <v>8.0228090220854256</v>
      </c>
      <c r="CM274">
        <v>-0.84322634735287727</v>
      </c>
      <c r="CO274">
        <v>8.231658671201652</v>
      </c>
      <c r="CP274">
        <v>-0.86517720350381044</v>
      </c>
      <c r="CR274">
        <v>8.3490122925950558</v>
      </c>
      <c r="CS274">
        <v>-0.87751149505229231</v>
      </c>
    </row>
    <row r="275" spans="1:97" x14ac:dyDescent="0.2">
      <c r="A275" s="68">
        <f t="shared" si="4"/>
        <v>86</v>
      </c>
      <c r="B275">
        <v>5.200355409389001</v>
      </c>
      <c r="C275">
        <v>-0.54657622844124742</v>
      </c>
      <c r="H275">
        <v>5.6120875341417031</v>
      </c>
      <c r="I275">
        <v>-0.58985076915227808</v>
      </c>
      <c r="L275">
        <v>6.190899093652372</v>
      </c>
      <c r="M275">
        <v>-0.65068596487839259</v>
      </c>
      <c r="R275">
        <v>6.6702585522088915</v>
      </c>
      <c r="S275">
        <v>-0.70106838382853198</v>
      </c>
      <c r="V275">
        <v>6.8452945344232097</v>
      </c>
      <c r="W275">
        <v>-0.71946530085991078</v>
      </c>
      <c r="AB275">
        <v>7.2063059217105367</v>
      </c>
      <c r="AC275">
        <v>-0.75740890797022431</v>
      </c>
      <c r="AF275">
        <v>7.2043170219589605</v>
      </c>
      <c r="AG275">
        <v>-0.7571998673875362</v>
      </c>
      <c r="AL275">
        <v>7.5663228591220761</v>
      </c>
      <c r="AM275">
        <v>-0.79524799478919372</v>
      </c>
      <c r="AP275">
        <v>7.6975997272265584</v>
      </c>
      <c r="AQ275">
        <v>-0.80904567010203499</v>
      </c>
      <c r="AV275">
        <v>8.0228090220854256</v>
      </c>
      <c r="AW275">
        <v>-0.84322634735287727</v>
      </c>
      <c r="AZ275">
        <v>8.0645787622186607</v>
      </c>
      <c r="BA275">
        <v>-0.84761649864595534</v>
      </c>
      <c r="BF275">
        <v>8.231658671201652</v>
      </c>
      <c r="BG275">
        <v>-0.86517720350381044</v>
      </c>
      <c r="BJ275">
        <v>8.2475708176643074</v>
      </c>
      <c r="BK275">
        <v>-0.86684962785085795</v>
      </c>
      <c r="BP275">
        <v>8.3490122925950558</v>
      </c>
      <c r="BQ275">
        <v>-0.87751149505229231</v>
      </c>
      <c r="BZ275">
        <v>5.6255115885040894</v>
      </c>
      <c r="CA275">
        <v>-0.49216512983857125</v>
      </c>
      <c r="CC275">
        <v>6.6702585522088915</v>
      </c>
      <c r="CD275">
        <v>-0.70106838382853198</v>
      </c>
      <c r="CF275">
        <v>7.218426970574102</v>
      </c>
      <c r="CG275">
        <v>-0.6315262161156715</v>
      </c>
      <c r="CI275">
        <v>7.5663228591220761</v>
      </c>
      <c r="CJ275">
        <v>-0.79524799478919372</v>
      </c>
      <c r="CL275">
        <v>8.0213601706941766</v>
      </c>
      <c r="CM275">
        <v>-0.70177328902124514</v>
      </c>
      <c r="CO275">
        <v>8.2265766159609637</v>
      </c>
      <c r="CP275">
        <v>-0.71972727895455801</v>
      </c>
      <c r="CR275">
        <v>8.3421344316964721</v>
      </c>
      <c r="CS275">
        <v>-0.72983720877881642</v>
      </c>
    </row>
    <row r="276" spans="1:97" x14ac:dyDescent="0.2">
      <c r="A276" s="68">
        <f t="shared" si="4"/>
        <v>87</v>
      </c>
      <c r="B276">
        <v>5.2290263137096451</v>
      </c>
      <c r="C276">
        <v>-0.4574773999000078</v>
      </c>
      <c r="H276">
        <v>5.6255115885040894</v>
      </c>
      <c r="I276">
        <v>-0.49216512983857125</v>
      </c>
      <c r="L276">
        <v>6.2252210634726852</v>
      </c>
      <c r="M276">
        <v>-0.54463255204004735</v>
      </c>
      <c r="R276">
        <v>6.6844668089118144</v>
      </c>
      <c r="S276">
        <v>-0.58481107418437095</v>
      </c>
      <c r="V276">
        <v>6.871751148254206</v>
      </c>
      <c r="W276">
        <v>-0.60119621884882091</v>
      </c>
      <c r="AB276">
        <v>7.218426970574102</v>
      </c>
      <c r="AC276">
        <v>-0.6315262161156715</v>
      </c>
      <c r="AF276">
        <v>7.2283891460826162</v>
      </c>
      <c r="AG276">
        <v>-0.63239778758530307</v>
      </c>
      <c r="AL276">
        <v>7.5790494585877788</v>
      </c>
      <c r="AM276">
        <v>-0.66307638019295423</v>
      </c>
      <c r="AP276">
        <v>7.7195131881172463</v>
      </c>
      <c r="AQ276">
        <v>-0.67536528025010678</v>
      </c>
      <c r="AV276">
        <v>8.0213601706941766</v>
      </c>
      <c r="AW276">
        <v>-0.70177328902124514</v>
      </c>
      <c r="AZ276">
        <v>8.0811322736999127</v>
      </c>
      <c r="BA276">
        <v>-0.70700263472140479</v>
      </c>
      <c r="BF276">
        <v>8.2265766159609637</v>
      </c>
      <c r="BG276">
        <v>-0.71972727895455801</v>
      </c>
      <c r="BJ276">
        <v>8.2474966145016335</v>
      </c>
      <c r="BK276">
        <v>-0.72155752917020644</v>
      </c>
      <c r="BP276">
        <v>8.3421344316964721</v>
      </c>
      <c r="BQ276">
        <v>-0.72983720877881642</v>
      </c>
      <c r="BZ276">
        <v>5.6422226367109314</v>
      </c>
      <c r="CA276">
        <v>-0.39453931521909941</v>
      </c>
      <c r="CC276">
        <v>6.6844668089118144</v>
      </c>
      <c r="CD276">
        <v>-0.58481107418437095</v>
      </c>
      <c r="CF276">
        <v>7.2323396610579112</v>
      </c>
      <c r="CG276">
        <v>-0.50573019198850744</v>
      </c>
      <c r="CI276">
        <v>7.5790494585877788</v>
      </c>
      <c r="CJ276">
        <v>-0.66307638019295423</v>
      </c>
      <c r="CL276">
        <v>8.0194172875722671</v>
      </c>
      <c r="CM276">
        <v>-0.56076755718724569</v>
      </c>
      <c r="CO276">
        <v>8.2229208340432898</v>
      </c>
      <c r="CP276">
        <v>-0.57499779144757612</v>
      </c>
      <c r="CR276">
        <v>8.3356454926277657</v>
      </c>
      <c r="CS276">
        <v>-0.5828802009995947</v>
      </c>
    </row>
    <row r="277" spans="1:97" x14ac:dyDescent="0.2">
      <c r="A277" s="68">
        <f t="shared" si="4"/>
        <v>88</v>
      </c>
      <c r="B277">
        <v>5.2621506761117436</v>
      </c>
      <c r="C277">
        <v>-0.36796231875442287</v>
      </c>
      <c r="H277">
        <v>5.6422226367109314</v>
      </c>
      <c r="I277">
        <v>-0.39453931521909941</v>
      </c>
      <c r="L277">
        <v>6.2657001936986827</v>
      </c>
      <c r="M277">
        <v>-0.43813674556293625</v>
      </c>
      <c r="R277">
        <v>6.7006380080695678</v>
      </c>
      <c r="S277">
        <v>-0.46855030392347852</v>
      </c>
      <c r="V277">
        <v>6.903143587076479</v>
      </c>
      <c r="W277">
        <v>-0.48271075408891351</v>
      </c>
      <c r="AB277">
        <v>7.2323396610579112</v>
      </c>
      <c r="AC277">
        <v>-0.50573019198850744</v>
      </c>
      <c r="AF277">
        <v>7.2562813666840613</v>
      </c>
      <c r="AG277">
        <v>-0.50740434502200504</v>
      </c>
      <c r="AL277">
        <v>7.5904653752835465</v>
      </c>
      <c r="AM277">
        <v>-0.53077257034727754</v>
      </c>
      <c r="AP277">
        <v>7.7430925594611875</v>
      </c>
      <c r="AQ277">
        <v>-0.54144521278032565</v>
      </c>
      <c r="AV277">
        <v>8.0194172875722671</v>
      </c>
      <c r="AW277">
        <v>-0.56076755718724569</v>
      </c>
      <c r="AZ277">
        <v>8.0982253226457406</v>
      </c>
      <c r="BA277">
        <v>-0.56627830537880874</v>
      </c>
      <c r="BF277">
        <v>8.2229208340432898</v>
      </c>
      <c r="BG277">
        <v>-0.57499779144757612</v>
      </c>
      <c r="BJ277">
        <v>8.2478595557822985</v>
      </c>
      <c r="BK277">
        <v>-0.57674166205156985</v>
      </c>
      <c r="BP277">
        <v>8.3356454926277657</v>
      </c>
      <c r="BQ277">
        <v>-0.5828802009995947</v>
      </c>
      <c r="BZ277">
        <v>5.6492475146972483</v>
      </c>
      <c r="CA277">
        <v>-0.29606122913716043</v>
      </c>
      <c r="CC277">
        <v>6.7006380080695678</v>
      </c>
      <c r="CD277">
        <v>-0.46855030392347852</v>
      </c>
      <c r="CF277">
        <v>7.2380672328167721</v>
      </c>
      <c r="CG277">
        <v>-0.37932681758943626</v>
      </c>
      <c r="CI277">
        <v>7.5904653752835465</v>
      </c>
      <c r="CJ277">
        <v>-0.53077257034727754</v>
      </c>
      <c r="CL277">
        <v>8.0110066838434815</v>
      </c>
      <c r="CM277">
        <v>-0.4198344079055305</v>
      </c>
      <c r="CO277">
        <v>8.2117304873973875</v>
      </c>
      <c r="CP277">
        <v>-0.43035377988253259</v>
      </c>
      <c r="CR277">
        <v>8.3225784300782486</v>
      </c>
      <c r="CS277">
        <v>-0.43616300988565099</v>
      </c>
    </row>
    <row r="278" spans="1:97" x14ac:dyDescent="0.2">
      <c r="A278" s="68">
        <f t="shared" si="4"/>
        <v>89</v>
      </c>
      <c r="B278">
        <v>5.2807532470687129</v>
      </c>
      <c r="C278">
        <v>-0.27674947734716143</v>
      </c>
      <c r="H278">
        <v>5.6492475146972483</v>
      </c>
      <c r="I278">
        <v>-0.29606122913716043</v>
      </c>
      <c r="L278">
        <v>6.2883703030485485</v>
      </c>
      <c r="M278">
        <v>-0.32955586320949948</v>
      </c>
      <c r="R278">
        <v>6.7067962394070211</v>
      </c>
      <c r="S278">
        <v>-0.35148439381448138</v>
      </c>
      <c r="V278">
        <v>6.9215017482885921</v>
      </c>
      <c r="W278">
        <v>-0.36273650778127475</v>
      </c>
      <c r="AB278">
        <v>7.2380672328167721</v>
      </c>
      <c r="AC278">
        <v>-0.37932681758943626</v>
      </c>
      <c r="AF278">
        <v>7.2730191152175179</v>
      </c>
      <c r="AG278">
        <v>-0.38115854778665292</v>
      </c>
      <c r="AL278">
        <v>7.5955764190406372</v>
      </c>
      <c r="AM278">
        <v>-0.39806287205083046</v>
      </c>
      <c r="AP278">
        <v>7.7583531448218537</v>
      </c>
      <c r="AQ278">
        <v>-0.40659354403578629</v>
      </c>
      <c r="AV278">
        <v>8.0110066838434815</v>
      </c>
      <c r="AW278">
        <v>-0.4198344079055305</v>
      </c>
      <c r="AZ278">
        <v>8.104877725824732</v>
      </c>
      <c r="BA278">
        <v>-0.42475392612402801</v>
      </c>
      <c r="BF278">
        <v>8.2117304873973875</v>
      </c>
      <c r="BG278">
        <v>-0.43035377988253259</v>
      </c>
      <c r="BJ278">
        <v>8.2406910266868767</v>
      </c>
      <c r="BK278">
        <v>-0.43187152057918554</v>
      </c>
      <c r="BP278">
        <v>8.3225784300782486</v>
      </c>
      <c r="BQ278">
        <v>-0.43616300988565099</v>
      </c>
      <c r="BZ278">
        <v>5.6525547681952268</v>
      </c>
      <c r="CA278">
        <v>-0.1973883127751489</v>
      </c>
      <c r="CC278">
        <v>6.7067962394070211</v>
      </c>
      <c r="CD278">
        <v>-0.35148439381448138</v>
      </c>
      <c r="CF278">
        <v>7.2405865725508507</v>
      </c>
      <c r="CG278">
        <v>-0.25284269249363406</v>
      </c>
      <c r="CI278">
        <v>7.5955764190406372</v>
      </c>
      <c r="CJ278">
        <v>-0.39806287205083046</v>
      </c>
      <c r="CL278">
        <v>8.0001238450559633</v>
      </c>
      <c r="CM278">
        <v>-0.27936588189344075</v>
      </c>
      <c r="CO278">
        <v>8.1980031870246055</v>
      </c>
      <c r="CP278">
        <v>-0.28627586703219915</v>
      </c>
      <c r="CR278">
        <v>8.3069369952218999</v>
      </c>
      <c r="CS278">
        <v>-0.29007985681841419</v>
      </c>
    </row>
    <row r="279" spans="1:97" x14ac:dyDescent="0.2">
      <c r="A279" s="68">
        <f t="shared" si="4"/>
        <v>90</v>
      </c>
      <c r="B279">
        <v>5.2957718850578042</v>
      </c>
      <c r="C279">
        <v>-0.18492938504820278</v>
      </c>
      <c r="H279">
        <v>5.6525547681952268</v>
      </c>
      <c r="I279">
        <v>-0.1973883127751489</v>
      </c>
      <c r="L279">
        <v>6.3071555061508802</v>
      </c>
      <c r="M279">
        <v>-0.22024709796259231</v>
      </c>
      <c r="R279">
        <v>6.7109096904772203</v>
      </c>
      <c r="S279">
        <v>-0.23434627267001909</v>
      </c>
      <c r="V279">
        <v>6.9367718541674828</v>
      </c>
      <c r="W279">
        <v>-0.24223342339015266</v>
      </c>
      <c r="AB279">
        <v>7.2405865725508507</v>
      </c>
      <c r="AC279">
        <v>-0.25284269249363406</v>
      </c>
      <c r="AF279">
        <v>7.2865585553278089</v>
      </c>
      <c r="AG279">
        <v>-0.25444804308065178</v>
      </c>
      <c r="AL279">
        <v>7.5963696607296232</v>
      </c>
      <c r="AM279">
        <v>-0.26526670718601403</v>
      </c>
      <c r="AP279">
        <v>7.7692646127592138</v>
      </c>
      <c r="AQ279">
        <v>-0.27130423256488928</v>
      </c>
      <c r="AV279">
        <v>8.0001238450559633</v>
      </c>
      <c r="AW279">
        <v>-0.27936588189344075</v>
      </c>
      <c r="AZ279">
        <v>8.1080578582946075</v>
      </c>
      <c r="BA279">
        <v>-0.28313495864508964</v>
      </c>
      <c r="BF279">
        <v>8.1980031870246055</v>
      </c>
      <c r="BG279">
        <v>-0.28627586703219915</v>
      </c>
      <c r="BJ279">
        <v>8.2299832823940626</v>
      </c>
      <c r="BK279">
        <v>-0.28739261818742606</v>
      </c>
      <c r="BP279">
        <v>8.3069369952218999</v>
      </c>
      <c r="BQ279">
        <v>-0.29007985681841419</v>
      </c>
      <c r="BZ279">
        <v>5.6521389546946761</v>
      </c>
      <c r="CA279">
        <v>-9.8655241604481553E-2</v>
      </c>
      <c r="CC279">
        <v>6.7109096904772203</v>
      </c>
      <c r="CD279">
        <v>-0.23434627267001909</v>
      </c>
      <c r="CF279">
        <v>7.2398974078428875</v>
      </c>
      <c r="CG279">
        <v>-0.12636876653026008</v>
      </c>
      <c r="CI279">
        <v>7.5963696607296232</v>
      </c>
      <c r="CJ279">
        <v>-0.26526670718601403</v>
      </c>
      <c r="CL279">
        <v>7.9867833841683771</v>
      </c>
      <c r="CM279">
        <v>-0.13940528545451406</v>
      </c>
      <c r="CO279">
        <v>8.1807540830549108</v>
      </c>
      <c r="CP279">
        <v>-0.14279094640804502</v>
      </c>
      <c r="CR279">
        <v>8.2877371848667529</v>
      </c>
      <c r="CS279">
        <v>-0.14465828262207733</v>
      </c>
    </row>
    <row r="280" spans="1:97" x14ac:dyDescent="0.2">
      <c r="A280" s="68">
        <f t="shared" si="4"/>
        <v>91</v>
      </c>
      <c r="B280">
        <v>5.3081914814596542</v>
      </c>
      <c r="C280">
        <v>-9.2651811514874879E-2</v>
      </c>
      <c r="H280">
        <v>5.6521389546946761</v>
      </c>
      <c r="I280">
        <v>-9.8655241604481553E-2</v>
      </c>
      <c r="L280">
        <v>6.3220369933722056</v>
      </c>
      <c r="M280">
        <v>-0.11034797481324431</v>
      </c>
      <c r="R280">
        <v>6.7109776896175903</v>
      </c>
      <c r="S280">
        <v>-0.11713673897234775</v>
      </c>
      <c r="V280">
        <v>6.9489413595130891</v>
      </c>
      <c r="W280">
        <v>-0.12129027509996365</v>
      </c>
      <c r="AB280">
        <v>7.2398974078428875</v>
      </c>
      <c r="AC280">
        <v>-0.12636876653026008</v>
      </c>
      <c r="AF280">
        <v>7.2968884104600802</v>
      </c>
      <c r="AG280">
        <v>-0.1273635158061622</v>
      </c>
      <c r="AL280">
        <v>7.5948433622124201</v>
      </c>
      <c r="AM280">
        <v>-0.13256416957423056</v>
      </c>
      <c r="AP280">
        <v>7.7778151031999041</v>
      </c>
      <c r="AQ280">
        <v>-0.13575784925171258</v>
      </c>
      <c r="AV280">
        <v>7.9867833841683771</v>
      </c>
      <c r="AW280">
        <v>-0.13940528545451406</v>
      </c>
      <c r="AZ280">
        <v>8.1047654438792698</v>
      </c>
      <c r="BA280">
        <v>-0.14146460294459534</v>
      </c>
      <c r="BF280">
        <v>8.1807540830549108</v>
      </c>
      <c r="BG280">
        <v>-0.14279094640804502</v>
      </c>
      <c r="BJ280">
        <v>8.2177481506413343</v>
      </c>
      <c r="BK280">
        <v>-0.14343665924435803</v>
      </c>
      <c r="BP280">
        <v>8.2877371848667529</v>
      </c>
      <c r="BQ280">
        <v>-0.14465828262207733</v>
      </c>
      <c r="BZ280">
        <v>5.6500000953665399</v>
      </c>
      <c r="CA280">
        <v>3.1733806325015054E-6</v>
      </c>
      <c r="CC280">
        <v>6.7109776896175903</v>
      </c>
      <c r="CD280">
        <v>-0.11713673897234775</v>
      </c>
      <c r="CF280">
        <v>7.2360000610340149</v>
      </c>
      <c r="CG280">
        <v>4.0641738164387358E-6</v>
      </c>
      <c r="CI280">
        <v>7.5948433622124201</v>
      </c>
      <c r="CJ280">
        <v>-0.13256416957423056</v>
      </c>
      <c r="CL280">
        <v>7.9710001945483029</v>
      </c>
      <c r="CM280">
        <v>4.4769941968300654E-6</v>
      </c>
      <c r="CO280">
        <v>8.1619997024523254</v>
      </c>
      <c r="CP280">
        <v>4.5842710338157856E-6</v>
      </c>
      <c r="CR280">
        <v>8.2659997940050438</v>
      </c>
      <c r="CS280">
        <v>4.6426837543009472E-6</v>
      </c>
    </row>
    <row r="281" spans="1:97" x14ac:dyDescent="0.2">
      <c r="A281" s="68">
        <f t="shared" si="4"/>
        <v>92</v>
      </c>
      <c r="B281">
        <v>5.3159999847403725</v>
      </c>
      <c r="C281">
        <v>2.9857860370281964E-6</v>
      </c>
      <c r="H281">
        <v>5.6500000953665399</v>
      </c>
      <c r="I281">
        <v>3.1733806325015054E-6</v>
      </c>
      <c r="L281">
        <v>6.3330001831044695</v>
      </c>
      <c r="M281">
        <v>3.5569946526502541E-6</v>
      </c>
      <c r="R281">
        <v>6.70800018310441</v>
      </c>
      <c r="S281">
        <v>3.7676172574469848E-6</v>
      </c>
      <c r="V281">
        <v>6.9569997787464608</v>
      </c>
      <c r="W281">
        <v>3.9074704399202372E-6</v>
      </c>
      <c r="AB281">
        <v>7.2360000610340149</v>
      </c>
      <c r="AC281">
        <v>4.0641738164387358E-6</v>
      </c>
      <c r="AF281">
        <v>7.3039999008167191</v>
      </c>
      <c r="AG281">
        <v>4.1023666254541912E-6</v>
      </c>
      <c r="AL281">
        <v>7.5890002250659414</v>
      </c>
      <c r="AM281">
        <v>4.2624399872176404E-6</v>
      </c>
      <c r="AP281">
        <v>7.782999992369378</v>
      </c>
      <c r="AQ281">
        <v>4.3714019507360825E-6</v>
      </c>
      <c r="AV281">
        <v>7.9710001945483029</v>
      </c>
      <c r="AW281">
        <v>4.4769941968300654E-6</v>
      </c>
      <c r="AZ281">
        <v>8.0939998626696212</v>
      </c>
      <c r="BA281">
        <v>4.5460782248003303E-6</v>
      </c>
      <c r="BF281" s="67">
        <v>8.1619997024523254</v>
      </c>
      <c r="BG281">
        <v>4.5842710338157856E-6</v>
      </c>
      <c r="BJ281">
        <v>8.2019996643053474</v>
      </c>
      <c r="BK281">
        <v>4.6067374235684643E-6</v>
      </c>
      <c r="BP281">
        <v>8.2659997940050438</v>
      </c>
      <c r="BQ281">
        <v>4.6426837543009472E-6</v>
      </c>
      <c r="BZ281">
        <v>5.6431403901498296</v>
      </c>
      <c r="CA281">
        <v>9.850451717493551E-2</v>
      </c>
      <c r="CC281">
        <v>6.70800018310441</v>
      </c>
      <c r="CD281">
        <v>3.7676172574469848E-6</v>
      </c>
      <c r="CF281">
        <v>7.2298985601840835</v>
      </c>
      <c r="CG281">
        <v>0.12620236564339413</v>
      </c>
      <c r="CI281">
        <v>7.5890002250659414</v>
      </c>
      <c r="CJ281">
        <v>4.2624399872176404E-6</v>
      </c>
      <c r="CL281">
        <v>7.9517887111399652</v>
      </c>
      <c r="CM281">
        <v>0.13880340617348139</v>
      </c>
      <c r="CO281">
        <v>8.1397598013906087</v>
      </c>
      <c r="CP281">
        <v>0.1420845581930742</v>
      </c>
      <c r="CR281">
        <v>8.2417445017830229</v>
      </c>
      <c r="CS281">
        <v>0.14386476442166998</v>
      </c>
    </row>
    <row r="282" spans="1:97" x14ac:dyDescent="0.2">
      <c r="A282" s="68">
        <f t="shared" si="4"/>
        <v>93</v>
      </c>
      <c r="B282">
        <v>5.3211894087319855</v>
      </c>
      <c r="C282">
        <v>9.2884663018211369E-2</v>
      </c>
      <c r="H282">
        <v>5.6431403901498296</v>
      </c>
      <c r="I282">
        <v>9.850451717493551E-2</v>
      </c>
      <c r="L282">
        <v>6.3400342536162348</v>
      </c>
      <c r="M282">
        <v>0.1106692319962712</v>
      </c>
      <c r="R282">
        <v>6.7019791043114294</v>
      </c>
      <c r="S282">
        <v>0.11698720395810958</v>
      </c>
      <c r="V282">
        <v>6.9619392546142098</v>
      </c>
      <c r="W282">
        <v>0.12152496969135215</v>
      </c>
      <c r="AB282">
        <v>7.2298985601840835</v>
      </c>
      <c r="AC282">
        <v>0.12620236564339413</v>
      </c>
      <c r="AF282">
        <v>7.3078867483042762</v>
      </c>
      <c r="AG282">
        <v>0.1275636978600331</v>
      </c>
      <c r="AL282">
        <v>7.5798451547431673</v>
      </c>
      <c r="AM282">
        <v>0.1323109005992541</v>
      </c>
      <c r="AP282">
        <v>7.7848138539807223</v>
      </c>
      <c r="AQ282">
        <v>0.13588875643101975</v>
      </c>
      <c r="AV282">
        <v>7.9517887111399652</v>
      </c>
      <c r="AW282">
        <v>0.13880340617348139</v>
      </c>
      <c r="AZ282">
        <v>8.0777699238046026</v>
      </c>
      <c r="BA282">
        <v>0.14100248641403401</v>
      </c>
      <c r="BF282">
        <v>8.1397598013906087</v>
      </c>
      <c r="BG282">
        <v>0.1420845581930742</v>
      </c>
      <c r="BJ282">
        <v>8.1827534730842508</v>
      </c>
      <c r="BK282">
        <v>0.14283503941079337</v>
      </c>
      <c r="BP282">
        <v>8.2417445017830229</v>
      </c>
      <c r="BQ282">
        <v>0.14386476442166998</v>
      </c>
      <c r="BZ282">
        <v>5.6345653861116372</v>
      </c>
      <c r="CA282">
        <v>0.19676645719276797</v>
      </c>
      <c r="CC282">
        <v>6.7019791043114294</v>
      </c>
      <c r="CD282">
        <v>0.11698720395810958</v>
      </c>
      <c r="CF282">
        <v>7.2205984914276975</v>
      </c>
      <c r="CG282">
        <v>0.25215282574795617</v>
      </c>
      <c r="CI282">
        <v>7.5798451547431673</v>
      </c>
      <c r="CJ282">
        <v>0.1323109005992541</v>
      </c>
      <c r="CL282">
        <v>7.9301660031269732</v>
      </c>
      <c r="CM282">
        <v>0.27693185941757953</v>
      </c>
      <c r="CO282">
        <v>8.1150532453941544</v>
      </c>
      <c r="CP282">
        <v>0.28338836584675764</v>
      </c>
      <c r="CR282">
        <v>8.2149927074167799</v>
      </c>
      <c r="CS282">
        <v>0.28687838371475749</v>
      </c>
    </row>
    <row r="283" spans="1:97" x14ac:dyDescent="0.2">
      <c r="A283" s="68">
        <f t="shared" si="4"/>
        <v>94</v>
      </c>
      <c r="B283">
        <v>5.3227556561173293</v>
      </c>
      <c r="C283">
        <v>0.18587765003819287</v>
      </c>
      <c r="H283">
        <v>5.6345653861116372</v>
      </c>
      <c r="I283">
        <v>0.19676645719276797</v>
      </c>
      <c r="L283">
        <v>6.3421342610653957</v>
      </c>
      <c r="M283">
        <v>0.22147569583035565</v>
      </c>
      <c r="R283">
        <v>6.6919209485045679</v>
      </c>
      <c r="S283">
        <v>0.23369070844343962</v>
      </c>
      <c r="V283">
        <v>6.9637550843084952</v>
      </c>
      <c r="W283">
        <v>0.24318351510747019</v>
      </c>
      <c r="AB283">
        <v>7.2205984914276975</v>
      </c>
      <c r="AC283">
        <v>0.25215282574795617</v>
      </c>
      <c r="AF283">
        <v>7.3085451798838745</v>
      </c>
      <c r="AG283">
        <v>0.25522404014046501</v>
      </c>
      <c r="AL283">
        <v>7.567387223748594</v>
      </c>
      <c r="AM283">
        <v>0.26426314581298666</v>
      </c>
      <c r="AP283">
        <v>7.7832557183046562</v>
      </c>
      <c r="AQ283">
        <v>0.27180155844691029</v>
      </c>
      <c r="AV283">
        <v>7.9301660031269732</v>
      </c>
      <c r="AW283">
        <v>0.27693185941757953</v>
      </c>
      <c r="AZ283">
        <v>8.0590876041462902</v>
      </c>
      <c r="BA283">
        <v>0.2814339718166507</v>
      </c>
      <c r="BF283">
        <v>8.1150532453941544</v>
      </c>
      <c r="BG283">
        <v>0.28338836584675764</v>
      </c>
      <c r="BJ283">
        <v>8.1610257029144329</v>
      </c>
      <c r="BK283">
        <v>0.28499378471668624</v>
      </c>
      <c r="BP283">
        <v>8.2149927074167799</v>
      </c>
      <c r="BQ283">
        <v>0.28687838371475749</v>
      </c>
      <c r="BZ283">
        <v>5.6212856778475366</v>
      </c>
      <c r="CA283">
        <v>0.29460215948534119</v>
      </c>
      <c r="CC283">
        <v>6.6919209485045679</v>
      </c>
      <c r="CD283">
        <v>0.23369070844343962</v>
      </c>
      <c r="CF283">
        <v>7.2081077119956083</v>
      </c>
      <c r="CG283">
        <v>0.37776484232517654</v>
      </c>
      <c r="CI283">
        <v>7.567387223748594</v>
      </c>
      <c r="CJ283">
        <v>0.26426314581298666</v>
      </c>
      <c r="CL283">
        <v>7.9051510617067615</v>
      </c>
      <c r="CM283">
        <v>0.41429571583851715</v>
      </c>
      <c r="CO283">
        <v>8.0879003489846344</v>
      </c>
      <c r="CP283">
        <v>0.42387329964441328</v>
      </c>
      <c r="CR283">
        <v>8.1847675330025549</v>
      </c>
      <c r="CS283">
        <v>0.42894994638154743</v>
      </c>
    </row>
    <row r="284" spans="1:97" x14ac:dyDescent="0.2">
      <c r="A284" s="68">
        <f t="shared" si="4"/>
        <v>95</v>
      </c>
      <c r="B284">
        <v>5.320698078345881</v>
      </c>
      <c r="C284">
        <v>0.27884886726668079</v>
      </c>
      <c r="H284">
        <v>5.6212856778475366</v>
      </c>
      <c r="I284">
        <v>0.29460215948534119</v>
      </c>
      <c r="L284">
        <v>6.3412972700173995</v>
      </c>
      <c r="M284">
        <v>0.33233676008456614</v>
      </c>
      <c r="R284">
        <v>6.6788343402986614</v>
      </c>
      <c r="S284">
        <v>0.35002651212885144</v>
      </c>
      <c r="V284">
        <v>6.9614464829737264</v>
      </c>
      <c r="W284">
        <v>0.36483774078726289</v>
      </c>
      <c r="AB284">
        <v>7.2081077119956083</v>
      </c>
      <c r="AC284">
        <v>0.37776484232517654</v>
      </c>
      <c r="AF284">
        <v>7.3059734531399529</v>
      </c>
      <c r="AG284">
        <v>0.38289382176743775</v>
      </c>
      <c r="AL284">
        <v>7.5516361250354116</v>
      </c>
      <c r="AM284">
        <v>0.39576859060022429</v>
      </c>
      <c r="AP284">
        <v>7.7773267020350874</v>
      </c>
      <c r="AQ284">
        <v>0.40759665541849494</v>
      </c>
      <c r="AV284">
        <v>7.9051510617067615</v>
      </c>
      <c r="AW284">
        <v>0.41429571583851715</v>
      </c>
      <c r="AZ284">
        <v>8.0369706022514418</v>
      </c>
      <c r="BA284">
        <v>0.42120415699102209</v>
      </c>
      <c r="BF284">
        <v>8.0879003489846344</v>
      </c>
      <c r="BG284">
        <v>0.42387329964441328</v>
      </c>
      <c r="BJ284">
        <v>8.1368329814649787</v>
      </c>
      <c r="BK284">
        <v>0.4264377768875503</v>
      </c>
      <c r="BP284">
        <v>8.1847675330025549</v>
      </c>
      <c r="BQ284">
        <v>0.42894994638154743</v>
      </c>
      <c r="BZ284">
        <v>5.6053121461848292</v>
      </c>
      <c r="CA284">
        <v>0.39196463139877613</v>
      </c>
      <c r="CC284">
        <v>6.6788343402986614</v>
      </c>
      <c r="CD284">
        <v>0.35002651212885144</v>
      </c>
      <c r="CF284">
        <v>7.1924365704974118</v>
      </c>
      <c r="CG284">
        <v>0.50294803851966174</v>
      </c>
      <c r="CI284">
        <v>7.5516361250354116</v>
      </c>
      <c r="CJ284">
        <v>0.39576859060022429</v>
      </c>
      <c r="CL284">
        <v>7.8777628456193662</v>
      </c>
      <c r="CM284">
        <v>0.55087108969155907</v>
      </c>
      <c r="CO284">
        <v>8.0573241966840321</v>
      </c>
      <c r="CP284">
        <v>0.5634273393611573</v>
      </c>
      <c r="CR284">
        <v>8.153091011666131</v>
      </c>
      <c r="CS284">
        <v>0.57012405907198416</v>
      </c>
    </row>
    <row r="285" spans="1:97" x14ac:dyDescent="0.2">
      <c r="A285" s="68">
        <f t="shared" si="4"/>
        <v>96</v>
      </c>
      <c r="B285">
        <v>5.3160186205206275</v>
      </c>
      <c r="C285">
        <v>0.37173510141083416</v>
      </c>
      <c r="H285">
        <v>5.6053121461848292</v>
      </c>
      <c r="I285">
        <v>0.39196463139877613</v>
      </c>
      <c r="L285">
        <v>6.3365268453775681</v>
      </c>
      <c r="M285">
        <v>0.44309653851968928</v>
      </c>
      <c r="R285">
        <v>6.6627299426946003</v>
      </c>
      <c r="S285">
        <v>0.46590705708965607</v>
      </c>
      <c r="V285">
        <v>6.956013910874919</v>
      </c>
      <c r="W285">
        <v>0.48641562815312711</v>
      </c>
      <c r="AB285">
        <v>7.1924365704974118</v>
      </c>
      <c r="AC285">
        <v>0.50294803851966174</v>
      </c>
      <c r="AF285">
        <v>7.2991757942909619</v>
      </c>
      <c r="AG285">
        <v>0.51041202971567512</v>
      </c>
      <c r="AL285">
        <v>7.5326059787830584</v>
      </c>
      <c r="AM285">
        <v>0.52673518422261345</v>
      </c>
      <c r="AP285">
        <v>7.7680311466954199</v>
      </c>
      <c r="AQ285">
        <v>0.54319784263594939</v>
      </c>
      <c r="AV285">
        <v>7.8777628456193662</v>
      </c>
      <c r="AW285">
        <v>0.55087108969155907</v>
      </c>
      <c r="AZ285">
        <v>8.0124337399989685</v>
      </c>
      <c r="BA285">
        <v>0.56028826862807424</v>
      </c>
      <c r="BF285">
        <v>8.0573241966840321</v>
      </c>
      <c r="BG285">
        <v>0.5634273393611573</v>
      </c>
      <c r="BJ285">
        <v>8.1101955384013298</v>
      </c>
      <c r="BK285">
        <v>0.56712449224529859</v>
      </c>
      <c r="BP285">
        <v>8.153091011666131</v>
      </c>
      <c r="BQ285">
        <v>0.57012405907198416</v>
      </c>
      <c r="BZ285">
        <v>5.5856632875687717</v>
      </c>
      <c r="CA285">
        <v>0.48868520156838929</v>
      </c>
      <c r="CC285">
        <v>6.6627299426946003</v>
      </c>
      <c r="CD285">
        <v>0.46590705708965607</v>
      </c>
      <c r="CF285">
        <v>7.174594023296927</v>
      </c>
      <c r="CG285">
        <v>0.62769947738333876</v>
      </c>
      <c r="CI285">
        <v>7.5326059787830584</v>
      </c>
      <c r="CJ285">
        <v>0.52673518422261345</v>
      </c>
      <c r="CL285">
        <v>7.8480212507367559</v>
      </c>
      <c r="CM285">
        <v>0.68661708545246325</v>
      </c>
      <c r="CO285">
        <v>8.0243482247406401</v>
      </c>
      <c r="CP285">
        <v>0.70204379100143632</v>
      </c>
      <c r="CR285">
        <v>8.1169937877378455</v>
      </c>
      <c r="CS285">
        <v>0.71014927701031672</v>
      </c>
    </row>
    <row r="286" spans="1:97" x14ac:dyDescent="0.2">
      <c r="A286" s="68">
        <f t="shared" si="4"/>
        <v>97</v>
      </c>
      <c r="B286">
        <v>5.3077251735092759</v>
      </c>
      <c r="C286">
        <v>0.46436861886370179</v>
      </c>
      <c r="H286">
        <v>5.5856632875687717</v>
      </c>
      <c r="I286">
        <v>0.48868520156838929</v>
      </c>
      <c r="L286">
        <v>6.3278286642211006</v>
      </c>
      <c r="M286">
        <v>0.55361665518708492</v>
      </c>
      <c r="R286">
        <v>6.6426261590078957</v>
      </c>
      <c r="S286">
        <v>0.58115803555197054</v>
      </c>
      <c r="V286">
        <v>6.9464653568168169</v>
      </c>
      <c r="W286">
        <v>0.60774068330234343</v>
      </c>
      <c r="AB286">
        <v>7.174594023296927</v>
      </c>
      <c r="AC286">
        <v>0.62769947738333876</v>
      </c>
      <c r="AF286">
        <v>7.2901523026982984</v>
      </c>
      <c r="AG286">
        <v>0.63780957857540954</v>
      </c>
      <c r="AL286">
        <v>7.5093153921200013</v>
      </c>
      <c r="AM286">
        <v>0.65698398150957094</v>
      </c>
      <c r="AP286">
        <v>7.7543790902685039</v>
      </c>
      <c r="AQ286">
        <v>0.67842440793006908</v>
      </c>
      <c r="AV286">
        <v>7.8480212507367559</v>
      </c>
      <c r="AW286">
        <v>0.68661708545246325</v>
      </c>
      <c r="AZ286">
        <v>7.9845004766680807</v>
      </c>
      <c r="BA286">
        <v>0.6985575434787431</v>
      </c>
      <c r="BF286">
        <v>8.0243482247406401</v>
      </c>
      <c r="BG286">
        <v>0.70204379100143632</v>
      </c>
      <c r="BJ286">
        <v>8.0801348820331729</v>
      </c>
      <c r="BK286">
        <v>0.70692452090946734</v>
      </c>
      <c r="BP286">
        <v>8.1169937877378455</v>
      </c>
      <c r="BQ286">
        <v>0.71014927701031672</v>
      </c>
      <c r="BZ286">
        <v>5.561366140069671</v>
      </c>
      <c r="CA286">
        <v>0.58452608274885054</v>
      </c>
      <c r="CC286">
        <v>6.6426261590078957</v>
      </c>
      <c r="CD286">
        <v>0.58115803555197054</v>
      </c>
      <c r="CF286">
        <v>7.152600990140864</v>
      </c>
      <c r="CG286">
        <v>0.75177244815969113</v>
      </c>
      <c r="CI286">
        <v>7.5093153921200013</v>
      </c>
      <c r="CJ286">
        <v>0.65698398150957094</v>
      </c>
      <c r="CL286">
        <v>7.8159473499253798</v>
      </c>
      <c r="CM286">
        <v>0.82149331159949612</v>
      </c>
      <c r="CO286">
        <v>7.9889939377322285</v>
      </c>
      <c r="CP286">
        <v>0.83968133259221667</v>
      </c>
      <c r="CR286">
        <v>8.0794950306691629</v>
      </c>
      <c r="CS286">
        <v>0.84919342872229697</v>
      </c>
    </row>
    <row r="287" spans="1:97" x14ac:dyDescent="0.2">
      <c r="A287" s="68">
        <f t="shared" si="4"/>
        <v>98</v>
      </c>
      <c r="B287">
        <v>5.2968235353425417</v>
      </c>
      <c r="C287">
        <v>0.55672139437431567</v>
      </c>
      <c r="H287">
        <v>5.561366140069671</v>
      </c>
      <c r="I287">
        <v>0.58452608274885054</v>
      </c>
      <c r="L287">
        <v>6.315213592791121</v>
      </c>
      <c r="M287">
        <v>0.66375904231873561</v>
      </c>
      <c r="R287">
        <v>6.6185430576697488</v>
      </c>
      <c r="S287">
        <v>0.69564041452516767</v>
      </c>
      <c r="V287">
        <v>6.9348008436322512</v>
      </c>
      <c r="W287">
        <v>0.72888061488449341</v>
      </c>
      <c r="AB287">
        <v>7.152600990140864</v>
      </c>
      <c r="AC287">
        <v>0.75177244815969113</v>
      </c>
      <c r="AF287">
        <v>7.2769162202124411</v>
      </c>
      <c r="AG287">
        <v>0.76483857123621468</v>
      </c>
      <c r="AL287">
        <v>7.4837769451539327</v>
      </c>
      <c r="AM287">
        <v>0.78658061917537858</v>
      </c>
      <c r="AP287">
        <v>7.7373801283139425</v>
      </c>
      <c r="AQ287">
        <v>0.81323552221387962</v>
      </c>
      <c r="AV287">
        <v>7.8159473499253798</v>
      </c>
      <c r="AW287">
        <v>0.82149331159949612</v>
      </c>
      <c r="AZ287">
        <v>7.9551802748225544</v>
      </c>
      <c r="BA287">
        <v>0.83612735548907735</v>
      </c>
      <c r="BF287">
        <v>7.9889939377322285</v>
      </c>
      <c r="BG287">
        <v>0.83968133259221667</v>
      </c>
      <c r="BJ287">
        <v>8.0476707415012125</v>
      </c>
      <c r="BK287">
        <v>0.84584854427932155</v>
      </c>
      <c r="BP287">
        <v>8.0794950306691629</v>
      </c>
      <c r="BQ287">
        <v>0.84919342872229697</v>
      </c>
      <c r="BZ287">
        <v>5.5344372015950638</v>
      </c>
      <c r="CA287">
        <v>0.67954635156467491</v>
      </c>
      <c r="CC287">
        <v>6.6185430576697488</v>
      </c>
      <c r="CD287">
        <v>0.69564041452516767</v>
      </c>
      <c r="CF287">
        <v>7.1274736925943074</v>
      </c>
      <c r="CG287">
        <v>0.87514747520845415</v>
      </c>
      <c r="CI287">
        <v>7.4837769451539327</v>
      </c>
      <c r="CJ287">
        <v>0.78658061917537858</v>
      </c>
      <c r="CL287">
        <v>7.7805690112652073</v>
      </c>
      <c r="CM287">
        <v>0.95533784052669635</v>
      </c>
      <c r="CO287">
        <v>7.9512863970543446</v>
      </c>
      <c r="CP287">
        <v>0.97629938953988826</v>
      </c>
      <c r="CR287">
        <v>8.0386307481722401</v>
      </c>
      <c r="CS287">
        <v>0.98702397326356739</v>
      </c>
    </row>
    <row r="288" spans="1:97" x14ac:dyDescent="0.2">
      <c r="A288" s="68">
        <f t="shared" si="4"/>
        <v>99</v>
      </c>
      <c r="B288">
        <v>5.2823303095851601</v>
      </c>
      <c r="C288">
        <v>0.64859138497470892</v>
      </c>
      <c r="H288">
        <v>5.5344372015950638</v>
      </c>
      <c r="I288">
        <v>0.67954635156467491</v>
      </c>
      <c r="L288">
        <v>6.2986976708209497</v>
      </c>
      <c r="M288">
        <v>0.7733861395304461</v>
      </c>
      <c r="R288">
        <v>6.5905058952260021</v>
      </c>
      <c r="S288">
        <v>0.80921583766016181</v>
      </c>
      <c r="V288">
        <v>6.9180460287109735</v>
      </c>
      <c r="W288">
        <v>0.84943288134376704</v>
      </c>
      <c r="AB288">
        <v>7.1274736925943074</v>
      </c>
      <c r="AC288">
        <v>0.87514747520845415</v>
      </c>
      <c r="AF288">
        <v>7.2614671684368615</v>
      </c>
      <c r="AG288">
        <v>0.89159987575534883</v>
      </c>
      <c r="AL288">
        <v>7.4540213519297573</v>
      </c>
      <c r="AM288">
        <v>0.91524265786757519</v>
      </c>
      <c r="AP288">
        <v>7.7160534587177345</v>
      </c>
      <c r="AQ288">
        <v>0.94741629281445949</v>
      </c>
      <c r="AV288">
        <v>7.7805690112652073</v>
      </c>
      <c r="AW288">
        <v>0.95533784052669635</v>
      </c>
      <c r="AZ288">
        <v>7.9215102794372685</v>
      </c>
      <c r="BA288">
        <v>0.97264332635705675</v>
      </c>
      <c r="BF288">
        <v>7.9512863970543446</v>
      </c>
      <c r="BG288">
        <v>0.97629938953988826</v>
      </c>
      <c r="BJ288">
        <v>8.0118315797208748</v>
      </c>
      <c r="BK288">
        <v>0.98373343504211186</v>
      </c>
      <c r="BP288">
        <v>8.0386307481722401</v>
      </c>
      <c r="BQ288">
        <v>0.98702397326356739</v>
      </c>
      <c r="BZ288">
        <v>5.5039096171098052</v>
      </c>
      <c r="CA288">
        <v>0.77352692388967481</v>
      </c>
      <c r="CC288">
        <v>6.5905058952260021</v>
      </c>
      <c r="CD288">
        <v>0.80921583766016181</v>
      </c>
      <c r="CF288">
        <v>7.099231421558434</v>
      </c>
      <c r="CG288">
        <v>0.99773561441269965</v>
      </c>
      <c r="CI288">
        <v>7.4540213519297573</v>
      </c>
      <c r="CJ288">
        <v>0.91524265786757519</v>
      </c>
      <c r="CL288">
        <v>7.7429052421902798</v>
      </c>
      <c r="CM288">
        <v>1.0881984063368013</v>
      </c>
      <c r="CO288">
        <v>7.9102606810967799</v>
      </c>
      <c r="CP288">
        <v>1.1117187667459045</v>
      </c>
      <c r="CR288">
        <v>7.9964138911091354</v>
      </c>
      <c r="CS288">
        <v>1.123826855751747</v>
      </c>
    </row>
    <row r="289" spans="1:97" x14ac:dyDescent="0.2">
      <c r="A289" s="68">
        <f t="shared" si="4"/>
        <v>100</v>
      </c>
      <c r="B289">
        <v>5.2652548559387338</v>
      </c>
      <c r="C289">
        <v>0.73998606000876976</v>
      </c>
      <c r="H289">
        <v>5.5039096171098052</v>
      </c>
      <c r="I289">
        <v>0.77352692388967481</v>
      </c>
      <c r="L289">
        <v>6.2792894516141553</v>
      </c>
      <c r="M289">
        <v>0.88249985766855243</v>
      </c>
      <c r="R289">
        <v>6.5595352873576527</v>
      </c>
      <c r="S289">
        <v>0.92188598759003038</v>
      </c>
      <c r="V289">
        <v>6.8991971462888628</v>
      </c>
      <c r="W289">
        <v>0.96962252601081844</v>
      </c>
      <c r="AB289">
        <v>7.099231421558434</v>
      </c>
      <c r="AC289">
        <v>0.99773561441269965</v>
      </c>
      <c r="AF289">
        <v>7.2418300660875765</v>
      </c>
      <c r="AG289">
        <v>1.0177766213563033</v>
      </c>
      <c r="AL289">
        <v>7.4210683318743573</v>
      </c>
      <c r="AM289">
        <v>1.0429670103747504</v>
      </c>
      <c r="AP289">
        <v>7.6904210647646378</v>
      </c>
      <c r="AQ289">
        <v>1.0808222088442532</v>
      </c>
      <c r="AV289">
        <v>7.7429052421902798</v>
      </c>
      <c r="AW289">
        <v>1.0881984063368013</v>
      </c>
      <c r="AZ289">
        <v>7.8864945551396417</v>
      </c>
      <c r="BA289">
        <v>1.108378643164069</v>
      </c>
      <c r="BF289">
        <v>7.9102606810967799</v>
      </c>
      <c r="BG289">
        <v>1.1117187667459045</v>
      </c>
      <c r="BJ289">
        <v>7.9736379613756387</v>
      </c>
      <c r="BK289">
        <v>1.1206258956904278</v>
      </c>
      <c r="BP289">
        <v>7.9964138911091354</v>
      </c>
      <c r="BQ289">
        <v>1.123826855751747</v>
      </c>
      <c r="BZ289">
        <v>5.4688300811101547</v>
      </c>
      <c r="CA289">
        <v>0.86618042543729268</v>
      </c>
      <c r="CC289">
        <v>6.5595352873576527</v>
      </c>
      <c r="CD289">
        <v>0.92188598759003038</v>
      </c>
      <c r="CF289">
        <v>7.0678973350632157</v>
      </c>
      <c r="CG289">
        <v>1.1194486260925118</v>
      </c>
      <c r="CI289">
        <v>7.4210683318743573</v>
      </c>
      <c r="CJ289">
        <v>1.0429670103747504</v>
      </c>
      <c r="CL289">
        <v>7.7019929239135418</v>
      </c>
      <c r="CM289">
        <v>1.2198798296172688</v>
      </c>
      <c r="CO289">
        <v>7.8669371537024375</v>
      </c>
      <c r="CP289">
        <v>1.2460045146071104</v>
      </c>
      <c r="CR289">
        <v>7.94990260596773</v>
      </c>
      <c r="CS289">
        <v>1.2591449943210384</v>
      </c>
    </row>
    <row r="290" spans="1:97" x14ac:dyDescent="0.2">
      <c r="A290" s="68">
        <f t="shared" si="4"/>
        <v>101</v>
      </c>
      <c r="B290">
        <v>5.2436369954715216</v>
      </c>
      <c r="C290">
        <v>0.83051322791404991</v>
      </c>
      <c r="H290">
        <v>5.4688300811101547</v>
      </c>
      <c r="I290">
        <v>0.86618042543729268</v>
      </c>
      <c r="L290">
        <v>6.2550299410464447</v>
      </c>
      <c r="M290">
        <v>0.99070265762559218</v>
      </c>
      <c r="R290">
        <v>6.5246686028415715</v>
      </c>
      <c r="S290">
        <v>1.0334093658838663</v>
      </c>
      <c r="V290">
        <v>6.8762855711938382</v>
      </c>
      <c r="W290">
        <v>1.0891002048240501</v>
      </c>
      <c r="AB290">
        <v>7.0678973350632157</v>
      </c>
      <c r="AC290">
        <v>1.1194486260925118</v>
      </c>
      <c r="AF290">
        <v>7.2180259018334834</v>
      </c>
      <c r="AG290">
        <v>1.1432267329100059</v>
      </c>
      <c r="AL290">
        <v>7.3849453649716104</v>
      </c>
      <c r="AM290">
        <v>1.1696642651518923</v>
      </c>
      <c r="AP290">
        <v>7.6614978144555117</v>
      </c>
      <c r="AQ290">
        <v>1.2134660133863271</v>
      </c>
      <c r="AV290">
        <v>7.7019929239135418</v>
      </c>
      <c r="AW290">
        <v>1.2198798296172688</v>
      </c>
      <c r="AZ290">
        <v>7.8481710239853468</v>
      </c>
      <c r="BA290">
        <v>1.2430322419306732</v>
      </c>
      <c r="BF290">
        <v>7.8669371537024375</v>
      </c>
      <c r="BG290">
        <v>1.2460045146071104</v>
      </c>
      <c r="BJ290">
        <v>7.9331117095998698</v>
      </c>
      <c r="BK290">
        <v>1.2564855688966461</v>
      </c>
      <c r="BP290">
        <v>7.94990260596773</v>
      </c>
      <c r="BQ290">
        <v>1.2591449943210384</v>
      </c>
      <c r="BZ290">
        <v>5.4302294119674155</v>
      </c>
      <c r="CA290">
        <v>0.95749875211841284</v>
      </c>
      <c r="CC290">
        <v>6.5246686028415715</v>
      </c>
      <c r="CD290">
        <v>1.0334093658838663</v>
      </c>
      <c r="CF290">
        <v>7.0325113423099292</v>
      </c>
      <c r="CG290">
        <v>1.2400251119557577</v>
      </c>
      <c r="CI290">
        <v>7.3849453649716104</v>
      </c>
      <c r="CJ290">
        <v>1.1696642651518923</v>
      </c>
      <c r="CL290">
        <v>7.6588491721143974</v>
      </c>
      <c r="CM290">
        <v>1.3504656928123684</v>
      </c>
      <c r="CO290">
        <v>7.8213423994893718</v>
      </c>
      <c r="CP290">
        <v>1.3791177166285888</v>
      </c>
      <c r="CR290">
        <v>7.9020968798292044</v>
      </c>
      <c r="CS290">
        <v>1.3933569518960629</v>
      </c>
    </row>
    <row r="291" spans="1:97" x14ac:dyDescent="0.2">
      <c r="A291" s="68">
        <f t="shared" si="4"/>
        <v>102</v>
      </c>
      <c r="B291">
        <v>5.2204655556086905</v>
      </c>
      <c r="C291">
        <v>0.92051161668351122</v>
      </c>
      <c r="H291">
        <v>5.4302294119674155</v>
      </c>
      <c r="I291">
        <v>0.95749875211841284</v>
      </c>
      <c r="L291">
        <v>6.2279235653335334</v>
      </c>
      <c r="M291">
        <v>1.0981541643440786</v>
      </c>
      <c r="R291">
        <v>6.4859432565570954</v>
      </c>
      <c r="S291">
        <v>1.1436501302832101</v>
      </c>
      <c r="V291">
        <v>6.8503219803923185</v>
      </c>
      <c r="W291">
        <v>1.2079001180649085</v>
      </c>
      <c r="AB291">
        <v>7.0325113423099292</v>
      </c>
      <c r="AC291">
        <v>1.2400251119557577</v>
      </c>
      <c r="AF291">
        <v>7.1920503608203088</v>
      </c>
      <c r="AG291">
        <v>1.2681562275217459</v>
      </c>
      <c r="AL291">
        <v>7.3437105498393223</v>
      </c>
      <c r="AM291">
        <v>1.2948980888161725</v>
      </c>
      <c r="AP291">
        <v>7.627335262927601</v>
      </c>
      <c r="AQ291">
        <v>1.3449089241325349</v>
      </c>
      <c r="AV291">
        <v>7.6588491721143974</v>
      </c>
      <c r="AW291">
        <v>1.3504656928123684</v>
      </c>
      <c r="AZ291">
        <v>7.8065704159806169</v>
      </c>
      <c r="BA291">
        <v>1.3765130097731519</v>
      </c>
      <c r="BF291">
        <v>7.8213423994893718</v>
      </c>
      <c r="BG291">
        <v>1.3791177166285888</v>
      </c>
      <c r="BJ291">
        <v>7.8902791051850452</v>
      </c>
      <c r="BK291">
        <v>1.391273153290858</v>
      </c>
      <c r="BP291">
        <v>7.9020968798292044</v>
      </c>
      <c r="BQ291">
        <v>1.3933569518960629</v>
      </c>
      <c r="BZ291">
        <v>5.3881509400571987</v>
      </c>
      <c r="CA291">
        <v>1.0473532022069461</v>
      </c>
      <c r="CC291">
        <v>6.4859432565570954</v>
      </c>
      <c r="CD291">
        <v>1.1436501302832101</v>
      </c>
      <c r="CF291">
        <v>6.994093011805754</v>
      </c>
      <c r="CG291">
        <v>1.3595175402362092</v>
      </c>
      <c r="CI291">
        <v>7.3437105498393223</v>
      </c>
      <c r="CJ291">
        <v>1.2948980888161725</v>
      </c>
      <c r="CL291">
        <v>7.6134997463928773</v>
      </c>
      <c r="CM291">
        <v>1.4799183297010055</v>
      </c>
      <c r="CO291">
        <v>7.7725235108685071</v>
      </c>
      <c r="CP291">
        <v>1.5108294995630707</v>
      </c>
      <c r="CR291">
        <v>7.8510536031264042</v>
      </c>
      <c r="CS291">
        <v>1.5260942433519746</v>
      </c>
    </row>
    <row r="292" spans="1:97" x14ac:dyDescent="0.2">
      <c r="A292" s="68">
        <f t="shared" si="4"/>
        <v>103</v>
      </c>
      <c r="B292">
        <v>5.1937888212960237</v>
      </c>
      <c r="C292">
        <v>1.0095729340338941</v>
      </c>
      <c r="H292">
        <v>5.3881509400571987</v>
      </c>
      <c r="I292">
        <v>1.0473532022069461</v>
      </c>
      <c r="L292">
        <v>6.1979935696383643</v>
      </c>
      <c r="M292">
        <v>1.2047710772463791</v>
      </c>
      <c r="R292">
        <v>6.4424187860406432</v>
      </c>
      <c r="S292">
        <v>1.2522826514296248</v>
      </c>
      <c r="V292">
        <v>6.8203449720508367</v>
      </c>
      <c r="W292">
        <v>1.325744253659987</v>
      </c>
      <c r="AB292">
        <v>6.994093011805754</v>
      </c>
      <c r="AC292">
        <v>1.3595175402362092</v>
      </c>
      <c r="AF292">
        <v>7.1619512478337022</v>
      </c>
      <c r="AG292">
        <v>1.3921459619297585</v>
      </c>
      <c r="AL292">
        <v>7.3003604652268042</v>
      </c>
      <c r="AM292">
        <v>1.4190500592099442</v>
      </c>
      <c r="AP292">
        <v>7.5889589755432167</v>
      </c>
      <c r="AQ292">
        <v>1.4751480745207106</v>
      </c>
      <c r="AV292">
        <v>7.6134997463928773</v>
      </c>
      <c r="AW292">
        <v>1.4799183297010055</v>
      </c>
      <c r="AZ292">
        <v>7.762707015298135</v>
      </c>
      <c r="BA292">
        <v>1.5089213610969328</v>
      </c>
      <c r="BF292">
        <v>7.7725235108685071</v>
      </c>
      <c r="BG292">
        <v>1.5108294995630707</v>
      </c>
      <c r="BJ292">
        <v>7.8441822434576514</v>
      </c>
      <c r="BK292">
        <v>1.5247585828196979</v>
      </c>
      <c r="BP292">
        <v>7.8510536031264042</v>
      </c>
      <c r="BQ292">
        <v>1.5260942433519746</v>
      </c>
      <c r="BZ292">
        <v>5.3416634613406506</v>
      </c>
      <c r="CA292">
        <v>1.135408336591337</v>
      </c>
      <c r="CC292">
        <v>6.4424187860406432</v>
      </c>
      <c r="CD292">
        <v>1.2522826514296248</v>
      </c>
      <c r="CF292">
        <v>6.9526722326158756</v>
      </c>
      <c r="CG292">
        <v>1.4778396414584121</v>
      </c>
      <c r="CI292">
        <v>7.3003604652268042</v>
      </c>
      <c r="CJ292">
        <v>1.4190500592099442</v>
      </c>
      <c r="CL292">
        <v>7.5649929628421129</v>
      </c>
      <c r="CM292">
        <v>1.6079927420418165</v>
      </c>
      <c r="CO292">
        <v>7.7214964135131376</v>
      </c>
      <c r="CP292">
        <v>1.6412586570293912</v>
      </c>
      <c r="CR292">
        <v>7.7977919856403837</v>
      </c>
      <c r="CS292">
        <v>1.6574758203279079</v>
      </c>
    </row>
    <row r="293" spans="1:97" x14ac:dyDescent="0.2">
      <c r="A293" s="68">
        <f t="shared" si="4"/>
        <v>104</v>
      </c>
      <c r="B293">
        <v>5.1636404597104084</v>
      </c>
      <c r="C293">
        <v>1.097568288894798</v>
      </c>
      <c r="H293">
        <v>5.3416634613406506</v>
      </c>
      <c r="I293">
        <v>1.135408336591337</v>
      </c>
      <c r="L293">
        <v>6.1633075101976758</v>
      </c>
      <c r="M293">
        <v>1.3100545885565977</v>
      </c>
      <c r="R293">
        <v>6.3951284563918138</v>
      </c>
      <c r="S293">
        <v>1.3593297697450539</v>
      </c>
      <c r="V293">
        <v>6.7873656260905815</v>
      </c>
      <c r="W293">
        <v>1.4427025534518727</v>
      </c>
      <c r="AB293">
        <v>6.9526722326158756</v>
      </c>
      <c r="AC293">
        <v>1.4778396414584121</v>
      </c>
      <c r="AF293">
        <v>7.1297171576419842</v>
      </c>
      <c r="AG293">
        <v>1.5154717920573157</v>
      </c>
      <c r="AL293">
        <v>7.2529636716871231</v>
      </c>
      <c r="AM293">
        <v>1.5416687100240556</v>
      </c>
      <c r="AP293">
        <v>7.5454300315082348</v>
      </c>
      <c r="AQ293">
        <v>1.6038345026683696</v>
      </c>
      <c r="AV293">
        <v>7.5649929628421129</v>
      </c>
      <c r="AW293">
        <v>1.6079927420418165</v>
      </c>
      <c r="AZ293">
        <v>7.7166055640753992</v>
      </c>
      <c r="BA293">
        <v>1.6402190724009678</v>
      </c>
      <c r="BF293">
        <v>7.7214964135131376</v>
      </c>
      <c r="BG293">
        <v>1.6412586570293912</v>
      </c>
      <c r="BJ293">
        <v>7.7948572894109116</v>
      </c>
      <c r="BK293">
        <v>1.6568520298947551</v>
      </c>
      <c r="BP293">
        <v>7.7977919856403837</v>
      </c>
      <c r="BQ293">
        <v>1.6574758203279079</v>
      </c>
      <c r="BZ293">
        <v>5.291803461510681</v>
      </c>
      <c r="CA293">
        <v>1.2217117713656409</v>
      </c>
      <c r="CC293">
        <v>6.3951284563918138</v>
      </c>
      <c r="CD293">
        <v>1.3593297697450539</v>
      </c>
      <c r="CF293">
        <v>6.9073088422672546</v>
      </c>
      <c r="CG293">
        <v>1.5946813940529128</v>
      </c>
      <c r="CI293">
        <v>7.2529636716871231</v>
      </c>
      <c r="CJ293">
        <v>1.5416687100240556</v>
      </c>
      <c r="CL293">
        <v>7.5143410019119274</v>
      </c>
      <c r="CM293">
        <v>1.73482611795082</v>
      </c>
      <c r="CO293">
        <v>7.6682914476349433</v>
      </c>
      <c r="CP293">
        <v>1.7703684567989642</v>
      </c>
      <c r="CR293">
        <v>7.743318071826276</v>
      </c>
      <c r="CS293">
        <v>1.7876897557865519</v>
      </c>
    </row>
    <row r="294" spans="1:97" x14ac:dyDescent="0.2">
      <c r="A294" s="68">
        <f t="shared" si="4"/>
        <v>105</v>
      </c>
      <c r="B294">
        <v>5.1300576918753649</v>
      </c>
      <c r="C294">
        <v>1.1843697362410694</v>
      </c>
      <c r="H294">
        <v>5.291803461510681</v>
      </c>
      <c r="I294">
        <v>1.2217117713656409</v>
      </c>
      <c r="L294">
        <v>6.125864092399528</v>
      </c>
      <c r="M294">
        <v>1.4142702626627957</v>
      </c>
      <c r="R294">
        <v>6.3431486410612274</v>
      </c>
      <c r="S294">
        <v>1.4644344633491313</v>
      </c>
      <c r="V294">
        <v>6.7514093332582634</v>
      </c>
      <c r="W294">
        <v>1.5586890775030393</v>
      </c>
      <c r="AB294">
        <v>6.9073088422672546</v>
      </c>
      <c r="AC294">
        <v>1.5946813940529128</v>
      </c>
      <c r="AF294">
        <v>7.0934134891271547</v>
      </c>
      <c r="AG294">
        <v>1.6376471314292738</v>
      </c>
      <c r="AL294">
        <v>7.2035172124606355</v>
      </c>
      <c r="AM294">
        <v>1.6630666345998049</v>
      </c>
      <c r="AP294">
        <v>7.4987512833189296</v>
      </c>
      <c r="AQ294">
        <v>1.731226939928455</v>
      </c>
      <c r="AV294">
        <v>7.5143410019119274</v>
      </c>
      <c r="AW294">
        <v>1.73482611795082</v>
      </c>
      <c r="AZ294">
        <v>7.6673171482998557</v>
      </c>
      <c r="BA294">
        <v>1.770143521580722</v>
      </c>
      <c r="BF294">
        <v>7.6682914476349433</v>
      </c>
      <c r="BG294">
        <v>1.7703684567989642</v>
      </c>
      <c r="BJ294">
        <v>7.743318071826276</v>
      </c>
      <c r="BK294">
        <v>1.7876897557865519</v>
      </c>
      <c r="BP294">
        <v>7.7423437724911892</v>
      </c>
      <c r="BQ294">
        <v>1.7874648205683097</v>
      </c>
      <c r="BZ294">
        <v>5.2376554815776002</v>
      </c>
      <c r="CA294">
        <v>1.3058968194022547</v>
      </c>
      <c r="CC294">
        <v>6.3431486410612274</v>
      </c>
      <c r="CD294">
        <v>1.4644344633491313</v>
      </c>
      <c r="CF294">
        <v>6.8580492268679505</v>
      </c>
      <c r="CG294">
        <v>1.7099071720489332</v>
      </c>
      <c r="CI294">
        <v>7.2035172124606355</v>
      </c>
      <c r="CJ294">
        <v>1.6630666345998049</v>
      </c>
      <c r="CL294">
        <v>7.4615733082213191</v>
      </c>
      <c r="CM294">
        <v>1.8603829299608761</v>
      </c>
      <c r="CO294">
        <v>7.6158502327262454</v>
      </c>
      <c r="CP294">
        <v>1.8988485651533347</v>
      </c>
      <c r="CR294">
        <v>7.6895929064803754</v>
      </c>
      <c r="CS294">
        <v>1.9172347158744831</v>
      </c>
    </row>
    <row r="295" spans="1:97" x14ac:dyDescent="0.2">
      <c r="A295" s="68">
        <f t="shared" si="4"/>
        <v>106</v>
      </c>
      <c r="B295">
        <v>5.0940519605562988</v>
      </c>
      <c r="C295">
        <v>1.2700923679609013</v>
      </c>
      <c r="H295">
        <v>5.2376554815776002</v>
      </c>
      <c r="I295">
        <v>1.3058968194022547</v>
      </c>
      <c r="L295">
        <v>6.0837534658146017</v>
      </c>
      <c r="M295">
        <v>1.5168531662647164</v>
      </c>
      <c r="R295">
        <v>6.2855751306802174</v>
      </c>
      <c r="S295">
        <v>1.5671730605688547</v>
      </c>
      <c r="V295">
        <v>6.7125052552761728</v>
      </c>
      <c r="W295">
        <v>1.6736189109646766</v>
      </c>
      <c r="AB295">
        <v>6.8580492268679505</v>
      </c>
      <c r="AC295">
        <v>1.7099071720489332</v>
      </c>
      <c r="AF295">
        <v>7.053078852063897</v>
      </c>
      <c r="AG295">
        <v>1.7585336172453414</v>
      </c>
      <c r="AL295">
        <v>7.1520487712532264</v>
      </c>
      <c r="AM295">
        <v>1.7832096393969386</v>
      </c>
      <c r="AP295">
        <v>7.4489594541672179</v>
      </c>
      <c r="AQ295">
        <v>1.8572379365668674</v>
      </c>
      <c r="AV295">
        <v>7.4615733082213191</v>
      </c>
      <c r="AW295">
        <v>1.8603829299608761</v>
      </c>
      <c r="AZ295">
        <v>7.6158502327262454</v>
      </c>
      <c r="BA295">
        <v>1.8988485651533347</v>
      </c>
      <c r="BF295">
        <v>7.6129395568705309</v>
      </c>
      <c r="BG295">
        <v>1.8981228506889798</v>
      </c>
      <c r="BJ295">
        <v>7.6895929064803754</v>
      </c>
      <c r="BK295">
        <v>1.9172347158744831</v>
      </c>
      <c r="BP295">
        <v>7.6837710920959434</v>
      </c>
      <c r="BQ295">
        <v>1.9157831715882048</v>
      </c>
      <c r="BZ295">
        <v>5.1792936199529089</v>
      </c>
      <c r="CA295">
        <v>1.387790141047504</v>
      </c>
      <c r="CC295">
        <v>6.2855751306802174</v>
      </c>
      <c r="CD295">
        <v>1.5671730605688547</v>
      </c>
      <c r="CF295">
        <v>6.8059125221620889</v>
      </c>
      <c r="CG295">
        <v>1.8236421782888177</v>
      </c>
      <c r="CI295">
        <v>7.1520487712532264</v>
      </c>
      <c r="CJ295">
        <v>1.7832096393969386</v>
      </c>
      <c r="CL295">
        <v>7.4047863488128263</v>
      </c>
      <c r="CM295">
        <v>1.9841102369359429</v>
      </c>
      <c r="CO295">
        <v>7.5612664862284724</v>
      </c>
      <c r="CP295">
        <v>2.0260390418869867</v>
      </c>
      <c r="CR295">
        <v>7.6327448741833344</v>
      </c>
      <c r="CS295">
        <v>2.0451916540732462</v>
      </c>
    </row>
    <row r="296" spans="1:97" x14ac:dyDescent="0.2">
      <c r="A296" s="68">
        <f t="shared" si="4"/>
        <v>107</v>
      </c>
      <c r="B296">
        <v>5.0546890234377404</v>
      </c>
      <c r="C296">
        <v>1.3544023775295657</v>
      </c>
      <c r="H296">
        <v>5.1792936199529089</v>
      </c>
      <c r="I296">
        <v>1.387790141047504</v>
      </c>
      <c r="L296">
        <v>6.0389673685702112</v>
      </c>
      <c r="M296">
        <v>1.6181394590032001</v>
      </c>
      <c r="R296">
        <v>6.2244250192103259</v>
      </c>
      <c r="S296">
        <v>1.6678327797581112</v>
      </c>
      <c r="V296">
        <v>6.6706830524062735</v>
      </c>
      <c r="W296">
        <v>1.7874074832363465</v>
      </c>
      <c r="AB296">
        <v>6.8059125221620889</v>
      </c>
      <c r="AC296">
        <v>1.8236421782888177</v>
      </c>
      <c r="AF296">
        <v>7.0106886684816061</v>
      </c>
      <c r="AG296">
        <v>1.8785118840512245</v>
      </c>
      <c r="AL296">
        <v>7.0966562736379712</v>
      </c>
      <c r="AM296">
        <v>1.9015468775541708</v>
      </c>
      <c r="AP296">
        <v>7.3970590426589196</v>
      </c>
      <c r="AQ296">
        <v>1.9820397076158953</v>
      </c>
      <c r="AV296">
        <v>7.4047863488128263</v>
      </c>
      <c r="AW296">
        <v>1.9841102369359429</v>
      </c>
      <c r="AZ296">
        <v>7.5612664862284724</v>
      </c>
      <c r="BA296">
        <v>2.0260390418869867</v>
      </c>
      <c r="BF296">
        <v>7.5545050357701449</v>
      </c>
      <c r="BG296">
        <v>2.0242273133051012</v>
      </c>
      <c r="BJ296">
        <v>7.6327448741833344</v>
      </c>
      <c r="BK296">
        <v>2.0451916540732462</v>
      </c>
      <c r="BP296">
        <v>7.6230858566382667</v>
      </c>
      <c r="BQ296">
        <v>2.0426035232768749</v>
      </c>
      <c r="BZ296">
        <v>5.116795285900924</v>
      </c>
      <c r="CA296">
        <v>1.4672199953813616</v>
      </c>
      <c r="CC296">
        <v>6.2244250192103259</v>
      </c>
      <c r="CD296">
        <v>1.6678327797581112</v>
      </c>
      <c r="CF296">
        <v>6.7490173854591928</v>
      </c>
      <c r="CG296">
        <v>1.9352529667167737</v>
      </c>
      <c r="CI296">
        <v>7.0966562736379712</v>
      </c>
      <c r="CJ296">
        <v>1.9015468775541708</v>
      </c>
      <c r="CL296">
        <v>7.3469222901717073</v>
      </c>
      <c r="CM296">
        <v>2.1066997380871331</v>
      </c>
      <c r="CO296">
        <v>7.5045692204319892</v>
      </c>
      <c r="CP296">
        <v>2.1519043467072434</v>
      </c>
      <c r="CR296">
        <v>7.5728184287806073</v>
      </c>
      <c r="CS296">
        <v>2.1714745263925561</v>
      </c>
    </row>
    <row r="297" spans="1:97" x14ac:dyDescent="0.2">
      <c r="A297" s="68">
        <f t="shared" si="4"/>
        <v>108</v>
      </c>
      <c r="B297">
        <v>5.0120180352699357</v>
      </c>
      <c r="C297">
        <v>1.4371755498647569</v>
      </c>
      <c r="H297">
        <v>5.116795285900924</v>
      </c>
      <c r="I297">
        <v>1.4672199953813616</v>
      </c>
      <c r="L297">
        <v>5.9905819747950053</v>
      </c>
      <c r="M297">
        <v>1.717774733261155</v>
      </c>
      <c r="R297">
        <v>6.1578417407570623</v>
      </c>
      <c r="S297">
        <v>1.7657357829671192</v>
      </c>
      <c r="V297">
        <v>6.6250149217898899</v>
      </c>
      <c r="W297">
        <v>1.8996957704628068</v>
      </c>
      <c r="AB297">
        <v>6.7490173854591928</v>
      </c>
      <c r="AC297">
        <v>1.9352529667167737</v>
      </c>
      <c r="AF297">
        <v>6.9653011467315524</v>
      </c>
      <c r="AG297">
        <v>1.9972714453706879</v>
      </c>
      <c r="AL297">
        <v>7.0393184231934232</v>
      </c>
      <c r="AM297">
        <v>2.0184955948549885</v>
      </c>
      <c r="AP297">
        <v>7.3421158723208197</v>
      </c>
      <c r="AQ297">
        <v>2.1053215175442062</v>
      </c>
      <c r="AV297">
        <v>7.3469222901717073</v>
      </c>
      <c r="AW297">
        <v>2.1066997380871331</v>
      </c>
      <c r="AZ297">
        <v>7.5045692204319892</v>
      </c>
      <c r="BA297">
        <v>2.1519043467072434</v>
      </c>
      <c r="BF297">
        <v>7.4930340009359533</v>
      </c>
      <c r="BG297">
        <v>2.1485966699779571</v>
      </c>
      <c r="BJ297">
        <v>7.5728184287806073</v>
      </c>
      <c r="BK297">
        <v>2.1714745263925561</v>
      </c>
      <c r="BP297">
        <v>7.5593608254903097</v>
      </c>
      <c r="BQ297">
        <v>2.1676156140198368</v>
      </c>
      <c r="BZ297">
        <v>5.0502448441635286</v>
      </c>
      <c r="CA297">
        <v>1.5440173135265309</v>
      </c>
      <c r="CC297">
        <v>6.1578417407570623</v>
      </c>
      <c r="CD297">
        <v>1.7657357829671192</v>
      </c>
      <c r="CF297">
        <v>6.6883944915076325</v>
      </c>
      <c r="CG297">
        <v>2.0448507375871041</v>
      </c>
      <c r="CI297">
        <v>7.0393184231934232</v>
      </c>
      <c r="CJ297">
        <v>2.0184955948549885</v>
      </c>
      <c r="CL297">
        <v>7.2851286454267807</v>
      </c>
      <c r="CM297">
        <v>2.2272909743785103</v>
      </c>
      <c r="CO297">
        <v>7.4448313423243446</v>
      </c>
      <c r="CP297">
        <v>2.2761170682879355</v>
      </c>
      <c r="CR297">
        <v>7.5117728300786366</v>
      </c>
      <c r="CS297">
        <v>2.296583168303918</v>
      </c>
    </row>
    <row r="298" spans="1:97" x14ac:dyDescent="0.2">
      <c r="A298" s="68">
        <f t="shared" si="4"/>
        <v>109</v>
      </c>
      <c r="B298">
        <v>4.9660897528150052</v>
      </c>
      <c r="C298">
        <v>1.5182884781783412</v>
      </c>
      <c r="H298">
        <v>5.0502448441635286</v>
      </c>
      <c r="I298">
        <v>1.5440173135265309</v>
      </c>
      <c r="L298">
        <v>5.938651743866191</v>
      </c>
      <c r="M298">
        <v>1.8156310029464815</v>
      </c>
      <c r="R298">
        <v>6.086878705034267</v>
      </c>
      <c r="S298">
        <v>1.8609486066344352</v>
      </c>
      <c r="V298">
        <v>6.5765067521474956</v>
      </c>
      <c r="W298">
        <v>2.0106431670486091</v>
      </c>
      <c r="AB298">
        <v>6.6883944915076325</v>
      </c>
      <c r="AC298">
        <v>2.0448507375871041</v>
      </c>
      <c r="AF298">
        <v>6.9159949114700154</v>
      </c>
      <c r="AG298">
        <v>2.1144352824619843</v>
      </c>
      <c r="AL298">
        <v>6.9781547666700909</v>
      </c>
      <c r="AM298">
        <v>2.1334394883167036</v>
      </c>
      <c r="AP298">
        <v>7.2841724101162537</v>
      </c>
      <c r="AQ298">
        <v>2.2269986234290378</v>
      </c>
      <c r="AV298">
        <v>7.2851286454267807</v>
      </c>
      <c r="AW298">
        <v>2.2272909743785103</v>
      </c>
      <c r="AZ298">
        <v>7.4448313423243446</v>
      </c>
      <c r="BA298">
        <v>2.2761170682879355</v>
      </c>
      <c r="BF298">
        <v>7.4295306653527469</v>
      </c>
      <c r="BG298">
        <v>2.2714391742685738</v>
      </c>
      <c r="BJ298">
        <v>7.5117728300786366</v>
      </c>
      <c r="BK298">
        <v>2.296583168303918</v>
      </c>
      <c r="BP298">
        <v>7.4936029911738773</v>
      </c>
      <c r="BQ298">
        <v>2.2910280820222382</v>
      </c>
      <c r="BZ298">
        <v>4.9787802629043023</v>
      </c>
      <c r="CA298">
        <v>1.6177062439177239</v>
      </c>
      <c r="CC298">
        <v>6.086878705034267</v>
      </c>
      <c r="CD298">
        <v>1.8609486066344352</v>
      </c>
      <c r="CF298">
        <v>6.6241078140241143</v>
      </c>
      <c r="CG298">
        <v>2.152306389372574</v>
      </c>
      <c r="CI298">
        <v>6.9781547666700909</v>
      </c>
      <c r="CJ298">
        <v>2.1334394883167036</v>
      </c>
      <c r="CL298">
        <v>7.2242244280998236</v>
      </c>
      <c r="CM298">
        <v>2.3472963954393866</v>
      </c>
      <c r="CO298">
        <v>7.3820996815439202</v>
      </c>
      <c r="CP298">
        <v>2.3985932532580581</v>
      </c>
      <c r="CR298">
        <v>7.44677136283451</v>
      </c>
      <c r="CS298">
        <v>2.4196063884245045</v>
      </c>
    </row>
    <row r="299" spans="1:97" x14ac:dyDescent="0.2">
      <c r="A299" s="68">
        <f t="shared" si="4"/>
        <v>110</v>
      </c>
      <c r="B299">
        <v>4.916961543950495</v>
      </c>
      <c r="C299">
        <v>1.597620093824361</v>
      </c>
      <c r="H299">
        <v>4.9787802629043023</v>
      </c>
      <c r="I299">
        <v>1.6177062439177239</v>
      </c>
      <c r="L299">
        <v>5.8832346275230387</v>
      </c>
      <c r="M299">
        <v>1.911581730627568</v>
      </c>
      <c r="R299">
        <v>6.0106764687120497</v>
      </c>
      <c r="S299">
        <v>1.9529901582627276</v>
      </c>
      <c r="V299">
        <v>6.5242468762524286</v>
      </c>
      <c r="W299">
        <v>2.1198595541988321</v>
      </c>
      <c r="AB299">
        <v>6.6241078140241143</v>
      </c>
      <c r="AC299">
        <v>2.152306389372574</v>
      </c>
      <c r="AF299">
        <v>6.8637738832765525</v>
      </c>
      <c r="AG299">
        <v>2.2301787348491589</v>
      </c>
      <c r="AL299">
        <v>6.9151308333307862</v>
      </c>
      <c r="AM299">
        <v>2.2468656449725715</v>
      </c>
      <c r="AP299">
        <v>7.2242244280998236</v>
      </c>
      <c r="AQ299">
        <v>2.3472963954393866</v>
      </c>
      <c r="AV299">
        <v>7.2213710122640213</v>
      </c>
      <c r="AW299">
        <v>2.3463692630153146</v>
      </c>
      <c r="AZ299">
        <v>7.3820996815439202</v>
      </c>
      <c r="BA299">
        <v>2.3985932532580581</v>
      </c>
      <c r="BF299">
        <v>7.3640295595805751</v>
      </c>
      <c r="BG299">
        <v>2.39272190574223</v>
      </c>
      <c r="BJ299">
        <v>7.44677136283451</v>
      </c>
      <c r="BK299">
        <v>2.4196063884245045</v>
      </c>
      <c r="BP299">
        <v>7.4258482785343825</v>
      </c>
      <c r="BQ299">
        <v>2.4128080558355931</v>
      </c>
      <c r="BZ299">
        <v>4.9044039122175382</v>
      </c>
      <c r="CA299">
        <v>1.6887241244267406</v>
      </c>
      <c r="CC299">
        <v>6.0106764687120497</v>
      </c>
      <c r="CD299">
        <v>1.9529901582627276</v>
      </c>
      <c r="CF299">
        <v>6.5562248173669477</v>
      </c>
      <c r="CG299">
        <v>2.2574924929555382</v>
      </c>
      <c r="CI299">
        <v>6.9151308333307862</v>
      </c>
      <c r="CJ299">
        <v>2.2468656449725715</v>
      </c>
      <c r="CL299">
        <v>7.1623019370876744</v>
      </c>
      <c r="CM299">
        <v>2.4661818814428513</v>
      </c>
      <c r="CO299">
        <v>7.3173669922898936</v>
      </c>
      <c r="CP299">
        <v>2.519575138658722</v>
      </c>
      <c r="CR299">
        <v>7.3797711943311333</v>
      </c>
      <c r="CS299">
        <v>2.5410626595356458</v>
      </c>
    </row>
    <row r="300" spans="1:97" x14ac:dyDescent="0.2">
      <c r="A300" s="68">
        <f t="shared" si="4"/>
        <v>111</v>
      </c>
      <c r="B300">
        <v>4.8646923112306846</v>
      </c>
      <c r="C300">
        <v>1.6750503039571321</v>
      </c>
      <c r="H300">
        <v>4.9044039122175382</v>
      </c>
      <c r="I300">
        <v>1.6887241244267406</v>
      </c>
      <c r="L300">
        <v>5.8243933928045424</v>
      </c>
      <c r="M300">
        <v>2.0055023624947448</v>
      </c>
      <c r="R300">
        <v>5.9302914462944738</v>
      </c>
      <c r="S300">
        <v>2.0419660389902274</v>
      </c>
      <c r="V300">
        <v>6.4692371144695642</v>
      </c>
      <c r="W300">
        <v>2.2275401817184206</v>
      </c>
      <c r="AB300">
        <v>6.5562248173669477</v>
      </c>
      <c r="AC300">
        <v>2.2574924929555382</v>
      </c>
      <c r="AF300">
        <v>6.8086784260928654</v>
      </c>
      <c r="AG300">
        <v>2.3444193666357451</v>
      </c>
      <c r="AL300">
        <v>6.8483900270797191</v>
      </c>
      <c r="AM300">
        <v>2.3580931871053536</v>
      </c>
      <c r="AP300">
        <v>7.1623019370876744</v>
      </c>
      <c r="AQ300">
        <v>2.4661818814428513</v>
      </c>
      <c r="AV300">
        <v>7.1547378870223195</v>
      </c>
      <c r="AW300">
        <v>2.4635773663881442</v>
      </c>
      <c r="AZ300">
        <v>7.3173669922898936</v>
      </c>
      <c r="BA300">
        <v>2.519575138658722</v>
      </c>
      <c r="BF300">
        <v>7.2956202919947089</v>
      </c>
      <c r="BG300">
        <v>2.5120871384710393</v>
      </c>
      <c r="BJ300">
        <v>7.3797711943311333</v>
      </c>
      <c r="BK300">
        <v>2.5410626595356458</v>
      </c>
      <c r="BP300">
        <v>7.3551876934749894</v>
      </c>
      <c r="BQ300">
        <v>2.532597869175452</v>
      </c>
      <c r="BZ300">
        <v>4.8262606799543111</v>
      </c>
      <c r="CA300">
        <v>1.7566176179505777</v>
      </c>
      <c r="CC300">
        <v>5.9302914462944738</v>
      </c>
      <c r="CD300">
        <v>2.0419660389902274</v>
      </c>
      <c r="CF300">
        <v>6.4829385177430412</v>
      </c>
      <c r="CG300">
        <v>2.3595998582624507</v>
      </c>
      <c r="CI300">
        <v>6.8483900270797191</v>
      </c>
      <c r="CJ300">
        <v>2.3580931871053536</v>
      </c>
      <c r="CL300">
        <v>7.0965575868426134</v>
      </c>
      <c r="CM300">
        <v>2.582939238161206</v>
      </c>
      <c r="CO300">
        <v>7.2506671844099575</v>
      </c>
      <c r="CP300">
        <v>2.6390306207312486</v>
      </c>
      <c r="CR300">
        <v>7.31080762445582</v>
      </c>
      <c r="CS300">
        <v>2.6609199805361694</v>
      </c>
    </row>
    <row r="301" spans="1:97" x14ac:dyDescent="0.2">
      <c r="A301" s="68">
        <f t="shared" si="4"/>
        <v>112</v>
      </c>
      <c r="B301">
        <v>4.8093460971763582</v>
      </c>
      <c r="C301">
        <v>1.7504612049264232</v>
      </c>
      <c r="H301">
        <v>4.8262606799543111</v>
      </c>
      <c r="I301">
        <v>1.7566176179505777</v>
      </c>
      <c r="L301">
        <v>5.762194205796721</v>
      </c>
      <c r="M301">
        <v>2.097270025632159</v>
      </c>
      <c r="R301">
        <v>5.8448869747995671</v>
      </c>
      <c r="S301">
        <v>2.1273677730478435</v>
      </c>
      <c r="V301">
        <v>6.4105820648153715</v>
      </c>
      <c r="W301">
        <v>2.3332642273436583</v>
      </c>
      <c r="AB301">
        <v>6.4829385177430412</v>
      </c>
      <c r="AC301">
        <v>2.3595998582624507</v>
      </c>
      <c r="AF301">
        <v>6.7498111043361622</v>
      </c>
      <c r="AG301">
        <v>2.4567336681506382</v>
      </c>
      <c r="AL301">
        <v>6.7798813243590939</v>
      </c>
      <c r="AM301">
        <v>2.467678348053099</v>
      </c>
      <c r="AP301">
        <v>7.0965575868426134</v>
      </c>
      <c r="AQ301">
        <v>2.582939238161206</v>
      </c>
      <c r="AV301">
        <v>7.0852811983239787</v>
      </c>
      <c r="AW301">
        <v>2.5788349628117699</v>
      </c>
      <c r="AZ301">
        <v>7.2506671844099575</v>
      </c>
      <c r="BA301">
        <v>2.6390306207312486</v>
      </c>
      <c r="BF301">
        <v>7.2252955342831724</v>
      </c>
      <c r="BG301">
        <v>2.6297960827390714</v>
      </c>
      <c r="BJ301">
        <v>7.31080762445582</v>
      </c>
      <c r="BK301">
        <v>2.6609199805361694</v>
      </c>
      <c r="BP301">
        <v>7.2816770287960608</v>
      </c>
      <c r="BQ301">
        <v>2.6503172963981441</v>
      </c>
      <c r="BZ301">
        <v>4.7500562574779037</v>
      </c>
      <c r="CA301">
        <v>1.8233781084383327</v>
      </c>
      <c r="CC301">
        <v>5.8448869747995671</v>
      </c>
      <c r="CD301">
        <v>2.1273677730478435</v>
      </c>
      <c r="CF301">
        <v>6.4062278170264984</v>
      </c>
      <c r="CG301">
        <v>2.45912362424039</v>
      </c>
      <c r="CI301">
        <v>6.7798813243590939</v>
      </c>
      <c r="CJ301">
        <v>2.467678348053099</v>
      </c>
      <c r="CL301">
        <v>7.0289256876280053</v>
      </c>
      <c r="CM301">
        <v>2.6981552491055685</v>
      </c>
      <c r="CO301">
        <v>7.1810993717107445</v>
      </c>
      <c r="CP301">
        <v>2.7565693286862185</v>
      </c>
      <c r="CR301">
        <v>7.2380476472287381</v>
      </c>
      <c r="CS301">
        <v>2.7784297516505472</v>
      </c>
    </row>
    <row r="302" spans="1:97" x14ac:dyDescent="0.2">
      <c r="A302" s="68">
        <f t="shared" si="4"/>
        <v>113</v>
      </c>
      <c r="B302">
        <v>4.7500562574779037</v>
      </c>
      <c r="C302">
        <v>1.8233781084383327</v>
      </c>
      <c r="H302">
        <v>4.7444547366702263</v>
      </c>
      <c r="I302">
        <v>1.8212278832912934</v>
      </c>
      <c r="L302">
        <v>5.6967070416546424</v>
      </c>
      <c r="M302">
        <v>2.1867637659211221</v>
      </c>
      <c r="R302">
        <v>5.7545888297796202</v>
      </c>
      <c r="S302">
        <v>2.2089825312627327</v>
      </c>
      <c r="V302">
        <v>6.3492795415085057</v>
      </c>
      <c r="W302">
        <v>2.4372632012760613</v>
      </c>
      <c r="AB302">
        <v>6.4062278170264984</v>
      </c>
      <c r="AC302">
        <v>2.45912362424039</v>
      </c>
      <c r="AF302">
        <v>6.6881691019612699</v>
      </c>
      <c r="AG302">
        <v>2.5673508828135327</v>
      </c>
      <c r="AL302">
        <v>6.7077742022052576</v>
      </c>
      <c r="AM302">
        <v>2.5748765853864972</v>
      </c>
      <c r="AP302">
        <v>7.0289256876280053</v>
      </c>
      <c r="AQ302">
        <v>2.6981552491055685</v>
      </c>
      <c r="AV302">
        <v>7.013988595584709</v>
      </c>
      <c r="AW302">
        <v>2.6924214293023616</v>
      </c>
      <c r="AZ302">
        <v>7.1810993717107445</v>
      </c>
      <c r="BA302">
        <v>2.7565693286862185</v>
      </c>
      <c r="BF302">
        <v>7.1512247424583881</v>
      </c>
      <c r="BG302">
        <v>2.7451015181964578</v>
      </c>
      <c r="BJ302">
        <v>7.2380476472287381</v>
      </c>
      <c r="BK302">
        <v>2.7784297516505472</v>
      </c>
      <c r="BP302">
        <v>7.2063059927624105</v>
      </c>
      <c r="BQ302">
        <v>2.7662452564062221</v>
      </c>
      <c r="BZ302">
        <v>4.6887680971827246</v>
      </c>
      <c r="CA302">
        <v>1.8943875926745153</v>
      </c>
      <c r="CC302">
        <v>5.7545888297796202</v>
      </c>
      <c r="CD302">
        <v>2.2089825312627327</v>
      </c>
      <c r="CF302">
        <v>6.3252471961182968</v>
      </c>
      <c r="CG302">
        <v>2.5555688745036269</v>
      </c>
      <c r="CI302">
        <v>6.7077742022052576</v>
      </c>
      <c r="CJ302">
        <v>2.5748765853864972</v>
      </c>
      <c r="CL302">
        <v>6.9594408580540534</v>
      </c>
      <c r="CM302">
        <v>2.8118000592461154</v>
      </c>
      <c r="CO302">
        <v>7.1087172243665195</v>
      </c>
      <c r="CP302">
        <v>2.8721116998221952</v>
      </c>
      <c r="CR302">
        <v>7.1643486351640764</v>
      </c>
      <c r="CS302">
        <v>2.8945882762263881</v>
      </c>
    </row>
    <row r="303" spans="1:97" x14ac:dyDescent="0.2">
      <c r="A303" s="68">
        <f t="shared" si="4"/>
        <v>114</v>
      </c>
      <c r="B303">
        <v>4.6887680971827246</v>
      </c>
      <c r="C303">
        <v>1.8943875926745153</v>
      </c>
      <c r="H303">
        <v>4.660025275289926</v>
      </c>
      <c r="I303">
        <v>1.8827747246367708</v>
      </c>
      <c r="L303">
        <v>5.6280051914328277</v>
      </c>
      <c r="M303">
        <v>2.2738644746717611</v>
      </c>
      <c r="R303">
        <v>5.6613835957957228</v>
      </c>
      <c r="S303">
        <v>2.2873502418877458</v>
      </c>
      <c r="V303">
        <v>6.283523859077949</v>
      </c>
      <c r="W303">
        <v>2.5387115315137478</v>
      </c>
      <c r="AB303">
        <v>6.3252471961182968</v>
      </c>
      <c r="AC303">
        <v>2.5555688745036269</v>
      </c>
      <c r="AF303">
        <v>6.6238003708588691</v>
      </c>
      <c r="AG303">
        <v>2.6761923342823173</v>
      </c>
      <c r="AL303">
        <v>6.6321448614206835</v>
      </c>
      <c r="AM303">
        <v>2.6795637314296807</v>
      </c>
      <c r="AP303">
        <v>6.9594408580540534</v>
      </c>
      <c r="AQ303">
        <v>2.8118000592461154</v>
      </c>
      <c r="AV303">
        <v>6.9399700853327273</v>
      </c>
      <c r="AW303">
        <v>2.8039333468179137</v>
      </c>
      <c r="AZ303">
        <v>7.1087172243665195</v>
      </c>
      <c r="BA303">
        <v>2.8721116998221952</v>
      </c>
      <c r="BF303">
        <v>7.0753388200036245</v>
      </c>
      <c r="BG303">
        <v>2.8586259326062105</v>
      </c>
      <c r="BJ303">
        <v>7.1643486351640764</v>
      </c>
      <c r="BK303">
        <v>2.8945882762263881</v>
      </c>
      <c r="BP303">
        <v>7.128188439203484</v>
      </c>
      <c r="BQ303">
        <v>2.8799785908769282</v>
      </c>
      <c r="BZ303">
        <v>4.6236948405518747</v>
      </c>
      <c r="CA303">
        <v>1.9626442992713196</v>
      </c>
      <c r="CC303">
        <v>5.6613835957957228</v>
      </c>
      <c r="CD303">
        <v>2.2873502418877458</v>
      </c>
      <c r="CF303">
        <v>6.2391806769820892</v>
      </c>
      <c r="CG303">
        <v>2.648378149960497</v>
      </c>
      <c r="CI303">
        <v>6.6321448614206835</v>
      </c>
      <c r="CJ303">
        <v>2.6795637314296807</v>
      </c>
      <c r="CL303">
        <v>6.8872159752855229</v>
      </c>
      <c r="CM303">
        <v>2.9234531338861265</v>
      </c>
      <c r="CO303">
        <v>7.0344970241709674</v>
      </c>
      <c r="CP303">
        <v>2.9859703027205682</v>
      </c>
      <c r="CR303">
        <v>7.0878859380279229</v>
      </c>
      <c r="CS303">
        <v>3.0086325784630423</v>
      </c>
    </row>
    <row r="304" spans="1:97" x14ac:dyDescent="0.2">
      <c r="A304" s="68">
        <f t="shared" si="4"/>
        <v>115</v>
      </c>
      <c r="B304">
        <v>4.6236948405518747</v>
      </c>
      <c r="C304">
        <v>1.9626442992713196</v>
      </c>
      <c r="H304">
        <v>4.5721468026400993</v>
      </c>
      <c r="I304">
        <v>1.9407634299157432</v>
      </c>
      <c r="L304">
        <v>5.556166102135184</v>
      </c>
      <c r="M304">
        <v>2.3584553267919808</v>
      </c>
      <c r="R304">
        <v>5.5644509217501774</v>
      </c>
      <c r="S304">
        <v>2.3619720281636303</v>
      </c>
      <c r="V304">
        <v>6.2152475339713815</v>
      </c>
      <c r="W304">
        <v>2.6382191216696067</v>
      </c>
      <c r="AB304">
        <v>6.2391806769820892</v>
      </c>
      <c r="AC304">
        <v>2.648378149960497</v>
      </c>
      <c r="AF304">
        <v>6.5558346028876642</v>
      </c>
      <c r="AG304">
        <v>2.782789923218068</v>
      </c>
      <c r="AL304">
        <v>6.5530728500390527</v>
      </c>
      <c r="AM304">
        <v>2.7816176273224169</v>
      </c>
      <c r="AP304">
        <v>6.8872159752855229</v>
      </c>
      <c r="AQ304">
        <v>2.9234531338861265</v>
      </c>
      <c r="AV304">
        <v>6.8623623943022256</v>
      </c>
      <c r="AW304">
        <v>2.9129034024017875</v>
      </c>
      <c r="AZ304">
        <v>7.0344970241709674</v>
      </c>
      <c r="BA304">
        <v>2.9859703027205682</v>
      </c>
      <c r="BF304">
        <v>6.9967559947788862</v>
      </c>
      <c r="BG304">
        <v>2.9699501675820303</v>
      </c>
      <c r="BJ304">
        <v>7.0878859380279229</v>
      </c>
      <c r="BK304">
        <v>3.0086325784630423</v>
      </c>
      <c r="BP304">
        <v>7.0473840336489113</v>
      </c>
      <c r="BQ304">
        <v>2.991440520059462</v>
      </c>
      <c r="BZ304">
        <v>4.5549368722674046</v>
      </c>
      <c r="CA304">
        <v>2.0279908033078988</v>
      </c>
      <c r="CC304">
        <v>5.5644509217501774</v>
      </c>
      <c r="CD304">
        <v>2.3619720281636303</v>
      </c>
      <c r="CF304">
        <v>6.14907329896959</v>
      </c>
      <c r="CG304">
        <v>2.7377468555275302</v>
      </c>
      <c r="CI304">
        <v>6.5558346028876642</v>
      </c>
      <c r="CJ304">
        <v>2.782789923218068</v>
      </c>
      <c r="CL304">
        <v>6.8123070262569012</v>
      </c>
      <c r="CM304">
        <v>3.0330378633066877</v>
      </c>
      <c r="CO304">
        <v>6.9584745688915524</v>
      </c>
      <c r="CP304">
        <v>3.098115918286982</v>
      </c>
      <c r="CR304">
        <v>7.0087194030273867</v>
      </c>
      <c r="CS304">
        <v>3.120486384530234</v>
      </c>
    </row>
    <row r="305" spans="1:97" x14ac:dyDescent="0.2">
      <c r="A305" s="68">
        <f t="shared" si="4"/>
        <v>116</v>
      </c>
      <c r="B305">
        <v>4.5549368722674046</v>
      </c>
      <c r="C305">
        <v>2.0279908033078988</v>
      </c>
      <c r="H305">
        <v>4.4809398396792108</v>
      </c>
      <c r="I305">
        <v>1.9950451652520564</v>
      </c>
      <c r="L305">
        <v>5.4812717406847469</v>
      </c>
      <c r="M305">
        <v>2.4404221161042612</v>
      </c>
      <c r="R305">
        <v>5.4648278104610357</v>
      </c>
      <c r="S305">
        <v>2.4331007985538546</v>
      </c>
      <c r="V305">
        <v>6.1426785098179808</v>
      </c>
      <c r="W305">
        <v>2.7348997088047038</v>
      </c>
      <c r="AB305">
        <v>6.14907329896959</v>
      </c>
      <c r="AC305">
        <v>2.7377468555275302</v>
      </c>
      <c r="AF305">
        <v>6.4852579936107775</v>
      </c>
      <c r="AG305">
        <v>2.8874260910612204</v>
      </c>
      <c r="AL305">
        <v>6.4715549362305209</v>
      </c>
      <c r="AM305">
        <v>2.8813250900762104</v>
      </c>
      <c r="AP305">
        <v>6.8123070262569012</v>
      </c>
      <c r="AQ305">
        <v>3.0330378633066877</v>
      </c>
      <c r="AV305">
        <v>6.7830739533423108</v>
      </c>
      <c r="AW305">
        <v>3.0200224462579532</v>
      </c>
      <c r="AZ305">
        <v>6.9584745688915524</v>
      </c>
      <c r="BA305">
        <v>3.098115918286982</v>
      </c>
      <c r="BF305">
        <v>6.9164514820614036</v>
      </c>
      <c r="BG305">
        <v>3.0794060138452704</v>
      </c>
      <c r="BJ305">
        <v>7.0087194030273867</v>
      </c>
      <c r="BK305">
        <v>3.120486384530234</v>
      </c>
      <c r="BP305">
        <v>6.9639558789661224</v>
      </c>
      <c r="BQ305">
        <v>3.1005563574704507</v>
      </c>
      <c r="BZ305">
        <v>4.4844100405221594</v>
      </c>
      <c r="CA305">
        <v>2.0911169588191663</v>
      </c>
      <c r="CC305">
        <v>5.4812717406847469</v>
      </c>
      <c r="CD305">
        <v>2.4404221161042612</v>
      </c>
      <c r="CF305">
        <v>6.0677296420481968</v>
      </c>
      <c r="CG305">
        <v>2.8294317962367508</v>
      </c>
      <c r="CI305">
        <v>6.4852579936107775</v>
      </c>
      <c r="CJ305">
        <v>2.8874260910612204</v>
      </c>
      <c r="CL305">
        <v>6.7347721024495222</v>
      </c>
      <c r="CM305">
        <v>3.1404791332539648</v>
      </c>
      <c r="CO305">
        <v>6.8788749407275187</v>
      </c>
      <c r="CP305">
        <v>3.2076754614697509</v>
      </c>
      <c r="CR305">
        <v>6.9278154620806278</v>
      </c>
      <c r="CS305">
        <v>3.2304968255399777</v>
      </c>
    </row>
    <row r="306" spans="1:97" x14ac:dyDescent="0.2">
      <c r="A306" s="68">
        <f t="shared" si="4"/>
        <v>117</v>
      </c>
      <c r="B306">
        <v>4.4844100405221594</v>
      </c>
      <c r="C306">
        <v>2.0911169588191663</v>
      </c>
      <c r="H306">
        <v>4.388341481670162</v>
      </c>
      <c r="I306">
        <v>2.0463194066753085</v>
      </c>
      <c r="L306">
        <v>5.4034059074282013</v>
      </c>
      <c r="M306">
        <v>2.5196522232144312</v>
      </c>
      <c r="R306">
        <v>5.3635286696684856</v>
      </c>
      <c r="S306">
        <v>2.5010571421677179</v>
      </c>
      <c r="V306">
        <v>6.0677296420481968</v>
      </c>
      <c r="W306">
        <v>2.8294317962367508</v>
      </c>
      <c r="AB306">
        <v>6.0541347166581074</v>
      </c>
      <c r="AC306">
        <v>2.8230923717014806</v>
      </c>
      <c r="AF306">
        <v>6.4112199656082147</v>
      </c>
      <c r="AG306">
        <v>2.9896041342469029</v>
      </c>
      <c r="AL306">
        <v>6.3858434630045506</v>
      </c>
      <c r="AM306">
        <v>2.9777708642134915</v>
      </c>
      <c r="AP306">
        <v>6.7347721024495222</v>
      </c>
      <c r="AQ306">
        <v>3.1404791332539648</v>
      </c>
      <c r="AV306">
        <v>6.7003323162524655</v>
      </c>
      <c r="AW306">
        <v>3.1244195801970398</v>
      </c>
      <c r="AZ306">
        <v>6.8788749407275187</v>
      </c>
      <c r="BA306">
        <v>3.2076754614697509</v>
      </c>
      <c r="BF306">
        <v>6.8326531451557395</v>
      </c>
      <c r="BG306">
        <v>3.1861218613944184</v>
      </c>
      <c r="BJ306">
        <v>6.9278154620806278</v>
      </c>
      <c r="BK306">
        <v>3.2304968255399777</v>
      </c>
      <c r="BP306">
        <v>6.8779686988004087</v>
      </c>
      <c r="BQ306">
        <v>3.2072528734714529</v>
      </c>
      <c r="BZ306">
        <v>4.4103815843259131</v>
      </c>
      <c r="CA306">
        <v>2.1510890072415219</v>
      </c>
      <c r="CC306">
        <v>5.4034059074282013</v>
      </c>
      <c r="CD306">
        <v>2.5196522232144312</v>
      </c>
      <c r="CF306">
        <v>5.9877649311624763</v>
      </c>
      <c r="CG306">
        <v>2.9204310500354391</v>
      </c>
      <c r="CI306">
        <v>6.4112199656082147</v>
      </c>
      <c r="CJ306">
        <v>2.9896041342469029</v>
      </c>
      <c r="CL306">
        <v>6.6546696475966804</v>
      </c>
      <c r="CM306">
        <v>3.2457025434358004</v>
      </c>
      <c r="CO306">
        <v>6.7975782296966107</v>
      </c>
      <c r="CP306">
        <v>3.3154037867677006</v>
      </c>
      <c r="CR306">
        <v>6.8443151235648587</v>
      </c>
      <c r="CS306">
        <v>3.3381989161029706</v>
      </c>
    </row>
    <row r="307" spans="1:97" x14ac:dyDescent="0.2">
      <c r="A307" s="68">
        <f t="shared" si="4"/>
        <v>118</v>
      </c>
      <c r="B307">
        <v>4.4103815843259131</v>
      </c>
      <c r="C307">
        <v>2.1510890072415219</v>
      </c>
      <c r="H307">
        <v>4.2926395494821969</v>
      </c>
      <c r="I307">
        <v>2.0936623215908567</v>
      </c>
      <c r="L307">
        <v>5.3235559723318824</v>
      </c>
      <c r="M307">
        <v>2.5964743668020538</v>
      </c>
      <c r="R307">
        <v>5.261539404364445</v>
      </c>
      <c r="S307">
        <v>2.5662268349114559</v>
      </c>
      <c r="V307">
        <v>5.9877649311624763</v>
      </c>
      <c r="W307">
        <v>2.9204310500354391</v>
      </c>
      <c r="AB307">
        <v>5.9545093967821714</v>
      </c>
      <c r="AC307">
        <v>2.9042112257259851</v>
      </c>
      <c r="AF307">
        <v>6.3338003487185279</v>
      </c>
      <c r="AG307">
        <v>3.0892039710603258</v>
      </c>
      <c r="AL307">
        <v>6.2969498994289888</v>
      </c>
      <c r="AM307">
        <v>3.0712307878191405</v>
      </c>
      <c r="AP307">
        <v>6.6546696475966804</v>
      </c>
      <c r="AQ307">
        <v>3.2457025434358004</v>
      </c>
      <c r="AV307">
        <v>6.615123012125216</v>
      </c>
      <c r="AW307">
        <v>3.2264143409958161</v>
      </c>
      <c r="AZ307">
        <v>6.7975782296966107</v>
      </c>
      <c r="BA307">
        <v>3.3154037867677006</v>
      </c>
      <c r="BF307">
        <v>6.7463468350351903</v>
      </c>
      <c r="BG307">
        <v>3.2904165407041206</v>
      </c>
      <c r="BJ307">
        <v>6.8443151235648587</v>
      </c>
      <c r="BK307">
        <v>3.3381989161029706</v>
      </c>
      <c r="BP307">
        <v>6.789488813994204</v>
      </c>
      <c r="BQ307">
        <v>3.3114583111076588</v>
      </c>
      <c r="BZ307">
        <v>4.3329637843453517</v>
      </c>
      <c r="CA307">
        <v>2.2077574656907419</v>
      </c>
      <c r="CC307">
        <v>5.3235559723318824</v>
      </c>
      <c r="CD307">
        <v>2.5964743668020538</v>
      </c>
      <c r="CF307">
        <v>5.9046989237710852</v>
      </c>
      <c r="CG307">
        <v>3.0085972974688215</v>
      </c>
      <c r="CI307">
        <v>6.3338003487185279</v>
      </c>
      <c r="CJ307">
        <v>3.0892039710603258</v>
      </c>
      <c r="CL307">
        <v>6.5729536830433837</v>
      </c>
      <c r="CM307">
        <v>3.3490904350060164</v>
      </c>
      <c r="CO307">
        <v>6.7137326788655756</v>
      </c>
      <c r="CP307">
        <v>3.4208209858501766</v>
      </c>
      <c r="CR307">
        <v>6.7582831660963683</v>
      </c>
      <c r="CS307">
        <v>3.4435206149445392</v>
      </c>
    </row>
    <row r="308" spans="1:97" x14ac:dyDescent="0.2">
      <c r="A308" s="68">
        <f t="shared" si="4"/>
        <v>119</v>
      </c>
      <c r="B308">
        <v>4.3329637843453517</v>
      </c>
      <c r="C308">
        <v>2.2077574656907419</v>
      </c>
      <c r="H308">
        <v>4.1957489804529997</v>
      </c>
      <c r="I308">
        <v>2.137842963106825</v>
      </c>
      <c r="L308">
        <v>5.2408992981948535</v>
      </c>
      <c r="M308">
        <v>2.6703741661370044</v>
      </c>
      <c r="R308">
        <v>5.1589267075929461</v>
      </c>
      <c r="S308">
        <v>2.6286070044687664</v>
      </c>
      <c r="V308">
        <v>5.9046989237710852</v>
      </c>
      <c r="W308">
        <v>3.0085972974688215</v>
      </c>
      <c r="AB308">
        <v>5.8485657687144146</v>
      </c>
      <c r="AC308">
        <v>2.9799959986080085</v>
      </c>
      <c r="AF308">
        <v>6.2530826462616593</v>
      </c>
      <c r="AG308">
        <v>3.1861078427986858</v>
      </c>
      <c r="AL308">
        <v>6.2049683919659602</v>
      </c>
      <c r="AM308">
        <v>3.161592381923787</v>
      </c>
      <c r="AP308">
        <v>6.5729536830433837</v>
      </c>
      <c r="AQ308">
        <v>3.3490904350060164</v>
      </c>
      <c r="AV308">
        <v>6.5275126789112976</v>
      </c>
      <c r="AW308">
        <v>3.3259370644462267</v>
      </c>
      <c r="AZ308">
        <v>6.7137326788655756</v>
      </c>
      <c r="BA308">
        <v>3.4208209858501766</v>
      </c>
      <c r="BF308">
        <v>6.6575995238089041</v>
      </c>
      <c r="BG308">
        <v>3.3922196869893635</v>
      </c>
      <c r="BJ308">
        <v>6.7582831660963683</v>
      </c>
      <c r="BK308">
        <v>3.4435206149445392</v>
      </c>
      <c r="BP308">
        <v>6.6985858191098577</v>
      </c>
      <c r="BQ308">
        <v>3.4131032678234825</v>
      </c>
      <c r="BZ308">
        <v>4.2540404857473426</v>
      </c>
      <c r="CA308">
        <v>2.261915560264967</v>
      </c>
      <c r="CC308">
        <v>5.2408992981948535</v>
      </c>
      <c r="CD308">
        <v>2.6703741661370044</v>
      </c>
      <c r="CF308">
        <v>5.8168573867485245</v>
      </c>
      <c r="CG308">
        <v>3.0928808221290964</v>
      </c>
      <c r="CI308">
        <v>6.2530826462616593</v>
      </c>
      <c r="CJ308">
        <v>3.1861078427986858</v>
      </c>
      <c r="CL308">
        <v>6.4878976213589068</v>
      </c>
      <c r="CM308">
        <v>3.449679576939825</v>
      </c>
      <c r="CO308">
        <v>6.6282861890096108</v>
      </c>
      <c r="CP308">
        <v>3.5243255721334164</v>
      </c>
      <c r="CR308">
        <v>6.670667540125149</v>
      </c>
      <c r="CS308">
        <v>3.5468601572823979</v>
      </c>
    </row>
    <row r="309" spans="1:97" x14ac:dyDescent="0.2">
      <c r="A309" s="68">
        <f t="shared" si="4"/>
        <v>120</v>
      </c>
      <c r="B309">
        <v>4.2540404857473426</v>
      </c>
      <c r="C309">
        <v>2.261915560264967</v>
      </c>
      <c r="H309">
        <v>4.096875870129165</v>
      </c>
      <c r="I309">
        <v>2.1783495738149425</v>
      </c>
      <c r="L309">
        <v>5.1564130161946951</v>
      </c>
      <c r="M309">
        <v>2.7417159934326745</v>
      </c>
      <c r="R309">
        <v>5.0539909615581653</v>
      </c>
      <c r="S309">
        <v>2.6872571701391825</v>
      </c>
      <c r="V309">
        <v>5.8168573867485245</v>
      </c>
      <c r="W309">
        <v>3.0928808221290964</v>
      </c>
      <c r="AB309">
        <v>5.7373924060346573</v>
      </c>
      <c r="AC309">
        <v>3.050628502957462</v>
      </c>
      <c r="AF309">
        <v>6.1691535520211884</v>
      </c>
      <c r="AG309">
        <v>3.2802001907908935</v>
      </c>
      <c r="AL309">
        <v>6.1082303861064853</v>
      </c>
      <c r="AM309">
        <v>3.2478067386305858</v>
      </c>
      <c r="AP309">
        <v>6.4878976213589068</v>
      </c>
      <c r="AQ309">
        <v>3.449679576939825</v>
      </c>
      <c r="AV309">
        <v>6.4366865940406415</v>
      </c>
      <c r="AW309">
        <v>3.4224501652930788</v>
      </c>
      <c r="AZ309">
        <v>6.6282861890096108</v>
      </c>
      <c r="BA309">
        <v>3.5243255721334164</v>
      </c>
      <c r="BF309">
        <v>6.5664797186569279</v>
      </c>
      <c r="BG309">
        <v>3.4914624582340128</v>
      </c>
      <c r="BJ309">
        <v>6.670667540125149</v>
      </c>
      <c r="BK309">
        <v>3.5468601572823979</v>
      </c>
      <c r="BP309">
        <v>6.6053295361090827</v>
      </c>
      <c r="BQ309">
        <v>3.5121192918732076</v>
      </c>
      <c r="BZ309">
        <v>4.1719351060321461</v>
      </c>
      <c r="CA309">
        <v>2.3125434675040131</v>
      </c>
      <c r="CC309">
        <v>5.1564130161946951</v>
      </c>
      <c r="CD309">
        <v>2.7417159934326745</v>
      </c>
      <c r="CF309">
        <v>5.7252593981555044</v>
      </c>
      <c r="CG309">
        <v>3.1735659554788027</v>
      </c>
      <c r="CI309">
        <v>6.1691535520211884</v>
      </c>
      <c r="CJ309">
        <v>3.2802001907908935</v>
      </c>
      <c r="CL309">
        <v>6.4013400822537347</v>
      </c>
      <c r="CM309">
        <v>3.5483239346373021</v>
      </c>
      <c r="CO309">
        <v>6.5395303771998963</v>
      </c>
      <c r="CP309">
        <v>3.6249241347190666</v>
      </c>
      <c r="CR309">
        <v>6.5797624615239707</v>
      </c>
      <c r="CS309">
        <v>3.6472251632401442</v>
      </c>
    </row>
    <row r="310" spans="1:97" x14ac:dyDescent="0.2">
      <c r="A310" s="68">
        <f t="shared" si="4"/>
        <v>121</v>
      </c>
      <c r="B310">
        <v>4.1719351060321461</v>
      </c>
      <c r="C310">
        <v>2.3125434675040131</v>
      </c>
      <c r="H310">
        <v>3.9952618390235428</v>
      </c>
      <c r="I310">
        <v>2.2146117885302439</v>
      </c>
      <c r="L310">
        <v>5.070169312350127</v>
      </c>
      <c r="M310">
        <v>2.8104432653953788</v>
      </c>
      <c r="R310">
        <v>4.9485972520938253</v>
      </c>
      <c r="S310">
        <v>2.7430547114914079</v>
      </c>
      <c r="V310">
        <v>5.7252593981555044</v>
      </c>
      <c r="W310">
        <v>3.1735659554788027</v>
      </c>
      <c r="AB310">
        <v>5.6211797116687912</v>
      </c>
      <c r="AC310">
        <v>3.1158735913917615</v>
      </c>
      <c r="AF310">
        <v>6.0821041566959764</v>
      </c>
      <c r="AG310">
        <v>3.3713684126844869</v>
      </c>
      <c r="AL310">
        <v>6.006886907781638</v>
      </c>
      <c r="AM310">
        <v>3.3296747733541494</v>
      </c>
      <c r="AP310">
        <v>6.4013400822537347</v>
      </c>
      <c r="AQ310">
        <v>3.5483239346373021</v>
      </c>
      <c r="AV310">
        <v>6.3427406509781683</v>
      </c>
      <c r="AW310">
        <v>3.515841710309358</v>
      </c>
      <c r="AZ310">
        <v>6.5395303771998963</v>
      </c>
      <c r="BA310">
        <v>3.6249241347190666</v>
      </c>
      <c r="BF310">
        <v>6.4721845505139921</v>
      </c>
      <c r="BG310">
        <v>3.5875936998949571</v>
      </c>
      <c r="BJ310">
        <v>6.5797624615239707</v>
      </c>
      <c r="BK310">
        <v>3.6472251632401442</v>
      </c>
      <c r="BP310">
        <v>6.5080438541839847</v>
      </c>
      <c r="BQ310">
        <v>3.6074708543433531</v>
      </c>
      <c r="BZ310">
        <v>4.0867728780363946</v>
      </c>
      <c r="CA310">
        <v>2.3595014615876124</v>
      </c>
      <c r="CC310">
        <v>5.070169312350127</v>
      </c>
      <c r="CD310">
        <v>2.8104432653953788</v>
      </c>
      <c r="CF310">
        <v>5.6282979452201429</v>
      </c>
      <c r="CG310">
        <v>3.2495021437007829</v>
      </c>
      <c r="CI310">
        <v>6.0821041566959764</v>
      </c>
      <c r="CJ310">
        <v>3.3713684126844869</v>
      </c>
      <c r="CL310">
        <v>6.3115918708219798</v>
      </c>
      <c r="CM310">
        <v>3.644002416719653</v>
      </c>
      <c r="CO310">
        <v>6.4492898108795966</v>
      </c>
      <c r="CP310">
        <v>3.7235024282249793</v>
      </c>
      <c r="CR310">
        <v>6.4873950492497627</v>
      </c>
      <c r="CS310">
        <v>3.7455025168797103</v>
      </c>
    </row>
    <row r="311" spans="1:97" x14ac:dyDescent="0.2">
      <c r="A311" s="68">
        <f t="shared" si="4"/>
        <v>122</v>
      </c>
      <c r="B311">
        <v>4.0867728780363946</v>
      </c>
      <c r="C311">
        <v>2.3595014615876124</v>
      </c>
      <c r="H311">
        <v>3.8919172869000316</v>
      </c>
      <c r="I311">
        <v>2.2470014363095565</v>
      </c>
      <c r="L311">
        <v>4.9813769201400531</v>
      </c>
      <c r="M311">
        <v>2.8760017927486552</v>
      </c>
      <c r="R311">
        <v>4.8410810927393131</v>
      </c>
      <c r="S311">
        <v>2.7950018889894475</v>
      </c>
      <c r="V311">
        <v>5.6282979452201429</v>
      </c>
      <c r="W311">
        <v>3.2495021437007829</v>
      </c>
      <c r="AB311">
        <v>5.4983940801448998</v>
      </c>
      <c r="AC311">
        <v>3.1745020473758343</v>
      </c>
      <c r="AF311">
        <v>5.992028602249623</v>
      </c>
      <c r="AG311">
        <v>3.4595023180431452</v>
      </c>
      <c r="AL311">
        <v>5.9010959379922534</v>
      </c>
      <c r="AM311">
        <v>3.4070022744575543</v>
      </c>
      <c r="AP311">
        <v>6.3115918708219798</v>
      </c>
      <c r="AQ311">
        <v>3.644002416719653</v>
      </c>
      <c r="AV311">
        <v>6.2449078069124413</v>
      </c>
      <c r="AW311">
        <v>3.6055023211785575</v>
      </c>
      <c r="AZ311">
        <v>6.4492898108795966</v>
      </c>
      <c r="BA311">
        <v>3.7235024282249793</v>
      </c>
      <c r="BF311">
        <v>6.3756776344353927</v>
      </c>
      <c r="BG311">
        <v>3.681002381588133</v>
      </c>
      <c r="BJ311">
        <v>6.4873950492497627</v>
      </c>
      <c r="BK311">
        <v>3.7455025168797103</v>
      </c>
      <c r="BP311">
        <v>6.4094526476140157</v>
      </c>
      <c r="BQ311">
        <v>3.7005024114009943</v>
      </c>
      <c r="BZ311">
        <v>3.9986845404212192</v>
      </c>
      <c r="CA311">
        <v>2.4026540721221368</v>
      </c>
      <c r="CC311">
        <v>4.9813769201400531</v>
      </c>
      <c r="CD311">
        <v>2.8760017927486552</v>
      </c>
      <c r="CF311">
        <v>5.5278705978951921</v>
      </c>
      <c r="CG311">
        <v>3.3214825195483018</v>
      </c>
      <c r="CI311">
        <v>5.992028602249623</v>
      </c>
      <c r="CJ311">
        <v>3.4595023180431452</v>
      </c>
      <c r="CL311">
        <v>6.2196045938578637</v>
      </c>
      <c r="CM311">
        <v>3.737118583214869</v>
      </c>
      <c r="CO311">
        <v>6.3567512008349878</v>
      </c>
      <c r="CP311">
        <v>3.8195246471092239</v>
      </c>
      <c r="CR311">
        <v>6.3936095762611114</v>
      </c>
      <c r="CS311">
        <v>3.8416714118550255</v>
      </c>
    </row>
    <row r="312" spans="1:97" x14ac:dyDescent="0.2">
      <c r="A312" s="68">
        <f t="shared" si="4"/>
        <v>123</v>
      </c>
      <c r="B312">
        <v>3.9986845404212192</v>
      </c>
      <c r="C312">
        <v>2.4026540721221368</v>
      </c>
      <c r="L312">
        <v>4.8901383032307848</v>
      </c>
      <c r="M312">
        <v>2.9382939786143307</v>
      </c>
      <c r="V312">
        <v>5.5278705978951921</v>
      </c>
      <c r="W312">
        <v>3.3214825195483018</v>
      </c>
      <c r="AF312">
        <v>5.8973098222241447</v>
      </c>
      <c r="AG312">
        <v>3.5434641857094684</v>
      </c>
      <c r="AP312">
        <v>6.2196045938578637</v>
      </c>
      <c r="AQ312">
        <v>3.737118583214869</v>
      </c>
      <c r="AZ312">
        <v>6.3567512008349878</v>
      </c>
      <c r="BA312">
        <v>3.8195246471092239</v>
      </c>
      <c r="BJ312">
        <v>6.3936095762611114</v>
      </c>
      <c r="BK312">
        <v>3.8416714118550255</v>
      </c>
      <c r="BZ312">
        <v>3.9086529658296731</v>
      </c>
      <c r="CA312">
        <v>2.4423994127825264</v>
      </c>
      <c r="CC312">
        <v>4.8901383032307848</v>
      </c>
      <c r="CD312">
        <v>2.9382939786143307</v>
      </c>
      <c r="CF312">
        <v>5.4215703592494764</v>
      </c>
      <c r="CG312">
        <v>3.3877758853373483</v>
      </c>
      <c r="CI312">
        <v>5.8973098222241447</v>
      </c>
      <c r="CJ312">
        <v>3.5434641857094684</v>
      </c>
      <c r="CL312">
        <v>6.1246020687184286</v>
      </c>
      <c r="CM312">
        <v>3.8270792078337692</v>
      </c>
      <c r="CO312">
        <v>6.2611375904506454</v>
      </c>
      <c r="CP312">
        <v>3.9123961395281484</v>
      </c>
      <c r="CR312">
        <v>6.2967558515317803</v>
      </c>
      <c r="CS312">
        <v>3.9346529171723699</v>
      </c>
    </row>
    <row r="313" spans="1:97" x14ac:dyDescent="0.2">
      <c r="A313" s="68">
        <f t="shared" si="4"/>
        <v>124</v>
      </c>
      <c r="B313">
        <v>3.9086529658296731</v>
      </c>
      <c r="C313">
        <v>2.4423994127825264</v>
      </c>
      <c r="L313">
        <v>4.7965590634505775</v>
      </c>
      <c r="M313">
        <v>2.9972251674335273</v>
      </c>
      <c r="V313">
        <v>5.4215703592494764</v>
      </c>
      <c r="W313">
        <v>3.3877758853373483</v>
      </c>
      <c r="AF313">
        <v>5.7989514178803896</v>
      </c>
      <c r="AG313">
        <v>3.6235899327990273</v>
      </c>
      <c r="AP313">
        <v>6.1246020687184286</v>
      </c>
      <c r="AQ313">
        <v>3.8270792078337692</v>
      </c>
      <c r="AZ313">
        <v>6.2611375904506454</v>
      </c>
      <c r="BA313">
        <v>3.9123961395281484</v>
      </c>
      <c r="BJ313">
        <v>6.2967558515317803</v>
      </c>
      <c r="BK313">
        <v>3.9346529171723699</v>
      </c>
      <c r="BZ313">
        <v>3.8151113531099887</v>
      </c>
      <c r="CA313">
        <v>2.4775642110405207</v>
      </c>
      <c r="CC313">
        <v>4.7965590634505775</v>
      </c>
      <c r="CD313">
        <v>2.9972251674335273</v>
      </c>
      <c r="CF313">
        <v>5.3104606239231762</v>
      </c>
      <c r="CG313">
        <v>3.4486561382400258</v>
      </c>
      <c r="CI313">
        <v>5.7989514178803896</v>
      </c>
      <c r="CJ313">
        <v>3.6235899327990273</v>
      </c>
      <c r="CL313">
        <v>6.0275238098668416</v>
      </c>
      <c r="CM313">
        <v>3.914322778638478</v>
      </c>
      <c r="CO313">
        <v>6.1642271704423033</v>
      </c>
      <c r="CP313">
        <v>4.0030990481475284</v>
      </c>
      <c r="CR313">
        <v>6.1977739534178617</v>
      </c>
      <c r="CS313">
        <v>4.0248846007050005</v>
      </c>
    </row>
    <row r="314" spans="1:97" x14ac:dyDescent="0.2">
      <c r="A314" s="68">
        <f t="shared" si="4"/>
        <v>125</v>
      </c>
      <c r="B314">
        <v>3.8151113531099887</v>
      </c>
      <c r="C314">
        <v>2.4775642110405207</v>
      </c>
      <c r="L314">
        <v>4.6999088538406468</v>
      </c>
      <c r="M314">
        <v>3.0521588739306074</v>
      </c>
      <c r="V314">
        <v>5.3104606239231762</v>
      </c>
      <c r="W314">
        <v>3.4486561382400258</v>
      </c>
      <c r="AF314">
        <v>5.6962490280512998</v>
      </c>
      <c r="AG314">
        <v>3.6991902523552325</v>
      </c>
      <c r="AP314">
        <v>6.0275238098668416</v>
      </c>
      <c r="AQ314">
        <v>3.914322778638478</v>
      </c>
      <c r="AZ314">
        <v>6.1642271704423033</v>
      </c>
      <c r="BA314">
        <v>4.0030990481475284</v>
      </c>
      <c r="BJ314">
        <v>6.1977739534178617</v>
      </c>
      <c r="BK314">
        <v>4.0248846007050005</v>
      </c>
      <c r="BZ314">
        <v>3.7190617244040323</v>
      </c>
      <c r="CA314">
        <v>2.50854069882877</v>
      </c>
      <c r="CC314">
        <v>4.6999088538406468</v>
      </c>
      <c r="CD314">
        <v>3.0521588739306074</v>
      </c>
      <c r="CF314">
        <v>5.1947480343179446</v>
      </c>
      <c r="CG314">
        <v>3.5039044334053182</v>
      </c>
      <c r="CI314">
        <v>5.6962490280512998</v>
      </c>
      <c r="CJ314">
        <v>3.6991902523552325</v>
      </c>
      <c r="CL314">
        <v>5.9276173255401572</v>
      </c>
      <c r="CM314">
        <v>3.9982313847138009</v>
      </c>
      <c r="CO314">
        <v>6.0635794838521591</v>
      </c>
      <c r="CP314">
        <v>4.0899390875970898</v>
      </c>
      <c r="CR314">
        <v>6.0959119700229554</v>
      </c>
      <c r="CS314">
        <v>4.1117476413302914</v>
      </c>
    </row>
    <row r="315" spans="1:97" x14ac:dyDescent="0.2">
      <c r="A315" s="68">
        <f t="shared" si="4"/>
        <v>126</v>
      </c>
      <c r="B315">
        <v>3.7190617244040323</v>
      </c>
      <c r="C315">
        <v>2.50854069882877</v>
      </c>
      <c r="L315">
        <v>4.600328228590933</v>
      </c>
      <c r="M315">
        <v>3.1029629096141131</v>
      </c>
      <c r="V315">
        <v>5.1947480343179446</v>
      </c>
      <c r="W315">
        <v>3.5039044334053182</v>
      </c>
      <c r="AF315">
        <v>5.5893700819963135</v>
      </c>
      <c r="AG315">
        <v>3.7700805661542223</v>
      </c>
      <c r="AP315">
        <v>5.9276173255401572</v>
      </c>
      <c r="AQ315">
        <v>3.9982313847138009</v>
      </c>
      <c r="AZ315">
        <v>6.0635794838521591</v>
      </c>
      <c r="BA315">
        <v>4.0899390875970898</v>
      </c>
      <c r="BJ315">
        <v>6.0959119700229554</v>
      </c>
      <c r="BK315">
        <v>4.1117476413302914</v>
      </c>
      <c r="BZ315">
        <v>3.6206512280767322</v>
      </c>
      <c r="CA315">
        <v>2.5352091351730595</v>
      </c>
      <c r="CC315">
        <v>4.600328228590933</v>
      </c>
      <c r="CD315">
        <v>3.1029629096141131</v>
      </c>
      <c r="CF315">
        <v>5.0738263522832714</v>
      </c>
      <c r="CG315">
        <v>3.5527340548134516</v>
      </c>
      <c r="CI315">
        <v>5.5893700819963135</v>
      </c>
      <c r="CJ315">
        <v>3.7700805661542223</v>
      </c>
      <c r="CL315">
        <v>5.8249888369749501</v>
      </c>
      <c r="CM315">
        <v>4.0787040732516031</v>
      </c>
      <c r="CO315">
        <v>5.9617870455023025</v>
      </c>
      <c r="CP315">
        <v>4.174491280051436</v>
      </c>
      <c r="CR315">
        <v>5.9929149031989812</v>
      </c>
      <c r="CS315">
        <v>4.1962872565815772</v>
      </c>
    </row>
    <row r="316" spans="1:97" x14ac:dyDescent="0.2">
      <c r="A316" s="68">
        <f t="shared" si="4"/>
        <v>127</v>
      </c>
      <c r="B316">
        <v>3.6206512280767322</v>
      </c>
      <c r="C316">
        <v>2.5352091351730595</v>
      </c>
      <c r="L316">
        <v>4.4979629379049006</v>
      </c>
      <c r="M316">
        <v>3.1495098565192947</v>
      </c>
      <c r="V316">
        <v>5.0738263522832714</v>
      </c>
      <c r="W316">
        <v>3.5527340548134516</v>
      </c>
      <c r="AF316">
        <v>5.4784877211360241</v>
      </c>
      <c r="AG316">
        <v>3.8360812026999063</v>
      </c>
      <c r="AP316">
        <v>5.8249888369749501</v>
      </c>
      <c r="AQ316">
        <v>4.0787040732516031</v>
      </c>
      <c r="AZ316">
        <v>5.9617870455023025</v>
      </c>
      <c r="BA316">
        <v>4.174491280051436</v>
      </c>
      <c r="BJ316">
        <v>5.9929149031989812</v>
      </c>
      <c r="BK316">
        <v>4.1962872565815772</v>
      </c>
      <c r="BZ316">
        <v>3.5192229867229758</v>
      </c>
      <c r="CA316">
        <v>2.5568669773814934</v>
      </c>
      <c r="CC316">
        <v>4.4979629379049006</v>
      </c>
      <c r="CD316">
        <v>3.1495098565192947</v>
      </c>
      <c r="CF316">
        <v>4.9487558262536488</v>
      </c>
      <c r="CG316">
        <v>3.595484116525026</v>
      </c>
      <c r="CI316">
        <v>5.4784877211360241</v>
      </c>
      <c r="CJ316">
        <v>3.8360812026999063</v>
      </c>
      <c r="CL316">
        <v>5.7197488886721528</v>
      </c>
      <c r="CM316">
        <v>4.1556437621415023</v>
      </c>
      <c r="CO316">
        <v>5.8564724618364998</v>
      </c>
      <c r="CP316">
        <v>4.2549793230230959</v>
      </c>
      <c r="CR316">
        <v>5.8864062283486058</v>
      </c>
      <c r="CS316">
        <v>4.2767274928299548</v>
      </c>
    </row>
    <row r="317" spans="1:97" x14ac:dyDescent="0.2">
      <c r="A317" s="68">
        <f t="shared" si="4"/>
        <v>128</v>
      </c>
      <c r="B317">
        <v>3.5192229867229758</v>
      </c>
      <c r="C317">
        <v>2.5568669773814934</v>
      </c>
      <c r="L317">
        <v>4.3913431486781693</v>
      </c>
      <c r="M317">
        <v>3.1904998136139779</v>
      </c>
      <c r="V317">
        <v>4.9487558262536488</v>
      </c>
      <c r="W317">
        <v>3.595484116525026</v>
      </c>
      <c r="AF317">
        <v>5.3621631499226901</v>
      </c>
      <c r="AG317">
        <v>3.8958423314164659</v>
      </c>
      <c r="AP317">
        <v>5.7197488886721528</v>
      </c>
      <c r="AQ317">
        <v>4.1556437621415023</v>
      </c>
      <c r="AZ317">
        <v>5.8564724618364998</v>
      </c>
      <c r="BA317">
        <v>4.2549793230230959</v>
      </c>
      <c r="BJ317">
        <v>5.8864062283486058</v>
      </c>
      <c r="BK317">
        <v>4.2767274928299548</v>
      </c>
      <c r="BZ317">
        <v>3.4149646080880376</v>
      </c>
      <c r="CA317">
        <v>2.5733621822910706</v>
      </c>
      <c r="CC317">
        <v>4.3913431486781693</v>
      </c>
      <c r="CD317">
        <v>3.1904998136139779</v>
      </c>
      <c r="CF317">
        <v>4.8197639799844287</v>
      </c>
      <c r="CG317">
        <v>3.6319551670565593</v>
      </c>
      <c r="CI317">
        <v>5.3621631499226901</v>
      </c>
      <c r="CJ317">
        <v>3.8958423314164659</v>
      </c>
      <c r="CL317">
        <v>5.6112117133204968</v>
      </c>
      <c r="CM317">
        <v>4.2283542223800987</v>
      </c>
      <c r="CO317">
        <v>5.7485769319734654</v>
      </c>
      <c r="CP317">
        <v>4.3318664104732001</v>
      </c>
      <c r="CR317">
        <v>5.7781265816681699</v>
      </c>
      <c r="CS317">
        <v>4.3541336840034157</v>
      </c>
    </row>
    <row r="318" spans="1:97" x14ac:dyDescent="0.2">
      <c r="A318" s="68">
        <f t="shared" si="4"/>
        <v>129</v>
      </c>
      <c r="B318">
        <v>3.4149646080880376</v>
      </c>
      <c r="C318">
        <v>2.5733621822910706</v>
      </c>
      <c r="L318">
        <v>4.2790878378831243</v>
      </c>
      <c r="M318">
        <v>3.2245261900020887</v>
      </c>
      <c r="V318">
        <v>4.8197639799844287</v>
      </c>
      <c r="W318">
        <v>3.6319551670565593</v>
      </c>
      <c r="AF318">
        <v>5.2406447492728923</v>
      </c>
      <c r="AG318">
        <v>3.9491117936216869</v>
      </c>
      <c r="AP318">
        <v>5.6112117133204968</v>
      </c>
      <c r="AQ318">
        <v>4.2283542223800987</v>
      </c>
      <c r="AZ318">
        <v>5.7485769319734654</v>
      </c>
      <c r="BA318">
        <v>4.3318664104732001</v>
      </c>
      <c r="BJ318">
        <v>5.7781265816681699</v>
      </c>
      <c r="BK318">
        <v>4.3541336840034157</v>
      </c>
      <c r="BZ318">
        <v>3.3080682688447998</v>
      </c>
      <c r="CA318">
        <v>2.5845479187517095</v>
      </c>
      <c r="CC318">
        <v>4.2790878378831243</v>
      </c>
      <c r="CD318">
        <v>3.2245261900020887</v>
      </c>
      <c r="CF318">
        <v>4.6878746914611575</v>
      </c>
      <c r="CG318">
        <v>3.662571565191957</v>
      </c>
      <c r="CI318">
        <v>5.2406447492728923</v>
      </c>
      <c r="CJ318">
        <v>3.9491117936216869</v>
      </c>
      <c r="CL318">
        <v>5.499525727222216</v>
      </c>
      <c r="CM318">
        <v>4.2967032773411331</v>
      </c>
      <c r="CO318">
        <v>5.6382156778803996</v>
      </c>
      <c r="CP318">
        <v>4.4050598148108264</v>
      </c>
      <c r="CR318">
        <v>5.6665838804624737</v>
      </c>
      <c r="CS318">
        <v>4.4272234985632872</v>
      </c>
    </row>
    <row r="319" spans="1:97" x14ac:dyDescent="0.2">
      <c r="A319" s="68">
        <f t="shared" si="4"/>
        <v>130</v>
      </c>
      <c r="B319">
        <v>3.3080682688447998</v>
      </c>
      <c r="C319">
        <v>2.5845479187517095</v>
      </c>
      <c r="L319">
        <v>4.1614838429159224</v>
      </c>
      <c r="M319">
        <v>3.2513096862064237</v>
      </c>
      <c r="V319">
        <v>4.6878746914611575</v>
      </c>
      <c r="W319">
        <v>3.662571565191957</v>
      </c>
      <c r="AF319">
        <v>5.1126124070218548</v>
      </c>
      <c r="AG319">
        <v>3.9944132593632506</v>
      </c>
      <c r="AP319">
        <v>5.499525727222216</v>
      </c>
      <c r="AQ319">
        <v>4.2967032773411331</v>
      </c>
      <c r="AZ319">
        <v>5.6382156778803996</v>
      </c>
      <c r="BA319">
        <v>4.4050598148108264</v>
      </c>
      <c r="BJ319">
        <v>5.6665838804624737</v>
      </c>
      <c r="BK319">
        <v>4.4272234985632872</v>
      </c>
      <c r="BZ319">
        <v>3.1979546293009653</v>
      </c>
      <c r="CA319">
        <v>2.5896542829565239</v>
      </c>
      <c r="CC319">
        <v>4.1614838429159224</v>
      </c>
      <c r="CD319">
        <v>3.2513096862064237</v>
      </c>
      <c r="CF319">
        <v>4.5571826218976446</v>
      </c>
      <c r="CG319">
        <v>3.6903361251225597</v>
      </c>
      <c r="CI319">
        <v>5.1126124070218548</v>
      </c>
      <c r="CJ319">
        <v>3.9944132593632506</v>
      </c>
      <c r="CL319">
        <v>5.3832887231337878</v>
      </c>
      <c r="CM319">
        <v>4.3593040909721337</v>
      </c>
      <c r="CO319">
        <v>5.5247293761771861</v>
      </c>
      <c r="CP319">
        <v>4.4738405479881198</v>
      </c>
      <c r="CR319">
        <v>5.5519293592347712</v>
      </c>
      <c r="CS319">
        <v>4.4958666743052458</v>
      </c>
    </row>
    <row r="320" spans="1:97" x14ac:dyDescent="0.2">
      <c r="A320" s="68">
        <f t="shared" ref="A320:A350" si="5">A319+1</f>
        <v>131</v>
      </c>
      <c r="B320">
        <v>3.1979546293009653</v>
      </c>
      <c r="C320">
        <v>2.5896542829565239</v>
      </c>
      <c r="L320">
        <v>4.038049452069</v>
      </c>
      <c r="M320">
        <v>3.2699500995192481</v>
      </c>
      <c r="V320">
        <v>4.5571826218976446</v>
      </c>
      <c r="W320">
        <v>3.6903361251225597</v>
      </c>
      <c r="AF320">
        <v>4.9783958527189798</v>
      </c>
      <c r="AG320">
        <v>4.031428095984217</v>
      </c>
      <c r="AP320">
        <v>5.3832887231337878</v>
      </c>
      <c r="AQ320">
        <v>4.3593040909721337</v>
      </c>
      <c r="AZ320">
        <v>5.5247293761771861</v>
      </c>
      <c r="BA320">
        <v>4.4738405479881198</v>
      </c>
      <c r="BJ320">
        <v>5.5519293592347712</v>
      </c>
      <c r="BK320">
        <v>4.4958666743052458</v>
      </c>
      <c r="BZ320">
        <v>3.0856261154707973</v>
      </c>
      <c r="CA320">
        <v>2.5891493761709032</v>
      </c>
      <c r="CC320">
        <v>4.038049452069</v>
      </c>
      <c r="CD320">
        <v>3.2699500995192481</v>
      </c>
      <c r="CF320">
        <v>4.426969528649475</v>
      </c>
      <c r="CG320">
        <v>3.7146708526873899</v>
      </c>
      <c r="CI320">
        <v>4.9783958527189798</v>
      </c>
      <c r="CJ320">
        <v>4.031428095984217</v>
      </c>
      <c r="CL320">
        <v>5.2634898473559959</v>
      </c>
      <c r="CM320">
        <v>4.4165951883915584</v>
      </c>
      <c r="CO320">
        <v>5.4075063198329847</v>
      </c>
      <c r="CP320">
        <v>4.5374394339087232</v>
      </c>
      <c r="CR320">
        <v>5.4343177514330785</v>
      </c>
      <c r="CS320">
        <v>4.5599369105322127</v>
      </c>
    </row>
    <row r="321" spans="1:97" x14ac:dyDescent="0.2">
      <c r="A321" s="68">
        <f t="shared" si="5"/>
        <v>132</v>
      </c>
      <c r="B321">
        <v>3.1558431120401864</v>
      </c>
      <c r="C321">
        <v>2.5922405667266868</v>
      </c>
      <c r="L321">
        <v>3.9075915526577361</v>
      </c>
      <c r="M321">
        <v>3.2788607084208543</v>
      </c>
      <c r="V321">
        <v>4.426969528649475</v>
      </c>
      <c r="W321">
        <v>3.7146708526873899</v>
      </c>
      <c r="AF321">
        <v>4.8368034468017687</v>
      </c>
      <c r="AG321">
        <v>4.0585625601750239</v>
      </c>
      <c r="AP321">
        <v>5.2634898473559959</v>
      </c>
      <c r="AQ321">
        <v>4.4165951883915584</v>
      </c>
      <c r="AZ321">
        <v>5.4075063198329847</v>
      </c>
      <c r="BA321">
        <v>4.5374394339087232</v>
      </c>
      <c r="BJ321">
        <v>5.4343177514330785</v>
      </c>
      <c r="BK321">
        <v>4.5599369105322127</v>
      </c>
      <c r="BZ321">
        <v>2.969781365559272</v>
      </c>
      <c r="CA321">
        <v>2.5815931496755828</v>
      </c>
      <c r="CC321">
        <v>3.9075915526577361</v>
      </c>
      <c r="CD321">
        <v>3.2788607084208543</v>
      </c>
      <c r="CF321">
        <v>4.2958057224926458</v>
      </c>
      <c r="CG321">
        <v>3.7342892490793513</v>
      </c>
      <c r="CI321">
        <v>4.8368034468017687</v>
      </c>
      <c r="CJ321">
        <v>4.0585625601750239</v>
      </c>
      <c r="CL321">
        <v>5.138816177243652</v>
      </c>
      <c r="CM321">
        <v>4.4671075098203232</v>
      </c>
      <c r="CO321">
        <v>5.2874939451786718</v>
      </c>
      <c r="CP321">
        <v>4.596351201514719</v>
      </c>
      <c r="CR321">
        <v>5.3131540036264848</v>
      </c>
      <c r="CS321">
        <v>4.6186571637910605</v>
      </c>
    </row>
    <row r="322" spans="1:97" x14ac:dyDescent="0.2">
      <c r="A322" s="68">
        <f t="shared" si="5"/>
        <v>133</v>
      </c>
      <c r="B322">
        <v>3.0856261154707973</v>
      </c>
      <c r="C322">
        <v>2.5891493761709032</v>
      </c>
      <c r="L322">
        <v>3.8518597243110291</v>
      </c>
      <c r="M322">
        <v>3.2781918113174151</v>
      </c>
      <c r="V322">
        <v>4.2958057224926458</v>
      </c>
      <c r="W322">
        <v>3.7342892490793513</v>
      </c>
      <c r="AF322">
        <v>4.6897642547232463</v>
      </c>
      <c r="AG322">
        <v>4.0767523879007621</v>
      </c>
      <c r="AP322">
        <v>5.138816177243652</v>
      </c>
      <c r="AQ322">
        <v>4.4671075098203232</v>
      </c>
      <c r="AZ322">
        <v>5.2874939451786718</v>
      </c>
      <c r="BA322">
        <v>4.596351201514719</v>
      </c>
      <c r="BJ322">
        <v>5.3131540036264848</v>
      </c>
      <c r="BK322">
        <v>4.6186571637910605</v>
      </c>
      <c r="BZ322">
        <v>2.85144584689382</v>
      </c>
      <c r="CA322">
        <v>2.5674549192849261</v>
      </c>
      <c r="CC322">
        <v>3.771282933986476</v>
      </c>
      <c r="CD322">
        <v>3.2783282637489521</v>
      </c>
      <c r="CF322">
        <v>4.1638394559865581</v>
      </c>
      <c r="CG322">
        <v>3.7491401444747283</v>
      </c>
      <c r="CI322">
        <v>4.6897642547232463</v>
      </c>
      <c r="CJ322">
        <v>4.0767523879007621</v>
      </c>
      <c r="CL322">
        <v>5.0087946026628014</v>
      </c>
      <c r="CM322">
        <v>4.5099416341022529</v>
      </c>
      <c r="CO322">
        <v>5.1633688207445188</v>
      </c>
      <c r="CP322">
        <v>4.649120969049414</v>
      </c>
      <c r="CR322">
        <v>5.1878925877010245</v>
      </c>
      <c r="CS322">
        <v>4.6712022813003431</v>
      </c>
    </row>
    <row r="323" spans="1:97" x14ac:dyDescent="0.2">
      <c r="A323" s="68">
        <f t="shared" si="5"/>
        <v>134</v>
      </c>
      <c r="B323">
        <v>2.969781365559272</v>
      </c>
      <c r="C323">
        <v>2.5815931496755828</v>
      </c>
      <c r="L323">
        <v>3.771282933986476</v>
      </c>
      <c r="M323">
        <v>3.2783282637489521</v>
      </c>
      <c r="V323">
        <v>4.1638394559865581</v>
      </c>
      <c r="W323">
        <v>3.7491401444747283</v>
      </c>
      <c r="AF323">
        <v>4.5368979500304318</v>
      </c>
      <c r="AG323">
        <v>4.0850437236211974</v>
      </c>
      <c r="AP323">
        <v>5.0087946026628014</v>
      </c>
      <c r="AQ323">
        <v>4.5099416341022529</v>
      </c>
      <c r="AZ323">
        <v>5.1633688207445188</v>
      </c>
      <c r="BA323">
        <v>4.649120969049414</v>
      </c>
      <c r="BJ323">
        <v>5.1878925877010245</v>
      </c>
      <c r="BK323">
        <v>4.6712022813003431</v>
      </c>
      <c r="BZ323">
        <v>2.7301426506964548</v>
      </c>
      <c r="CA323">
        <v>2.5459007062125769</v>
      </c>
      <c r="CC323">
        <v>3.6295182182807566</v>
      </c>
      <c r="CD323">
        <v>3.2680348512703805</v>
      </c>
      <c r="CF323">
        <v>4.0297579611058953</v>
      </c>
      <c r="CG323">
        <v>3.7578123020158332</v>
      </c>
      <c r="CI323">
        <v>4.5368979500304318</v>
      </c>
      <c r="CJ323">
        <v>4.0850437236211974</v>
      </c>
      <c r="CL323">
        <v>4.8715455094286746</v>
      </c>
      <c r="CM323">
        <v>4.5427923517612978</v>
      </c>
      <c r="CO323">
        <v>5.0339060760562493</v>
      </c>
      <c r="CP323">
        <v>4.6941961185691499</v>
      </c>
      <c r="CR323">
        <v>5.0580407360286443</v>
      </c>
      <c r="CS323">
        <v>4.7167020663269517</v>
      </c>
    </row>
    <row r="324" spans="1:97" x14ac:dyDescent="0.2">
      <c r="A324" s="68">
        <f t="shared" si="5"/>
        <v>135</v>
      </c>
      <c r="B324">
        <v>2.85144584689382</v>
      </c>
      <c r="C324">
        <v>2.5674549192849261</v>
      </c>
      <c r="L324">
        <v>3.6295182182807566</v>
      </c>
      <c r="M324">
        <v>3.2680348512703805</v>
      </c>
      <c r="V324">
        <v>4.0297579611058953</v>
      </c>
      <c r="W324">
        <v>3.7578123020158332</v>
      </c>
      <c r="AF324">
        <v>4.4416086653246429</v>
      </c>
      <c r="AG324">
        <v>4.084270742416809</v>
      </c>
      <c r="AP324">
        <v>4.8715455094286746</v>
      </c>
      <c r="AQ324">
        <v>4.5427923517612978</v>
      </c>
      <c r="AZ324">
        <v>5.0339060760562493</v>
      </c>
      <c r="BA324">
        <v>4.6941961185691499</v>
      </c>
      <c r="BJ324">
        <v>5.0580407360286443</v>
      </c>
      <c r="BK324">
        <v>4.7167020663269517</v>
      </c>
      <c r="BZ324">
        <v>2.6076060533439929</v>
      </c>
      <c r="CA324">
        <v>2.5181373414815496</v>
      </c>
      <c r="CC324">
        <v>3.4856306378817781</v>
      </c>
      <c r="CD324">
        <v>3.2504050659461527</v>
      </c>
      <c r="CF324">
        <v>3.8901885563006506</v>
      </c>
      <c r="CG324">
        <v>3.7567135789021671</v>
      </c>
      <c r="CI324">
        <v>4.3822702568015872</v>
      </c>
      <c r="CJ324">
        <v>4.0865355291085042</v>
      </c>
      <c r="CL324">
        <v>4.7267805890072543</v>
      </c>
      <c r="CM324">
        <v>4.5646015781046856</v>
      </c>
      <c r="CO324">
        <v>4.8987026411211527</v>
      </c>
      <c r="CP324">
        <v>4.7306248693518285</v>
      </c>
      <c r="CR324">
        <v>4.9210022675360108</v>
      </c>
      <c r="CS324">
        <v>4.7521593806344393</v>
      </c>
    </row>
    <row r="325" spans="1:97" x14ac:dyDescent="0.2">
      <c r="A325" s="68">
        <f t="shared" si="5"/>
        <v>136</v>
      </c>
      <c r="B325">
        <v>2.7301426506964548</v>
      </c>
      <c r="C325">
        <v>2.5459007062125769</v>
      </c>
      <c r="L325">
        <v>3.4856306378817781</v>
      </c>
      <c r="M325">
        <v>3.2504050659461527</v>
      </c>
      <c r="V325">
        <v>3.9714560175223426</v>
      </c>
      <c r="W325">
        <v>3.7556216498248673</v>
      </c>
      <c r="AF325">
        <v>4.3822702568015872</v>
      </c>
      <c r="AG325">
        <v>4.0865355291085042</v>
      </c>
      <c r="AP325">
        <v>4.7267805890072543</v>
      </c>
      <c r="AQ325">
        <v>4.5646015781046856</v>
      </c>
      <c r="AZ325">
        <v>4.8987026411211527</v>
      </c>
      <c r="BA325">
        <v>4.7306248693518285</v>
      </c>
      <c r="BJ325">
        <v>4.9210022675360108</v>
      </c>
      <c r="BK325">
        <v>4.7521593806344393</v>
      </c>
      <c r="BZ325">
        <v>2.4826511535483409</v>
      </c>
      <c r="CA325">
        <v>2.482652547955273</v>
      </c>
      <c r="CC325">
        <v>3.3391745701734221</v>
      </c>
      <c r="CD325">
        <v>3.2246052520457371</v>
      </c>
      <c r="CF325">
        <v>3.7420079056950448</v>
      </c>
      <c r="CG325">
        <v>3.7420100074328415</v>
      </c>
      <c r="CI325">
        <v>4.2275587303470328</v>
      </c>
      <c r="CJ325">
        <v>4.082508356099769</v>
      </c>
      <c r="CL325">
        <v>4.5714441644671178</v>
      </c>
      <c r="CM325">
        <v>4.5714467320664456</v>
      </c>
      <c r="CO325">
        <v>4.7567061484535849</v>
      </c>
      <c r="CP325">
        <v>4.7567088201072405</v>
      </c>
      <c r="CR325">
        <v>4.7772121017819886</v>
      </c>
      <c r="CS325">
        <v>4.7772147849530269</v>
      </c>
    </row>
    <row r="326" spans="1:97" x14ac:dyDescent="0.2">
      <c r="A326" s="68">
        <f t="shared" si="5"/>
        <v>137</v>
      </c>
      <c r="B326">
        <v>2.6076060533439929</v>
      </c>
      <c r="C326">
        <v>2.5181373414815496</v>
      </c>
      <c r="L326">
        <v>3.3391745701734221</v>
      </c>
      <c r="M326">
        <v>3.2246052520457371</v>
      </c>
      <c r="V326">
        <v>3.8901885563006506</v>
      </c>
      <c r="W326">
        <v>3.7567135789021671</v>
      </c>
      <c r="AF326">
        <v>4.2275587303470328</v>
      </c>
      <c r="AG326">
        <v>4.082508356099769</v>
      </c>
      <c r="AP326">
        <v>4.5843741087607182</v>
      </c>
      <c r="AQ326">
        <v>4.5684023039792052</v>
      </c>
      <c r="AZ326">
        <v>4.7567061484535849</v>
      </c>
      <c r="BA326">
        <v>4.7567088201072405</v>
      </c>
      <c r="BJ326">
        <v>4.7772121017819886</v>
      </c>
      <c r="BK326">
        <v>4.7772147849530269</v>
      </c>
      <c r="BZ326">
        <v>2.3555858869496626</v>
      </c>
      <c r="CA326">
        <v>2.4392819330920785</v>
      </c>
      <c r="CC326">
        <v>3.1904649600773669</v>
      </c>
      <c r="CD326">
        <v>3.1904667520353116</v>
      </c>
      <c r="CF326">
        <v>3.5830468507032243</v>
      </c>
      <c r="CG326">
        <v>3.7103556685257106</v>
      </c>
      <c r="CI326">
        <v>4.0757622990035092</v>
      </c>
      <c r="CJ326">
        <v>4.0757645881979441</v>
      </c>
      <c r="CL326">
        <v>4.4048275302342637</v>
      </c>
      <c r="CM326">
        <v>4.5613349410921504</v>
      </c>
      <c r="CO326">
        <v>4.6055837660619163</v>
      </c>
      <c r="CP326">
        <v>4.7692242232121487</v>
      </c>
      <c r="CR326">
        <v>4.620866131920347</v>
      </c>
      <c r="CS326">
        <v>4.7850495850212429</v>
      </c>
    </row>
    <row r="327" spans="1:97" x14ac:dyDescent="0.2">
      <c r="A327" s="68">
        <f t="shared" si="5"/>
        <v>138</v>
      </c>
      <c r="B327">
        <v>2.4826511535483409</v>
      </c>
      <c r="C327">
        <v>2.482652547955273</v>
      </c>
      <c r="L327">
        <v>3.1904649600773669</v>
      </c>
      <c r="M327">
        <v>3.1904667520353116</v>
      </c>
      <c r="V327">
        <v>3.7420079056950448</v>
      </c>
      <c r="W327">
        <v>3.7420100074328415</v>
      </c>
      <c r="AF327">
        <v>4.0757622990035092</v>
      </c>
      <c r="AG327">
        <v>4.0757645881979441</v>
      </c>
      <c r="AP327">
        <v>4.5714441644671178</v>
      </c>
      <c r="AQ327">
        <v>4.5714467320664456</v>
      </c>
      <c r="AZ327">
        <v>4.6055837660619163</v>
      </c>
      <c r="BA327">
        <v>4.7692242232121487</v>
      </c>
      <c r="BJ327">
        <v>4.620866131920347</v>
      </c>
      <c r="BK327">
        <v>4.7850495850212429</v>
      </c>
      <c r="BZ327">
        <v>2.2260419650323033</v>
      </c>
      <c r="CA327">
        <v>2.3871390348024613</v>
      </c>
      <c r="CC327">
        <v>3.0377402909450177</v>
      </c>
      <c r="CD327">
        <v>3.1456738852869521</v>
      </c>
      <c r="CF327">
        <v>3.4140828366235376</v>
      </c>
      <c r="CG327">
        <v>3.6611575771595546</v>
      </c>
      <c r="CI327">
        <v>3.9241241355106089</v>
      </c>
      <c r="CJ327">
        <v>4.0635517303751572</v>
      </c>
      <c r="CL327">
        <v>4.2256606905752427</v>
      </c>
      <c r="CM327">
        <v>4.5314687417207367</v>
      </c>
      <c r="CO327">
        <v>4.4418540486641156</v>
      </c>
      <c r="CP327">
        <v>4.7633078589817117</v>
      </c>
      <c r="CR327">
        <v>4.6222553475696149</v>
      </c>
      <c r="CS327">
        <v>4.7864881607289691</v>
      </c>
    </row>
    <row r="328" spans="1:97" x14ac:dyDescent="0.2">
      <c r="A328" s="68">
        <f t="shared" si="5"/>
        <v>139</v>
      </c>
      <c r="B328">
        <v>2.3555858869496626</v>
      </c>
      <c r="C328">
        <v>2.4392819330920785</v>
      </c>
      <c r="L328">
        <v>3.0377402909450177</v>
      </c>
      <c r="M328">
        <v>3.1456738852869521</v>
      </c>
      <c r="V328">
        <v>3.5830468507032243</v>
      </c>
      <c r="W328">
        <v>3.7103556685257106</v>
      </c>
      <c r="AF328">
        <v>3.9241241355106089</v>
      </c>
      <c r="AG328">
        <v>4.0635517303751572</v>
      </c>
      <c r="AP328">
        <v>4.4048275302342637</v>
      </c>
      <c r="AQ328">
        <v>4.5613349410921504</v>
      </c>
      <c r="AZ328">
        <v>4.5729884956579276</v>
      </c>
      <c r="BA328">
        <v>4.7686710470670697</v>
      </c>
      <c r="BJ328">
        <v>4.6222553475696149</v>
      </c>
      <c r="BK328">
        <v>4.7864881607289691</v>
      </c>
      <c r="BZ328">
        <v>2.0937090233575635</v>
      </c>
      <c r="CA328">
        <v>2.325300669426225</v>
      </c>
      <c r="CC328">
        <v>2.8821241257670516</v>
      </c>
      <c r="CD328">
        <v>3.0907013937019863</v>
      </c>
      <c r="CF328">
        <v>3.2372528112286894</v>
      </c>
      <c r="CG328">
        <v>3.5953353809310298</v>
      </c>
      <c r="CI328">
        <v>3.7700857662600207</v>
      </c>
      <c r="CJ328">
        <v>4.0429241849723372</v>
      </c>
      <c r="CL328">
        <v>4.0361946860106004</v>
      </c>
      <c r="CM328">
        <v>4.4826506933920722</v>
      </c>
      <c r="CO328">
        <v>4.2616915632403796</v>
      </c>
      <c r="CP328">
        <v>4.7330904793060968</v>
      </c>
      <c r="CR328">
        <v>4.4527658787976971</v>
      </c>
      <c r="CS328">
        <v>4.7750093704815759</v>
      </c>
    </row>
    <row r="329" spans="1:97" x14ac:dyDescent="0.2">
      <c r="A329" s="68">
        <f t="shared" si="5"/>
        <v>140</v>
      </c>
      <c r="B329">
        <v>2.2260419650323033</v>
      </c>
      <c r="C329">
        <v>2.3871390348024613</v>
      </c>
      <c r="L329">
        <v>2.8821241257670516</v>
      </c>
      <c r="M329">
        <v>3.0907013937019863</v>
      </c>
      <c r="V329">
        <v>3.4140828366235376</v>
      </c>
      <c r="W329">
        <v>3.6611575771595546</v>
      </c>
      <c r="AF329">
        <v>3.7700857662600207</v>
      </c>
      <c r="AG329">
        <v>4.0429241849723372</v>
      </c>
      <c r="AP329">
        <v>4.2256606905752427</v>
      </c>
      <c r="AQ329">
        <v>4.5314687417207367</v>
      </c>
      <c r="AZ329">
        <v>4.4418540486641156</v>
      </c>
      <c r="BA329">
        <v>4.7633078589817117</v>
      </c>
      <c r="BJ329">
        <v>4.4527658787976971</v>
      </c>
      <c r="BK329">
        <v>4.7750093704815759</v>
      </c>
      <c r="BZ329">
        <v>1.958335556293002</v>
      </c>
      <c r="CA329">
        <v>2.2528085188672082</v>
      </c>
      <c r="CC329">
        <v>2.7226914889924534</v>
      </c>
      <c r="CD329">
        <v>3.0238568355799722</v>
      </c>
      <c r="CF329">
        <v>3.0552660412611212</v>
      </c>
      <c r="CG329">
        <v>3.5146833457835336</v>
      </c>
      <c r="CI329">
        <v>3.6092894757684575</v>
      </c>
      <c r="CJ329">
        <v>4.0085241743375342</v>
      </c>
      <c r="CL329">
        <v>3.8445048658785956</v>
      </c>
      <c r="CM329">
        <v>4.4225992245538857</v>
      </c>
      <c r="CO329">
        <v>4.0616602429525166</v>
      </c>
      <c r="CP329">
        <v>4.6724080388900724</v>
      </c>
      <c r="CR329">
        <v>4.2616915632403796</v>
      </c>
      <c r="CS329">
        <v>4.7330904793060968</v>
      </c>
    </row>
    <row r="330" spans="1:97" x14ac:dyDescent="0.2">
      <c r="A330" s="68">
        <f t="shared" si="5"/>
        <v>141</v>
      </c>
      <c r="B330">
        <v>2.0937090233575635</v>
      </c>
      <c r="C330">
        <v>2.325300669426225</v>
      </c>
      <c r="L330">
        <v>2.7226914889924534</v>
      </c>
      <c r="M330">
        <v>3.0238568355799722</v>
      </c>
      <c r="V330">
        <v>3.2372528112286894</v>
      </c>
      <c r="W330">
        <v>3.5953353809310298</v>
      </c>
      <c r="AF330">
        <v>3.6092894757684575</v>
      </c>
      <c r="AG330">
        <v>4.0085241743375342</v>
      </c>
      <c r="AP330">
        <v>4.0361946860106004</v>
      </c>
      <c r="AQ330">
        <v>4.4826506933920722</v>
      </c>
      <c r="AZ330">
        <v>4.2616915632403796</v>
      </c>
      <c r="BA330">
        <v>4.7330904793060968</v>
      </c>
      <c r="BJ330">
        <v>4.2616915632403796</v>
      </c>
      <c r="BK330">
        <v>4.7330904793060968</v>
      </c>
      <c r="BZ330">
        <v>1.8184456043749875</v>
      </c>
      <c r="CA330">
        <v>2.1671401805941692</v>
      </c>
      <c r="CC330">
        <v>2.5592855338028415</v>
      </c>
      <c r="CD330">
        <v>2.9441227445609517</v>
      </c>
      <c r="CF330">
        <v>2.8661891700280941</v>
      </c>
      <c r="CG330">
        <v>3.4157929720898355</v>
      </c>
      <c r="CI330">
        <v>3.4370921385914919</v>
      </c>
      <c r="CJ330">
        <v>3.9539242521887377</v>
      </c>
      <c r="CL330">
        <v>3.6561749661659815</v>
      </c>
      <c r="CM330">
        <v>4.3572618600181716</v>
      </c>
      <c r="CO330">
        <v>3.8419405521696528</v>
      </c>
      <c r="CP330">
        <v>4.5786487767516793</v>
      </c>
      <c r="CR330">
        <v>4.0406663176588813</v>
      </c>
      <c r="CS330">
        <v>4.648257278008475</v>
      </c>
    </row>
    <row r="331" spans="1:97" x14ac:dyDescent="0.2">
      <c r="A331" s="68">
        <f t="shared" si="5"/>
        <v>142</v>
      </c>
      <c r="B331">
        <v>1.958335556293002</v>
      </c>
      <c r="C331">
        <v>2.2528085188672082</v>
      </c>
      <c r="L331">
        <v>2.5592855338028415</v>
      </c>
      <c r="M331">
        <v>2.9441227445609517</v>
      </c>
      <c r="V331">
        <v>3.0552660412611212</v>
      </c>
      <c r="W331">
        <v>3.5146833457835336</v>
      </c>
      <c r="AF331">
        <v>3.4370921385914919</v>
      </c>
      <c r="AG331">
        <v>3.9539242521887377</v>
      </c>
      <c r="AP331">
        <v>3.8445048658785956</v>
      </c>
      <c r="AQ331">
        <v>4.4225992245538857</v>
      </c>
      <c r="AZ331">
        <v>4.0616602429525166</v>
      </c>
      <c r="BA331">
        <v>4.6724080388900724</v>
      </c>
      <c r="BJ331">
        <v>4.0406663176588813</v>
      </c>
      <c r="BK331">
        <v>4.648257278008475</v>
      </c>
      <c r="BZ331">
        <v>1.6733623664468285</v>
      </c>
      <c r="CA331">
        <v>2.0664314565312143</v>
      </c>
      <c r="CC331">
        <v>2.3924546967257689</v>
      </c>
      <c r="CD331">
        <v>2.85121792538177</v>
      </c>
      <c r="CF331">
        <v>2.6676882374406863</v>
      </c>
      <c r="CG331">
        <v>3.2943222583468499</v>
      </c>
      <c r="CI331">
        <v>3.2473620674909771</v>
      </c>
      <c r="CJ331">
        <v>3.8700573723325009</v>
      </c>
      <c r="CL331">
        <v>3.4644077834975255</v>
      </c>
      <c r="CM331">
        <v>4.2781894499468214</v>
      </c>
      <c r="CO331">
        <v>3.618591160943847</v>
      </c>
      <c r="CP331">
        <v>4.4685901590925816</v>
      </c>
      <c r="CR331">
        <v>3.7873035970800482</v>
      </c>
      <c r="CS331">
        <v>4.5135349562254392</v>
      </c>
    </row>
    <row r="332" spans="1:97" x14ac:dyDescent="0.2">
      <c r="A332" s="68">
        <f t="shared" si="5"/>
        <v>143</v>
      </c>
      <c r="B332">
        <v>1.8184456043749875</v>
      </c>
      <c r="C332">
        <v>2.1671401805941692</v>
      </c>
      <c r="L332">
        <v>2.3924546967257689</v>
      </c>
      <c r="M332">
        <v>2.85121792538177</v>
      </c>
      <c r="V332">
        <v>2.8661891700280941</v>
      </c>
      <c r="W332">
        <v>3.4157929720898355</v>
      </c>
      <c r="AF332">
        <v>3.2473620674909771</v>
      </c>
      <c r="AG332">
        <v>3.8700573723325009</v>
      </c>
      <c r="AP332">
        <v>3.6561749661659815</v>
      </c>
      <c r="AQ332">
        <v>4.3572618600181716</v>
      </c>
      <c r="AZ332">
        <v>3.8419405521696528</v>
      </c>
      <c r="BA332">
        <v>4.5786487767516793</v>
      </c>
      <c r="BJ332">
        <v>3.7873035970800482</v>
      </c>
      <c r="BK332">
        <v>4.5135349562254392</v>
      </c>
      <c r="BZ332">
        <v>1.5176050231927189</v>
      </c>
      <c r="CA332">
        <v>1.9424467998982471</v>
      </c>
      <c r="CC332">
        <v>2.2202417455350787</v>
      </c>
      <c r="CD332">
        <v>2.7417715828158862</v>
      </c>
      <c r="CF332">
        <v>2.4571041634625646</v>
      </c>
      <c r="CG332">
        <v>3.1449514507362211</v>
      </c>
      <c r="CI332">
        <v>3.0383579780010139</v>
      </c>
      <c r="CJ332">
        <v>3.7520614947709077</v>
      </c>
      <c r="CL332">
        <v>3.2537698155288739</v>
      </c>
      <c r="CM332">
        <v>4.1646374841874554</v>
      </c>
      <c r="CO332">
        <v>3.3836743262552931</v>
      </c>
      <c r="CP332">
        <v>4.3309077569505403</v>
      </c>
      <c r="CR332">
        <v>3.5191585738444613</v>
      </c>
      <c r="CS332">
        <v>4.345801078911018</v>
      </c>
    </row>
    <row r="333" spans="1:97" x14ac:dyDescent="0.2">
      <c r="A333" s="68">
        <f t="shared" si="5"/>
        <v>144</v>
      </c>
      <c r="B333">
        <v>1.6733623664468285</v>
      </c>
      <c r="C333">
        <v>2.0664314565312143</v>
      </c>
      <c r="L333">
        <v>2.2202417455350787</v>
      </c>
      <c r="M333">
        <v>2.7417715828158862</v>
      </c>
      <c r="V333">
        <v>2.6676882374406863</v>
      </c>
      <c r="W333">
        <v>3.2943222583468499</v>
      </c>
      <c r="AF333">
        <v>3.0383579780010139</v>
      </c>
      <c r="AG333">
        <v>3.7520614947709077</v>
      </c>
      <c r="AP333">
        <v>3.4644077834975255</v>
      </c>
      <c r="AQ333">
        <v>4.2781894499468214</v>
      </c>
      <c r="AZ333">
        <v>3.618591160943847</v>
      </c>
      <c r="BA333">
        <v>4.4685901590925816</v>
      </c>
      <c r="BJ333">
        <v>3.5191585738444613</v>
      </c>
      <c r="BK333">
        <v>4.345801078911018</v>
      </c>
      <c r="CC333">
        <v>2.0378388295492713</v>
      </c>
      <c r="CD333">
        <v>2.608316032612195</v>
      </c>
      <c r="CF333">
        <v>2.2291221604093465</v>
      </c>
      <c r="CG333">
        <v>2.9581464408836644</v>
      </c>
      <c r="CI333">
        <v>2.813572193913076</v>
      </c>
      <c r="CJ333">
        <v>3.6012099464796798</v>
      </c>
      <c r="CL333">
        <v>2.9988432220791816</v>
      </c>
      <c r="CM333">
        <v>3.9796012805922651</v>
      </c>
      <c r="CO333">
        <v>3.0644411634722353</v>
      </c>
      <c r="CP333">
        <v>4.0666527308481459</v>
      </c>
      <c r="CR333">
        <v>3.3467346841765662</v>
      </c>
      <c r="CS333">
        <v>4.2836271480644044</v>
      </c>
    </row>
    <row r="334" spans="1:97" x14ac:dyDescent="0.2">
      <c r="A334" s="68">
        <f t="shared" si="5"/>
        <v>145</v>
      </c>
      <c r="B334">
        <v>1.5176050231927189</v>
      </c>
      <c r="C334">
        <v>1.9424467998982471</v>
      </c>
      <c r="L334">
        <v>2.0378388295492713</v>
      </c>
      <c r="M334">
        <v>2.608316032612195</v>
      </c>
      <c r="V334">
        <v>2.4571041634625646</v>
      </c>
      <c r="W334">
        <v>3.1449514507362211</v>
      </c>
      <c r="AF334" s="45">
        <v>2.813572193913076</v>
      </c>
      <c r="AG334" s="45">
        <v>3.6012099464796798</v>
      </c>
      <c r="AP334">
        <v>3.2537698155288739</v>
      </c>
      <c r="AQ334">
        <v>4.1646374841874554</v>
      </c>
      <c r="AZ334">
        <v>3.3836743262552931</v>
      </c>
      <c r="BA334">
        <v>4.3309077569505403</v>
      </c>
      <c r="BJ334">
        <v>3.3467346841765662</v>
      </c>
      <c r="BK334">
        <v>4.2836271480644044</v>
      </c>
      <c r="CC334">
        <v>1.8373406866130264</v>
      </c>
      <c r="CD334">
        <v>2.438234615099331</v>
      </c>
      <c r="CI334">
        <v>2.5637313507908335</v>
      </c>
      <c r="CJ334">
        <v>3.4021880475725474</v>
      </c>
      <c r="CL334">
        <v>2.6879411006515994</v>
      </c>
      <c r="CM334">
        <v>3.6996352821267688</v>
      </c>
      <c r="CR334">
        <v>2.768348200825526</v>
      </c>
      <c r="CS334">
        <v>3.6737239092786642</v>
      </c>
    </row>
    <row r="335" spans="1:97" x14ac:dyDescent="0.2">
      <c r="A335" s="68">
        <f t="shared" si="5"/>
        <v>146</v>
      </c>
      <c r="L335">
        <v>1.8373406866130264</v>
      </c>
      <c r="M335">
        <v>2.438234615099331</v>
      </c>
      <c r="V335">
        <v>2.2291221604093465</v>
      </c>
      <c r="W335">
        <v>2.9581464408836644</v>
      </c>
      <c r="AF335">
        <v>2.5637313507908335</v>
      </c>
      <c r="AG335">
        <v>3.4021880475725474</v>
      </c>
      <c r="AP335">
        <v>2.9988432220791816</v>
      </c>
      <c r="AQ335">
        <v>3.9796012805922651</v>
      </c>
      <c r="AZ335">
        <v>3.0644411634722353</v>
      </c>
      <c r="BA335">
        <v>4.0666527308481459</v>
      </c>
      <c r="BJ335">
        <v>2.768348200825526</v>
      </c>
      <c r="BK335">
        <v>3.6737239092786642</v>
      </c>
      <c r="CI335">
        <v>2.2641480905811493</v>
      </c>
      <c r="CJ335">
        <v>3.1163339694621186</v>
      </c>
    </row>
    <row r="336" spans="1:97" x14ac:dyDescent="0.2">
      <c r="A336" s="68">
        <f t="shared" si="5"/>
        <v>147</v>
      </c>
      <c r="AF336">
        <v>2.2641480905811493</v>
      </c>
      <c r="AG336">
        <v>3.1163339694621186</v>
      </c>
      <c r="AP336">
        <v>2.6879411006515994</v>
      </c>
      <c r="AQ336">
        <v>3.6996352821267688</v>
      </c>
    </row>
    <row r="337" spans="1:1" x14ac:dyDescent="0.2">
      <c r="A337" s="68">
        <f t="shared" si="5"/>
        <v>148</v>
      </c>
    </row>
    <row r="338" spans="1:1" x14ac:dyDescent="0.2">
      <c r="A338" s="68">
        <f t="shared" si="5"/>
        <v>149</v>
      </c>
    </row>
    <row r="339" spans="1:1" x14ac:dyDescent="0.2">
      <c r="A339" s="68">
        <f t="shared" si="5"/>
        <v>150</v>
      </c>
    </row>
    <row r="340" spans="1:1" x14ac:dyDescent="0.2">
      <c r="A340" s="68">
        <f t="shared" si="5"/>
        <v>151</v>
      </c>
    </row>
    <row r="341" spans="1:1" x14ac:dyDescent="0.2">
      <c r="A341" s="68">
        <f t="shared" si="5"/>
        <v>152</v>
      </c>
    </row>
    <row r="342" spans="1:1" x14ac:dyDescent="0.2">
      <c r="A342" s="68">
        <f t="shared" si="5"/>
        <v>153</v>
      </c>
    </row>
    <row r="343" spans="1:1" x14ac:dyDescent="0.2">
      <c r="A343" s="68">
        <f t="shared" si="5"/>
        <v>154</v>
      </c>
    </row>
    <row r="344" spans="1:1" x14ac:dyDescent="0.2">
      <c r="A344" s="68">
        <f t="shared" si="5"/>
        <v>155</v>
      </c>
    </row>
    <row r="345" spans="1:1" x14ac:dyDescent="0.2">
      <c r="A345" s="68">
        <f t="shared" si="5"/>
        <v>156</v>
      </c>
    </row>
    <row r="346" spans="1:1" x14ac:dyDescent="0.2">
      <c r="A346" s="68">
        <f t="shared" si="5"/>
        <v>157</v>
      </c>
    </row>
    <row r="347" spans="1:1" x14ac:dyDescent="0.2">
      <c r="A347" s="68">
        <f t="shared" si="5"/>
        <v>158</v>
      </c>
    </row>
    <row r="348" spans="1:1" x14ac:dyDescent="0.2">
      <c r="A348" s="68">
        <f t="shared" si="5"/>
        <v>159</v>
      </c>
    </row>
    <row r="349" spans="1:1" x14ac:dyDescent="0.2">
      <c r="A349" s="68">
        <f t="shared" si="5"/>
        <v>160</v>
      </c>
    </row>
    <row r="350" spans="1:1" x14ac:dyDescent="0.2">
      <c r="A350" s="68">
        <f t="shared" si="5"/>
        <v>161</v>
      </c>
    </row>
  </sheetData>
  <phoneticPr fontId="1" type="noConversion"/>
  <pageMargins left="0.75" right="0.75"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CS336"/>
  <sheetViews>
    <sheetView topLeftCell="BS179" workbookViewId="0">
      <selection activeCell="CC211" sqref="CC211"/>
    </sheetView>
    <sheetView workbookViewId="1"/>
    <sheetView workbookViewId="2">
      <selection activeCell="B1" sqref="B1"/>
    </sheetView>
  </sheetViews>
  <sheetFormatPr defaultRowHeight="12.75" x14ac:dyDescent="0.2"/>
  <sheetData>
    <row r="1" spans="1:72" ht="15.75" x14ac:dyDescent="0.25">
      <c r="A1" s="27" t="str">
        <f>Summary!A1</f>
        <v>ORR 2015</v>
      </c>
      <c r="B1" s="27" t="str">
        <f>$A$1&amp;" APPARENT WIND POLAR DIAGRAM;  "&amp;C3</f>
        <v>ORR 2015 APPARENT WIND POLAR DIAGRAM;  VTW: 6</v>
      </c>
      <c r="L1" s="27" t="str">
        <f>$A$1&amp;" APPARENT WIND POLAR DIAGRAM;  "&amp;M3</f>
        <v>ORR 2015 APPARENT WIND POLAR DIAGRAM;  VTW: 8</v>
      </c>
      <c r="V1" s="27" t="str">
        <f>$A$1&amp;" APPARENT WIND POLAR DIAGRAM;  "&amp;W3</f>
        <v>ORR 2015 APPARENT WIND POLAR DIAGRAM;  VTW: 11</v>
      </c>
      <c r="AF1" s="27" t="str">
        <f>$A$1&amp;" APPARENT WIND POLAR DIAGRAM;  "&amp;AG3</f>
        <v>ORR 2015 APPARENT WIND POLAR DIAGRAM;  VTW: 13</v>
      </c>
      <c r="AP1" s="27" t="str">
        <f>$A$1&amp;" APPARENT WIND POLAR DIAGRAM;  "&amp;AQ3</f>
        <v>ORR 2015 APPARENT WIND POLAR DIAGRAM;  VTW: 17</v>
      </c>
      <c r="AZ1" s="27" t="str">
        <f>$A$1&amp;" APPARENT WIND POLAR DIAGRAM;  "&amp;BA3</f>
        <v>ORR 2015 APPARENT WIND POLAR DIAGRAM;  VTW: 21</v>
      </c>
      <c r="BJ1" s="27" t="str">
        <f>$A$1&amp;" APPARENT WIND POLAR DIAGRAM;  "&amp;BK3</f>
        <v>ORR 2015 APPARENT WIND POLAR DIAGRAM;  VTW: 25</v>
      </c>
      <c r="BT1" s="27" t="str">
        <f>$A$1&amp;" APPARENT WIND POLAR DIAGRAM"</f>
        <v>ORR 2015 APPARENT WIND POLAR DIAGRAM</v>
      </c>
    </row>
    <row r="2" spans="1:72" x14ac:dyDescent="0.2">
      <c r="B2" t="s">
        <v>110</v>
      </c>
      <c r="C2" t="s">
        <v>128</v>
      </c>
      <c r="D2" t="s">
        <v>113</v>
      </c>
      <c r="E2" t="s">
        <v>130</v>
      </c>
      <c r="F2" t="s">
        <v>112</v>
      </c>
      <c r="G2" t="s">
        <v>129</v>
      </c>
      <c r="H2" t="s">
        <v>111</v>
      </c>
      <c r="I2" t="s">
        <v>131</v>
      </c>
      <c r="J2" t="s">
        <v>117</v>
      </c>
      <c r="K2" t="s">
        <v>132</v>
      </c>
      <c r="L2" t="s">
        <v>110</v>
      </c>
      <c r="M2" t="s">
        <v>128</v>
      </c>
      <c r="N2" t="s">
        <v>113</v>
      </c>
      <c r="O2" t="s">
        <v>130</v>
      </c>
      <c r="P2" t="s">
        <v>112</v>
      </c>
      <c r="Q2" t="s">
        <v>129</v>
      </c>
      <c r="R2" t="s">
        <v>111</v>
      </c>
      <c r="S2" t="s">
        <v>131</v>
      </c>
      <c r="T2" t="s">
        <v>117</v>
      </c>
      <c r="U2" t="s">
        <v>132</v>
      </c>
      <c r="V2" t="s">
        <v>110</v>
      </c>
      <c r="W2" t="s">
        <v>128</v>
      </c>
      <c r="X2" t="s">
        <v>113</v>
      </c>
      <c r="Y2" t="s">
        <v>130</v>
      </c>
      <c r="Z2" t="s">
        <v>112</v>
      </c>
      <c r="AA2" t="s">
        <v>129</v>
      </c>
      <c r="AB2" t="s">
        <v>111</v>
      </c>
      <c r="AC2" t="s">
        <v>131</v>
      </c>
      <c r="AD2" t="s">
        <v>117</v>
      </c>
      <c r="AE2" t="s">
        <v>132</v>
      </c>
      <c r="AF2" t="s">
        <v>110</v>
      </c>
      <c r="AG2" t="s">
        <v>128</v>
      </c>
      <c r="AH2" t="s">
        <v>113</v>
      </c>
      <c r="AI2" t="s">
        <v>130</v>
      </c>
      <c r="AJ2" t="s">
        <v>112</v>
      </c>
      <c r="AK2" t="s">
        <v>129</v>
      </c>
      <c r="AL2" t="s">
        <v>111</v>
      </c>
      <c r="AM2" t="s">
        <v>131</v>
      </c>
      <c r="AN2" t="s">
        <v>117</v>
      </c>
      <c r="AO2" t="s">
        <v>132</v>
      </c>
      <c r="AP2" t="s">
        <v>110</v>
      </c>
      <c r="AQ2" t="s">
        <v>128</v>
      </c>
      <c r="AR2" t="s">
        <v>113</v>
      </c>
      <c r="AS2" t="s">
        <v>130</v>
      </c>
      <c r="AT2" t="s">
        <v>112</v>
      </c>
      <c r="AU2" t="s">
        <v>129</v>
      </c>
      <c r="AV2" t="s">
        <v>111</v>
      </c>
      <c r="AW2" t="s">
        <v>131</v>
      </c>
      <c r="AX2" t="s">
        <v>117</v>
      </c>
      <c r="AY2" t="s">
        <v>132</v>
      </c>
      <c r="AZ2" t="s">
        <v>110</v>
      </c>
      <c r="BA2" t="s">
        <v>128</v>
      </c>
      <c r="BB2" t="s">
        <v>113</v>
      </c>
      <c r="BC2" t="s">
        <v>130</v>
      </c>
      <c r="BD2" t="s">
        <v>112</v>
      </c>
      <c r="BE2" t="s">
        <v>129</v>
      </c>
      <c r="BF2" t="s">
        <v>111</v>
      </c>
      <c r="BG2" t="s">
        <v>131</v>
      </c>
      <c r="BH2" t="s">
        <v>117</v>
      </c>
      <c r="BI2" t="s">
        <v>132</v>
      </c>
      <c r="BJ2" t="s">
        <v>110</v>
      </c>
      <c r="BK2" t="s">
        <v>128</v>
      </c>
      <c r="BL2" t="s">
        <v>113</v>
      </c>
      <c r="BM2" t="s">
        <v>130</v>
      </c>
      <c r="BN2" t="s">
        <v>112</v>
      </c>
      <c r="BO2" t="s">
        <v>129</v>
      </c>
      <c r="BP2" t="s">
        <v>111</v>
      </c>
      <c r="BQ2" t="s">
        <v>131</v>
      </c>
      <c r="BR2" t="s">
        <v>117</v>
      </c>
      <c r="BS2" t="s">
        <v>132</v>
      </c>
    </row>
    <row r="3" spans="1:72" s="16" customFormat="1" x14ac:dyDescent="0.2">
      <c r="B3" s="19">
        <v>6.3376913070678711</v>
      </c>
      <c r="C3" s="16" t="str">
        <f>"VTW: "&amp;TEXT(B3,"#0")</f>
        <v>VTW: 6</v>
      </c>
      <c r="L3" s="19">
        <v>8.4502553939819336</v>
      </c>
      <c r="M3" s="16" t="str">
        <f>"VTW: "&amp;TEXT(L3,"#0")</f>
        <v>VTW: 8</v>
      </c>
      <c r="V3" s="19">
        <v>10.562819480895996</v>
      </c>
      <c r="W3" s="16" t="str">
        <f>"VTW: "&amp;TEXT(V3,"#0")</f>
        <v>VTW: 11</v>
      </c>
      <c r="AF3" s="19">
        <v>12.675382614135742</v>
      </c>
      <c r="AG3" s="16" t="str">
        <f>"VTW: "&amp;TEXT(AF3,"#0")</f>
        <v>VTW: 13</v>
      </c>
      <c r="AP3" s="19">
        <v>16.900510787963867</v>
      </c>
      <c r="AQ3" s="16" t="str">
        <f>"VTW: "&amp;TEXT(AP3,"#0")</f>
        <v>VTW: 17</v>
      </c>
      <c r="AZ3" s="19">
        <v>21.125638961791992</v>
      </c>
      <c r="BA3" s="16" t="str">
        <f>"VTW: "&amp;TEXT(AZ3,"#0")</f>
        <v>VTW: 21</v>
      </c>
      <c r="BJ3" s="19">
        <v>25.350765228271484</v>
      </c>
      <c r="BK3" s="16" t="str">
        <f>"VTW: "&amp;TEXT(BJ3,"#0")</f>
        <v>VTW: 25</v>
      </c>
    </row>
    <row r="4" spans="1:72" s="16" customFormat="1" x14ac:dyDescent="0.2">
      <c r="B4" s="17" t="s">
        <v>105</v>
      </c>
      <c r="C4" s="18" t="s">
        <v>108</v>
      </c>
      <c r="D4" s="17" t="s">
        <v>105</v>
      </c>
      <c r="E4" s="18" t="s">
        <v>108</v>
      </c>
      <c r="F4" s="17" t="s">
        <v>105</v>
      </c>
      <c r="G4" s="18" t="s">
        <v>108</v>
      </c>
      <c r="H4" s="17" t="s">
        <v>105</v>
      </c>
      <c r="I4" s="18" t="s">
        <v>108</v>
      </c>
      <c r="J4" s="17" t="s">
        <v>105</v>
      </c>
      <c r="K4" s="18" t="s">
        <v>108</v>
      </c>
      <c r="L4" s="17" t="s">
        <v>105</v>
      </c>
      <c r="M4" s="18" t="s">
        <v>108</v>
      </c>
      <c r="N4" s="17" t="s">
        <v>105</v>
      </c>
      <c r="O4" s="18" t="s">
        <v>108</v>
      </c>
      <c r="P4" s="17" t="s">
        <v>105</v>
      </c>
      <c r="Q4" s="18" t="s">
        <v>108</v>
      </c>
      <c r="R4" s="17" t="s">
        <v>105</v>
      </c>
      <c r="S4" s="18" t="s">
        <v>108</v>
      </c>
      <c r="T4" s="17" t="s">
        <v>105</v>
      </c>
      <c r="U4" s="18" t="s">
        <v>108</v>
      </c>
      <c r="V4" s="17" t="s">
        <v>105</v>
      </c>
      <c r="W4" s="18" t="s">
        <v>108</v>
      </c>
      <c r="X4" s="17" t="s">
        <v>105</v>
      </c>
      <c r="Y4" s="18" t="s">
        <v>108</v>
      </c>
      <c r="Z4" s="17" t="s">
        <v>105</v>
      </c>
      <c r="AA4" s="18" t="s">
        <v>108</v>
      </c>
      <c r="AB4" s="17" t="s">
        <v>105</v>
      </c>
      <c r="AC4" s="18" t="s">
        <v>108</v>
      </c>
      <c r="AD4" s="17" t="s">
        <v>105</v>
      </c>
      <c r="AE4" s="18" t="s">
        <v>108</v>
      </c>
      <c r="AF4" s="17" t="s">
        <v>105</v>
      </c>
      <c r="AG4" s="18" t="s">
        <v>108</v>
      </c>
      <c r="AH4" s="17" t="s">
        <v>105</v>
      </c>
      <c r="AI4" s="18" t="s">
        <v>108</v>
      </c>
      <c r="AJ4" s="17" t="s">
        <v>105</v>
      </c>
      <c r="AK4" s="18" t="s">
        <v>108</v>
      </c>
      <c r="AL4" s="17" t="s">
        <v>105</v>
      </c>
      <c r="AM4" s="18" t="s">
        <v>108</v>
      </c>
      <c r="AN4" s="17" t="s">
        <v>105</v>
      </c>
      <c r="AO4" s="18" t="s">
        <v>108</v>
      </c>
      <c r="AP4" s="17" t="s">
        <v>105</v>
      </c>
      <c r="AQ4" s="18" t="s">
        <v>108</v>
      </c>
      <c r="AR4" s="17" t="s">
        <v>105</v>
      </c>
      <c r="AS4" s="18" t="s">
        <v>108</v>
      </c>
      <c r="AT4" s="17" t="s">
        <v>105</v>
      </c>
      <c r="AU4" s="18" t="s">
        <v>108</v>
      </c>
      <c r="AV4" s="17" t="s">
        <v>105</v>
      </c>
      <c r="AW4" s="18" t="s">
        <v>108</v>
      </c>
      <c r="AX4" s="17" t="s">
        <v>105</v>
      </c>
      <c r="AY4" s="18" t="s">
        <v>108</v>
      </c>
      <c r="AZ4" s="17" t="s">
        <v>105</v>
      </c>
      <c r="BA4" s="18" t="s">
        <v>108</v>
      </c>
      <c r="BB4" s="17" t="s">
        <v>105</v>
      </c>
      <c r="BC4" s="18" t="s">
        <v>108</v>
      </c>
      <c r="BD4" s="17" t="s">
        <v>105</v>
      </c>
      <c r="BE4" s="18" t="s">
        <v>108</v>
      </c>
      <c r="BF4" s="17" t="s">
        <v>105</v>
      </c>
      <c r="BG4" s="18" t="s">
        <v>108</v>
      </c>
      <c r="BH4" s="17" t="s">
        <v>105</v>
      </c>
      <c r="BI4" s="18" t="s">
        <v>108</v>
      </c>
      <c r="BJ4" s="17" t="s">
        <v>105</v>
      </c>
      <c r="BK4" s="18" t="s">
        <v>108</v>
      </c>
      <c r="BL4" s="17" t="s">
        <v>105</v>
      </c>
      <c r="BM4" s="18" t="s">
        <v>108</v>
      </c>
      <c r="BN4" s="17" t="s">
        <v>105</v>
      </c>
      <c r="BO4" s="18" t="s">
        <v>108</v>
      </c>
      <c r="BP4" s="17" t="s">
        <v>105</v>
      </c>
      <c r="BQ4" s="18" t="s">
        <v>108</v>
      </c>
      <c r="BR4" s="17" t="s">
        <v>105</v>
      </c>
      <c r="BS4" s="18" t="s">
        <v>108</v>
      </c>
    </row>
    <row r="5" spans="1:72" x14ac:dyDescent="0.2">
      <c r="B5" s="6">
        <v>180</v>
      </c>
      <c r="C5" s="8">
        <v>2.5980000495910645</v>
      </c>
      <c r="D5" s="6"/>
      <c r="E5" s="8"/>
      <c r="F5" s="6"/>
      <c r="G5" s="8"/>
      <c r="H5" s="6">
        <v>180</v>
      </c>
      <c r="I5" s="8">
        <v>2.8069999217987061</v>
      </c>
      <c r="J5" s="6"/>
      <c r="K5" s="8"/>
      <c r="L5" s="6">
        <v>180</v>
      </c>
      <c r="M5" s="8">
        <v>3.4879999160766602</v>
      </c>
      <c r="N5" s="6"/>
      <c r="O5" s="8"/>
      <c r="P5" s="6"/>
      <c r="Q5" s="8"/>
      <c r="R5" s="6">
        <v>180</v>
      </c>
      <c r="S5" s="8">
        <v>3.752000093460083</v>
      </c>
      <c r="T5" s="6"/>
      <c r="U5" s="8"/>
      <c r="V5" s="6">
        <v>180</v>
      </c>
      <c r="W5" s="8">
        <v>4.3319997787475586</v>
      </c>
      <c r="X5" s="6"/>
      <c r="Y5" s="8"/>
      <c r="Z5" s="6"/>
      <c r="AA5" s="8"/>
      <c r="AB5" s="6">
        <v>180</v>
      </c>
      <c r="AC5" s="8">
        <v>4.6449999809265137</v>
      </c>
      <c r="AD5" s="6"/>
      <c r="AE5" s="8"/>
      <c r="AF5" s="6">
        <v>180</v>
      </c>
      <c r="AG5" s="8">
        <v>5.125</v>
      </c>
      <c r="AH5" s="6"/>
      <c r="AI5" s="8"/>
      <c r="AJ5" s="6"/>
      <c r="AK5" s="8"/>
      <c r="AL5" s="6">
        <v>180</v>
      </c>
      <c r="AM5" s="8">
        <v>5.4569997787475586</v>
      </c>
      <c r="AN5" s="6"/>
      <c r="AO5" s="8"/>
      <c r="AP5" s="6">
        <v>180</v>
      </c>
      <c r="AQ5" s="8">
        <v>6.4260001182556152</v>
      </c>
      <c r="AR5" s="6"/>
      <c r="AS5" s="8"/>
      <c r="AT5" s="6"/>
      <c r="AU5" s="8"/>
      <c r="AV5" s="6">
        <v>180</v>
      </c>
      <c r="AW5" s="8">
        <v>6.7579998970031738</v>
      </c>
      <c r="AX5" s="6"/>
      <c r="AY5" s="8"/>
      <c r="AZ5" s="6">
        <v>180</v>
      </c>
      <c r="BA5" s="8">
        <v>7.245999813079834</v>
      </c>
      <c r="BB5" s="6"/>
      <c r="BC5" s="8"/>
      <c r="BD5" s="6"/>
      <c r="BE5" s="8"/>
      <c r="BF5" s="6">
        <v>180</v>
      </c>
      <c r="BG5" s="8">
        <v>7.4860000610351563</v>
      </c>
      <c r="BH5" s="6"/>
      <c r="BI5" s="8"/>
      <c r="BJ5" s="6">
        <v>180</v>
      </c>
      <c r="BK5" s="8">
        <v>7.7690000534057617</v>
      </c>
      <c r="BL5" s="6"/>
      <c r="BM5" s="8"/>
      <c r="BN5" s="6"/>
      <c r="BO5" s="8"/>
      <c r="BP5" s="6">
        <v>180</v>
      </c>
      <c r="BQ5" s="8">
        <v>8.005000114440918</v>
      </c>
      <c r="BR5" s="6"/>
      <c r="BS5" s="8"/>
    </row>
    <row r="6" spans="1:72" x14ac:dyDescent="0.2">
      <c r="B6" s="6">
        <v>178.16999816894531</v>
      </c>
      <c r="C6" s="8">
        <v>2.6059999465942383</v>
      </c>
      <c r="D6" s="6"/>
      <c r="E6" s="8"/>
      <c r="F6" s="6"/>
      <c r="G6" s="8"/>
      <c r="H6" s="6">
        <v>178.10000610351562</v>
      </c>
      <c r="I6" s="8">
        <v>2.809999942779541</v>
      </c>
      <c r="J6" s="6"/>
      <c r="K6" s="8"/>
      <c r="L6" s="6">
        <v>178.16000366210937</v>
      </c>
      <c r="M6" s="8">
        <v>3.497999906539917</v>
      </c>
      <c r="N6" s="6"/>
      <c r="O6" s="8"/>
      <c r="P6" s="6"/>
      <c r="Q6" s="8"/>
      <c r="R6" s="6">
        <v>178.08999633789063</v>
      </c>
      <c r="S6" s="8">
        <v>3.755000114440918</v>
      </c>
      <c r="T6" s="6"/>
      <c r="U6" s="8"/>
      <c r="V6" s="6">
        <v>178.16999816894531</v>
      </c>
      <c r="W6" s="8">
        <v>4.3439998626708984</v>
      </c>
      <c r="X6" s="6"/>
      <c r="Y6" s="8"/>
      <c r="Z6" s="6"/>
      <c r="AA6" s="8"/>
      <c r="AB6" s="6">
        <v>178.11000061035156</v>
      </c>
      <c r="AC6" s="8">
        <v>4.6490001678466797</v>
      </c>
      <c r="AD6" s="6"/>
      <c r="AE6" s="8"/>
      <c r="AF6" s="6">
        <v>178.19000244140625</v>
      </c>
      <c r="AG6" s="8">
        <v>5.1389999389648437</v>
      </c>
      <c r="AH6" s="6"/>
      <c r="AI6" s="8"/>
      <c r="AJ6" s="6"/>
      <c r="AK6" s="8"/>
      <c r="AL6" s="6">
        <v>178.13999938964844</v>
      </c>
      <c r="AM6" s="8">
        <v>5.4609999656677246</v>
      </c>
      <c r="AN6" s="6"/>
      <c r="AO6" s="8"/>
      <c r="AP6" s="6">
        <v>178.27000427246094</v>
      </c>
      <c r="AQ6" s="8">
        <v>6.439000129699707</v>
      </c>
      <c r="AR6" s="6"/>
      <c r="AS6" s="8"/>
      <c r="AT6" s="6"/>
      <c r="AU6" s="8"/>
      <c r="AV6" s="6">
        <v>178.25</v>
      </c>
      <c r="AW6" s="8">
        <v>6.7610001564025879</v>
      </c>
      <c r="AX6" s="6"/>
      <c r="AY6" s="8"/>
      <c r="AZ6" s="6">
        <v>178.38999938964844</v>
      </c>
      <c r="BA6" s="8">
        <v>7.255000114440918</v>
      </c>
      <c r="BB6" s="6"/>
      <c r="BC6" s="8"/>
      <c r="BD6" s="6"/>
      <c r="BE6" s="8"/>
      <c r="BF6" s="6">
        <v>178.38999938964844</v>
      </c>
      <c r="BG6" s="8">
        <v>7.4879999160766602</v>
      </c>
      <c r="BH6" s="6"/>
      <c r="BI6" s="8"/>
      <c r="BJ6" s="6">
        <v>178.49000549316406</v>
      </c>
      <c r="BK6" s="8">
        <v>7.7769999504089355</v>
      </c>
      <c r="BL6" s="6"/>
      <c r="BM6" s="8"/>
      <c r="BN6" s="6"/>
      <c r="BO6" s="8"/>
      <c r="BP6" s="6">
        <v>178.49000549316406</v>
      </c>
      <c r="BQ6" s="8">
        <v>8.0069999694824219</v>
      </c>
      <c r="BR6" s="6"/>
      <c r="BS6" s="8"/>
    </row>
    <row r="7" spans="1:72" x14ac:dyDescent="0.2">
      <c r="B7" s="6">
        <v>176.33000183105469</v>
      </c>
      <c r="C7" s="8">
        <v>2.6140000820159912</v>
      </c>
      <c r="D7" s="6"/>
      <c r="E7" s="8"/>
      <c r="F7" s="6"/>
      <c r="G7" s="8"/>
      <c r="H7" s="6">
        <v>176.19000244140625</v>
      </c>
      <c r="I7" s="8">
        <v>2.8139998912811279</v>
      </c>
      <c r="J7" s="6"/>
      <c r="K7" s="8"/>
      <c r="L7" s="6">
        <v>176.30999755859375</v>
      </c>
      <c r="M7" s="8">
        <v>3.5090000629425049</v>
      </c>
      <c r="N7" s="6"/>
      <c r="O7" s="8"/>
      <c r="P7" s="6"/>
      <c r="Q7" s="8"/>
      <c r="R7" s="6">
        <v>176.17999267578125</v>
      </c>
      <c r="S7" s="8">
        <v>3.7599999904632568</v>
      </c>
      <c r="T7" s="6"/>
      <c r="U7" s="8"/>
      <c r="V7" s="6">
        <v>176.33000183105469</v>
      </c>
      <c r="W7" s="8">
        <v>4.3559999465942383</v>
      </c>
      <c r="X7" s="6"/>
      <c r="Y7" s="8"/>
      <c r="Z7" s="6"/>
      <c r="AA7" s="8"/>
      <c r="AB7" s="6">
        <v>176.22000122070312</v>
      </c>
      <c r="AC7" s="8">
        <v>4.6550002098083496</v>
      </c>
      <c r="AD7" s="6"/>
      <c r="AE7" s="8"/>
      <c r="AF7" s="6">
        <v>176.3699951171875</v>
      </c>
      <c r="AG7" s="8">
        <v>5.1519999504089355</v>
      </c>
      <c r="AH7" s="6"/>
      <c r="AI7" s="8"/>
      <c r="AJ7" s="6"/>
      <c r="AK7" s="8"/>
      <c r="AL7" s="6">
        <v>176.28999328613281</v>
      </c>
      <c r="AM7" s="8">
        <v>5.4670000076293945</v>
      </c>
      <c r="AN7" s="6"/>
      <c r="AO7" s="8"/>
      <c r="AP7" s="6">
        <v>176.53999328613281</v>
      </c>
      <c r="AQ7" s="8">
        <v>6.4530000686645508</v>
      </c>
      <c r="AR7" s="6"/>
      <c r="AS7" s="8"/>
      <c r="AT7" s="6"/>
      <c r="AU7" s="8"/>
      <c r="AV7" s="6">
        <v>176.5</v>
      </c>
      <c r="AW7" s="8">
        <v>6.7670001983642578</v>
      </c>
      <c r="AX7" s="6"/>
      <c r="AY7" s="8"/>
      <c r="AZ7" s="6">
        <v>176.77999877929687</v>
      </c>
      <c r="BA7" s="8">
        <v>7.2630000114440918</v>
      </c>
      <c r="BB7" s="6"/>
      <c r="BC7" s="8"/>
      <c r="BD7" s="6"/>
      <c r="BE7" s="8"/>
      <c r="BF7" s="6">
        <v>177.32000732421875</v>
      </c>
      <c r="BG7" s="8">
        <v>7.4910001754760742</v>
      </c>
      <c r="BH7" s="6"/>
      <c r="BI7" s="8"/>
      <c r="BJ7" s="6">
        <v>176.97000122070312</v>
      </c>
      <c r="BK7" s="8">
        <v>7.7849998474121094</v>
      </c>
      <c r="BL7" s="6"/>
      <c r="BM7" s="8"/>
      <c r="BN7" s="6"/>
      <c r="BO7" s="8"/>
      <c r="BP7" s="6">
        <v>178.02999877929687</v>
      </c>
      <c r="BQ7" s="8">
        <v>8.008000373840332</v>
      </c>
      <c r="BR7" s="6"/>
      <c r="BS7" s="8"/>
    </row>
    <row r="8" spans="1:72" x14ac:dyDescent="0.2">
      <c r="B8" s="6">
        <v>174.47999572753906</v>
      </c>
      <c r="C8" s="8">
        <v>2.622999906539917</v>
      </c>
      <c r="D8" s="6"/>
      <c r="E8" s="8"/>
      <c r="F8" s="6"/>
      <c r="G8" s="8"/>
      <c r="H8" s="6">
        <v>174.27999877929687</v>
      </c>
      <c r="I8" s="8">
        <v>2.8199999332427979</v>
      </c>
      <c r="J8" s="6"/>
      <c r="K8" s="8"/>
      <c r="L8" s="6">
        <v>174.44999694824219</v>
      </c>
      <c r="M8" s="8">
        <v>3.5199999809265137</v>
      </c>
      <c r="N8" s="6"/>
      <c r="O8" s="8"/>
      <c r="P8" s="6"/>
      <c r="Q8" s="8"/>
      <c r="R8" s="6">
        <v>174.27000427246094</v>
      </c>
      <c r="S8" s="8">
        <v>3.7669999599456787</v>
      </c>
      <c r="T8" s="6"/>
      <c r="U8" s="8"/>
      <c r="V8" s="6">
        <v>174.47999572753906</v>
      </c>
      <c r="W8" s="8">
        <v>4.369999885559082</v>
      </c>
      <c r="X8" s="6"/>
      <c r="Y8" s="8"/>
      <c r="Z8" s="6"/>
      <c r="AA8" s="8"/>
      <c r="AB8" s="6">
        <v>174.32000732421875</v>
      </c>
      <c r="AC8" s="8">
        <v>4.6630001068115234</v>
      </c>
      <c r="AD8" s="6"/>
      <c r="AE8" s="8"/>
      <c r="AF8" s="6">
        <v>174.55000305175781</v>
      </c>
      <c r="AG8" s="8">
        <v>5.1669998168945312</v>
      </c>
      <c r="AH8" s="6"/>
      <c r="AI8" s="8"/>
      <c r="AJ8" s="6"/>
      <c r="AK8" s="8"/>
      <c r="AL8" s="6">
        <v>174.42999267578125</v>
      </c>
      <c r="AM8" s="8">
        <v>5.4749999046325684</v>
      </c>
      <c r="AN8" s="6"/>
      <c r="AO8" s="8"/>
      <c r="AP8" s="6">
        <v>174.80999755859375</v>
      </c>
      <c r="AQ8" s="8">
        <v>6.4670000076293945</v>
      </c>
      <c r="AR8" s="6"/>
      <c r="AS8" s="8"/>
      <c r="AT8" s="6"/>
      <c r="AU8" s="8"/>
      <c r="AV8" s="6">
        <v>174.75</v>
      </c>
      <c r="AW8" s="8">
        <v>6.7729997634887695</v>
      </c>
      <c r="AX8" s="6"/>
      <c r="AY8" s="8"/>
      <c r="AZ8" s="6">
        <v>175.16000366210937</v>
      </c>
      <c r="BA8" s="8">
        <v>7.2719998359680176</v>
      </c>
      <c r="BB8" s="6"/>
      <c r="BC8" s="8"/>
      <c r="BD8" s="6"/>
      <c r="BE8" s="8"/>
      <c r="BF8" s="6">
        <v>176.77999877929687</v>
      </c>
      <c r="BG8" s="8">
        <v>7.4920001029968262</v>
      </c>
      <c r="BH8" s="6"/>
      <c r="BI8" s="8"/>
      <c r="BJ8" s="6">
        <v>175.46000671386719</v>
      </c>
      <c r="BK8" s="8">
        <v>7.7930002212524414</v>
      </c>
      <c r="BL8" s="6"/>
      <c r="BM8" s="8"/>
      <c r="BN8" s="6"/>
      <c r="BO8" s="8"/>
      <c r="BP8" s="6">
        <v>176.97999572753906</v>
      </c>
      <c r="BQ8" s="8">
        <v>8.0109996795654297</v>
      </c>
      <c r="BR8" s="6"/>
      <c r="BS8" s="8"/>
    </row>
    <row r="9" spans="1:72" x14ac:dyDescent="0.2">
      <c r="B9" s="6">
        <v>172.6300048828125</v>
      </c>
      <c r="C9" s="8">
        <v>2.6319999694824219</v>
      </c>
      <c r="D9" s="6"/>
      <c r="E9" s="8"/>
      <c r="F9" s="6"/>
      <c r="G9" s="8"/>
      <c r="H9" s="6">
        <v>172.36000061035156</v>
      </c>
      <c r="I9" s="8">
        <v>2.8269999027252197</v>
      </c>
      <c r="J9" s="6"/>
      <c r="K9" s="8"/>
      <c r="L9" s="6">
        <v>172.58999633789062</v>
      </c>
      <c r="M9" s="8">
        <v>3.5309998989105225</v>
      </c>
      <c r="N9" s="6"/>
      <c r="O9" s="8"/>
      <c r="P9" s="6"/>
      <c r="Q9" s="8"/>
      <c r="R9" s="6">
        <v>172.35000610351562</v>
      </c>
      <c r="S9" s="8">
        <v>3.7760000228881836</v>
      </c>
      <c r="T9" s="6"/>
      <c r="U9" s="8"/>
      <c r="V9" s="6">
        <v>172.6300048828125</v>
      </c>
      <c r="W9" s="8">
        <v>4.3829998970031738</v>
      </c>
      <c r="X9" s="6"/>
      <c r="Y9" s="8"/>
      <c r="Z9" s="6"/>
      <c r="AA9" s="8"/>
      <c r="AB9" s="6">
        <v>172.41999816894531</v>
      </c>
      <c r="AC9" s="8">
        <v>4.6729998588562012</v>
      </c>
      <c r="AD9" s="6"/>
      <c r="AE9" s="8"/>
      <c r="AF9" s="6">
        <v>172.72000122070312</v>
      </c>
      <c r="AG9" s="8">
        <v>5.1810002326965332</v>
      </c>
      <c r="AH9" s="6"/>
      <c r="AI9" s="8"/>
      <c r="AJ9" s="6"/>
      <c r="AK9" s="8"/>
      <c r="AL9" s="6">
        <v>172.55999755859375</v>
      </c>
      <c r="AM9" s="8">
        <v>5.4850001335144043</v>
      </c>
      <c r="AN9" s="6"/>
      <c r="AO9" s="8"/>
      <c r="AP9" s="6">
        <v>173.07000732421875</v>
      </c>
      <c r="AQ9" s="8">
        <v>6.4819998741149902</v>
      </c>
      <c r="AR9" s="6"/>
      <c r="AS9" s="8"/>
      <c r="AT9" s="6"/>
      <c r="AU9" s="8"/>
      <c r="AV9" s="6">
        <v>173</v>
      </c>
      <c r="AW9" s="8">
        <v>6.7810001373291016</v>
      </c>
      <c r="AX9" s="6"/>
      <c r="AY9" s="8"/>
      <c r="AZ9" s="6">
        <v>173.55000305175781</v>
      </c>
      <c r="BA9" s="8">
        <v>7.2820000648498535</v>
      </c>
      <c r="BB9" s="6"/>
      <c r="BC9" s="8"/>
      <c r="BD9" s="6"/>
      <c r="BE9" s="8"/>
      <c r="BF9" s="6">
        <v>175.16999816894531</v>
      </c>
      <c r="BG9" s="8">
        <v>7.4970002174377441</v>
      </c>
      <c r="BH9" s="6"/>
      <c r="BI9" s="8"/>
      <c r="BJ9" s="6">
        <v>174.71000671386719</v>
      </c>
      <c r="BK9" s="8">
        <v>7.7969999313354492</v>
      </c>
      <c r="BL9" s="6"/>
      <c r="BM9" s="8"/>
      <c r="BN9" s="6"/>
      <c r="BO9" s="8"/>
      <c r="BP9" s="6">
        <v>175.47000122070312</v>
      </c>
      <c r="BQ9" s="8">
        <v>8.0150003433227539</v>
      </c>
      <c r="BR9" s="6"/>
      <c r="BS9" s="8"/>
    </row>
    <row r="10" spans="1:72" x14ac:dyDescent="0.2">
      <c r="B10" s="6">
        <v>170.75999450683594</v>
      </c>
      <c r="C10" s="8">
        <v>2.6410000324249268</v>
      </c>
      <c r="D10" s="6"/>
      <c r="E10" s="8"/>
      <c r="F10" s="6"/>
      <c r="G10" s="8"/>
      <c r="H10" s="6">
        <v>170.44000244140625</v>
      </c>
      <c r="I10" s="8">
        <v>2.8350000381469727</v>
      </c>
      <c r="J10" s="6"/>
      <c r="K10" s="8"/>
      <c r="L10" s="6">
        <v>170.72000122070313</v>
      </c>
      <c r="M10" s="8">
        <v>3.5429999828338623</v>
      </c>
      <c r="N10" s="6"/>
      <c r="O10" s="8"/>
      <c r="P10" s="6"/>
      <c r="Q10" s="8"/>
      <c r="R10" s="6">
        <v>170.42999267578125</v>
      </c>
      <c r="S10" s="8">
        <v>3.7860000133514404</v>
      </c>
      <c r="T10" s="6"/>
      <c r="U10" s="8"/>
      <c r="V10" s="6">
        <v>170.77000427246094</v>
      </c>
      <c r="W10" s="8">
        <v>4.3969998359680176</v>
      </c>
      <c r="X10" s="6"/>
      <c r="Y10" s="8"/>
      <c r="Z10" s="6"/>
      <c r="AA10" s="8"/>
      <c r="AB10" s="6">
        <v>170.50999450683594</v>
      </c>
      <c r="AC10" s="8">
        <v>4.684999942779541</v>
      </c>
      <c r="AD10" s="6"/>
      <c r="AE10" s="8"/>
      <c r="AF10" s="6">
        <v>170.88999938964844</v>
      </c>
      <c r="AG10" s="8">
        <v>5.1960000991821289</v>
      </c>
      <c r="AH10" s="6"/>
      <c r="AI10" s="8"/>
      <c r="AJ10" s="6"/>
      <c r="AK10" s="8"/>
      <c r="AL10" s="6">
        <v>170.69999694824219</v>
      </c>
      <c r="AM10" s="8">
        <v>5.495999813079834</v>
      </c>
      <c r="AN10" s="6"/>
      <c r="AO10" s="8"/>
      <c r="AP10" s="6">
        <v>171.33000183105469</v>
      </c>
      <c r="AQ10" s="8">
        <v>6.4970002174377441</v>
      </c>
      <c r="AR10" s="6"/>
      <c r="AS10" s="8"/>
      <c r="AT10" s="6"/>
      <c r="AU10" s="8"/>
      <c r="AV10" s="6">
        <v>171.69000244140625</v>
      </c>
      <c r="AW10" s="8">
        <v>6.7880001068115234</v>
      </c>
      <c r="AX10" s="6"/>
      <c r="AY10" s="8"/>
      <c r="AZ10" s="6">
        <v>173.22000122070312</v>
      </c>
      <c r="BA10" s="8">
        <v>7.2839999198913574</v>
      </c>
      <c r="BB10" s="6"/>
      <c r="BC10" s="8"/>
      <c r="BD10" s="6"/>
      <c r="BE10" s="8"/>
      <c r="BF10" s="6">
        <v>173.55000305175781</v>
      </c>
      <c r="BG10" s="8">
        <v>7.5019998550415039</v>
      </c>
      <c r="BH10" s="6"/>
      <c r="BI10" s="8"/>
      <c r="BJ10" s="6">
        <v>173.94999694824219</v>
      </c>
      <c r="BK10" s="8">
        <v>7.8010001182556152</v>
      </c>
      <c r="BL10" s="6"/>
      <c r="BM10" s="8"/>
      <c r="BN10" s="6"/>
      <c r="BO10" s="8"/>
      <c r="BP10" s="6">
        <v>173.96000671386719</v>
      </c>
      <c r="BQ10" s="8">
        <v>8.0200004577636719</v>
      </c>
      <c r="BR10" s="6"/>
      <c r="BS10" s="8"/>
    </row>
    <row r="11" spans="1:72" x14ac:dyDescent="0.2">
      <c r="B11" s="6">
        <v>168.89999389648437</v>
      </c>
      <c r="C11" s="8">
        <v>2.6510000228881836</v>
      </c>
      <c r="D11" s="6"/>
      <c r="E11" s="8"/>
      <c r="F11" s="6"/>
      <c r="G11" s="8"/>
      <c r="H11" s="6">
        <v>168.50999450683594</v>
      </c>
      <c r="I11" s="8">
        <v>2.8440001010894775</v>
      </c>
      <c r="J11" s="6"/>
      <c r="K11" s="8"/>
      <c r="L11" s="6">
        <v>168.83999633789062</v>
      </c>
      <c r="M11" s="8">
        <v>3.5550000667572021</v>
      </c>
      <c r="N11" s="6"/>
      <c r="O11" s="8"/>
      <c r="P11" s="6"/>
      <c r="Q11" s="8"/>
      <c r="R11" s="6">
        <v>168.5</v>
      </c>
      <c r="S11" s="8">
        <v>3.7980000972747803</v>
      </c>
      <c r="T11" s="6"/>
      <c r="U11" s="8"/>
      <c r="V11" s="6">
        <v>168.91000366210937</v>
      </c>
      <c r="W11" s="8">
        <v>4.4120001792907715</v>
      </c>
      <c r="X11" s="6"/>
      <c r="Y11" s="8"/>
      <c r="Z11" s="6"/>
      <c r="AA11" s="8"/>
      <c r="AB11" s="6">
        <v>168.60000610351562</v>
      </c>
      <c r="AC11" s="8">
        <v>4.6989998817443848</v>
      </c>
      <c r="AD11" s="6"/>
      <c r="AE11" s="8"/>
      <c r="AF11" s="6">
        <v>169.05999755859375</v>
      </c>
      <c r="AG11" s="8">
        <v>5.2119998931884766</v>
      </c>
      <c r="AH11" s="6"/>
      <c r="AI11" s="8"/>
      <c r="AJ11" s="6"/>
      <c r="AK11" s="8"/>
      <c r="AL11" s="6">
        <v>168.83000183105469</v>
      </c>
      <c r="AM11" s="8">
        <v>5.5089998245239258</v>
      </c>
      <c r="AN11" s="6"/>
      <c r="AO11" s="8"/>
      <c r="AP11" s="6">
        <v>169.58999633789063</v>
      </c>
      <c r="AQ11" s="8">
        <v>6.5120000839233398</v>
      </c>
      <c r="AR11" s="6"/>
      <c r="AS11" s="8"/>
      <c r="AT11" s="6"/>
      <c r="AU11" s="8"/>
      <c r="AV11" s="6">
        <v>171.25</v>
      </c>
      <c r="AW11" s="8">
        <v>6.7909998893737793</v>
      </c>
      <c r="AX11" s="6"/>
      <c r="AY11" s="8"/>
      <c r="AZ11" s="6">
        <v>171.94000244140625</v>
      </c>
      <c r="BA11" s="8">
        <v>7.2909998893737793</v>
      </c>
      <c r="BB11" s="6"/>
      <c r="BC11" s="8"/>
      <c r="BD11" s="6"/>
      <c r="BE11" s="8"/>
      <c r="BF11" s="6">
        <v>171.94000244140625</v>
      </c>
      <c r="BG11" s="8">
        <v>7.5089998245239258</v>
      </c>
      <c r="BH11" s="6"/>
      <c r="BI11" s="8"/>
      <c r="BJ11" s="6">
        <v>172.42999267578125</v>
      </c>
      <c r="BK11" s="8">
        <v>7.809999942779541</v>
      </c>
      <c r="BL11" s="6"/>
      <c r="BM11" s="8"/>
      <c r="BN11" s="6"/>
      <c r="BO11" s="8"/>
      <c r="BP11" s="6">
        <v>172.44999694824219</v>
      </c>
      <c r="BQ11" s="8">
        <v>8.0260000228881836</v>
      </c>
      <c r="BR11" s="6"/>
      <c r="BS11" s="8"/>
    </row>
    <row r="12" spans="1:72" x14ac:dyDescent="0.2">
      <c r="B12" s="6">
        <v>167.02999877929687</v>
      </c>
      <c r="C12" s="8">
        <v>2.6610000133514404</v>
      </c>
      <c r="D12" s="6"/>
      <c r="E12" s="8"/>
      <c r="F12" s="6"/>
      <c r="G12" s="8"/>
      <c r="H12" s="6">
        <v>166.57000732421875</v>
      </c>
      <c r="I12" s="8">
        <v>2.8550000190734863</v>
      </c>
      <c r="J12" s="6"/>
      <c r="K12" s="8"/>
      <c r="L12" s="6">
        <v>166.96000671386719</v>
      </c>
      <c r="M12" s="8">
        <v>3.5680000782012939</v>
      </c>
      <c r="N12" s="6"/>
      <c r="O12" s="8"/>
      <c r="P12" s="6"/>
      <c r="Q12" s="8"/>
      <c r="R12" s="6">
        <v>166.55999755859375</v>
      </c>
      <c r="S12" s="8">
        <v>3.8110001087188721</v>
      </c>
      <c r="T12" s="6"/>
      <c r="U12" s="8"/>
      <c r="V12" s="6">
        <v>167.05000305175781</v>
      </c>
      <c r="W12" s="8">
        <v>4.4260001182556152</v>
      </c>
      <c r="X12" s="6"/>
      <c r="Y12" s="8"/>
      <c r="Z12" s="6"/>
      <c r="AA12" s="8"/>
      <c r="AB12" s="6">
        <v>166.67999267578125</v>
      </c>
      <c r="AC12" s="8">
        <v>4.7140002250671387</v>
      </c>
      <c r="AD12" s="6"/>
      <c r="AE12" s="8"/>
      <c r="AF12" s="6">
        <v>167.22000122070312</v>
      </c>
      <c r="AG12" s="8">
        <v>5.2280001640319824</v>
      </c>
      <c r="AH12" s="6"/>
      <c r="AI12" s="8"/>
      <c r="AJ12" s="6"/>
      <c r="AK12" s="8"/>
      <c r="AL12" s="6">
        <v>166.96000671386719</v>
      </c>
      <c r="AM12" s="8">
        <v>5.5240001678466797</v>
      </c>
      <c r="AN12" s="6"/>
      <c r="AO12" s="8"/>
      <c r="AP12" s="6">
        <v>167.85000610351562</v>
      </c>
      <c r="AQ12" s="8">
        <v>6.5269999504089355</v>
      </c>
      <c r="AR12" s="6"/>
      <c r="AS12" s="8"/>
      <c r="AT12" s="6"/>
      <c r="AU12" s="8"/>
      <c r="AV12" s="6">
        <v>169.5</v>
      </c>
      <c r="AW12" s="8">
        <v>6.8020000457763672</v>
      </c>
      <c r="AX12" s="6"/>
      <c r="AY12" s="8"/>
      <c r="AZ12" s="6">
        <v>170.32000732421875</v>
      </c>
      <c r="BA12" s="8">
        <v>7.3010001182556152</v>
      </c>
      <c r="BB12" s="6"/>
      <c r="BC12" s="8"/>
      <c r="BD12" s="6"/>
      <c r="BE12" s="8"/>
      <c r="BF12" s="6">
        <v>170.33999633789062</v>
      </c>
      <c r="BG12" s="8">
        <v>7.5159997940063477</v>
      </c>
      <c r="BH12" s="6"/>
      <c r="BI12" s="8"/>
      <c r="BJ12" s="6">
        <v>170.91999816894531</v>
      </c>
      <c r="BK12" s="8">
        <v>7.8179998397827148</v>
      </c>
      <c r="BL12" s="6"/>
      <c r="BM12" s="8"/>
      <c r="BN12" s="6"/>
      <c r="BO12" s="8"/>
      <c r="BP12" s="6">
        <v>170.94000244140625</v>
      </c>
      <c r="BQ12" s="8">
        <v>8.0319995880126953</v>
      </c>
      <c r="BR12" s="6"/>
      <c r="BS12" s="8"/>
    </row>
    <row r="13" spans="1:72" x14ac:dyDescent="0.2">
      <c r="B13" s="6">
        <v>165.14999389648437</v>
      </c>
      <c r="C13" s="8">
        <v>2.6710000038146973</v>
      </c>
      <c r="D13" s="6"/>
      <c r="E13" s="8"/>
      <c r="F13" s="6"/>
      <c r="G13" s="8"/>
      <c r="H13" s="6">
        <v>164.6300048828125</v>
      </c>
      <c r="I13" s="8">
        <v>2.8670001029968262</v>
      </c>
      <c r="J13" s="6"/>
      <c r="K13" s="8"/>
      <c r="L13" s="6">
        <v>165.08000183105469</v>
      </c>
      <c r="M13" s="8">
        <v>3.5810000896453857</v>
      </c>
      <c r="N13" s="6"/>
      <c r="O13" s="8"/>
      <c r="P13" s="6"/>
      <c r="Q13" s="8"/>
      <c r="R13" s="6">
        <v>164.61000061035156</v>
      </c>
      <c r="S13" s="8">
        <v>3.8259999752044678</v>
      </c>
      <c r="T13" s="6"/>
      <c r="U13" s="8"/>
      <c r="V13" s="6">
        <v>165.17999267578125</v>
      </c>
      <c r="W13" s="8">
        <v>4.4409999847412109</v>
      </c>
      <c r="X13" s="6"/>
      <c r="Y13" s="8"/>
      <c r="Z13" s="6"/>
      <c r="AA13" s="8"/>
      <c r="AB13" s="6">
        <v>164.75999450683594</v>
      </c>
      <c r="AC13" s="8">
        <v>4.7319998741149902</v>
      </c>
      <c r="AD13" s="6"/>
      <c r="AE13" s="8"/>
      <c r="AF13" s="6">
        <v>165.3800048828125</v>
      </c>
      <c r="AG13" s="8">
        <v>5.2430000305175781</v>
      </c>
      <c r="AH13" s="6"/>
      <c r="AI13" s="8"/>
      <c r="AJ13" s="6"/>
      <c r="AK13" s="8"/>
      <c r="AL13" s="6">
        <v>165.08999633789063</v>
      </c>
      <c r="AM13" s="8">
        <v>5.5399999618530273</v>
      </c>
      <c r="AN13" s="6"/>
      <c r="AO13" s="8"/>
      <c r="AP13" s="6">
        <v>166.91999816894531</v>
      </c>
      <c r="AQ13" s="8">
        <v>6.5349998474121094</v>
      </c>
      <c r="AR13" s="6"/>
      <c r="AS13" s="8"/>
      <c r="AT13" s="6"/>
      <c r="AU13" s="8"/>
      <c r="AV13" s="6">
        <v>167.75</v>
      </c>
      <c r="AW13" s="8">
        <v>6.814000129699707</v>
      </c>
      <c r="AX13" s="6"/>
      <c r="AY13" s="8"/>
      <c r="AZ13" s="6">
        <v>168.71000671386719</v>
      </c>
      <c r="BA13" s="8">
        <v>7.309999942779541</v>
      </c>
      <c r="BB13" s="6"/>
      <c r="BC13" s="8"/>
      <c r="BD13" s="6"/>
      <c r="BE13" s="8"/>
      <c r="BF13" s="6">
        <v>168.72999572753906</v>
      </c>
      <c r="BG13" s="8">
        <v>7.5240001678466797</v>
      </c>
      <c r="BH13" s="6"/>
      <c r="BI13" s="8"/>
      <c r="BJ13" s="6">
        <v>169.41000366210937</v>
      </c>
      <c r="BK13" s="8">
        <v>7.8270001411437988</v>
      </c>
      <c r="BL13" s="6"/>
      <c r="BM13" s="8"/>
      <c r="BN13" s="6"/>
      <c r="BO13" s="8"/>
      <c r="BP13" s="6">
        <v>169.42999267578125</v>
      </c>
      <c r="BQ13" s="8">
        <v>8.0389995574951172</v>
      </c>
      <c r="BR13" s="6"/>
      <c r="BS13" s="8"/>
    </row>
    <row r="14" spans="1:72" x14ac:dyDescent="0.2">
      <c r="B14" s="6">
        <v>163.27999877929687</v>
      </c>
      <c r="C14" s="8">
        <v>2.6809999942779541</v>
      </c>
      <c r="D14" s="6"/>
      <c r="E14" s="8"/>
      <c r="F14" s="6"/>
      <c r="G14" s="8"/>
      <c r="H14" s="6">
        <v>162.66999816894531</v>
      </c>
      <c r="I14" s="8">
        <v>2.880000114440918</v>
      </c>
      <c r="J14" s="6"/>
      <c r="K14" s="8"/>
      <c r="L14" s="6">
        <v>163.19999694824219</v>
      </c>
      <c r="M14" s="8">
        <v>3.5929999351501465</v>
      </c>
      <c r="N14" s="6"/>
      <c r="O14" s="8"/>
      <c r="P14" s="6"/>
      <c r="Q14" s="8"/>
      <c r="R14" s="6">
        <v>162.66000366210937</v>
      </c>
      <c r="S14" s="8">
        <v>3.8429999351501465</v>
      </c>
      <c r="T14" s="6"/>
      <c r="U14" s="8"/>
      <c r="V14" s="6">
        <v>163.30999755859375</v>
      </c>
      <c r="W14" s="8">
        <v>4.4569997787475586</v>
      </c>
      <c r="X14" s="6"/>
      <c r="Y14" s="8"/>
      <c r="Z14" s="6"/>
      <c r="AA14" s="8"/>
      <c r="AB14" s="6">
        <v>162.83000183105469</v>
      </c>
      <c r="AC14" s="8">
        <v>4.750999927520752</v>
      </c>
      <c r="AD14" s="6"/>
      <c r="AE14" s="8"/>
      <c r="AF14" s="6">
        <v>163.53999328613281</v>
      </c>
      <c r="AG14" s="8">
        <v>5.2589998245239258</v>
      </c>
      <c r="AH14" s="6"/>
      <c r="AI14" s="8"/>
      <c r="AJ14" s="6"/>
      <c r="AK14" s="8"/>
      <c r="AL14" s="6">
        <v>163.21000671386719</v>
      </c>
      <c r="AM14" s="8">
        <v>5.5580000877380371</v>
      </c>
      <c r="AN14" s="6"/>
      <c r="AO14" s="8"/>
      <c r="AP14" s="6">
        <v>166.11000061035156</v>
      </c>
      <c r="AQ14" s="8">
        <v>6.5419998168945313</v>
      </c>
      <c r="AR14" s="6"/>
      <c r="AS14" s="8"/>
      <c r="AT14" s="6"/>
      <c r="AU14" s="8"/>
      <c r="AV14" s="6">
        <v>166</v>
      </c>
      <c r="AW14" s="8">
        <v>6.8270001411437988</v>
      </c>
      <c r="AX14" s="6"/>
      <c r="AY14" s="8"/>
      <c r="AZ14" s="6">
        <v>167.10000610351562</v>
      </c>
      <c r="BA14" s="8">
        <v>7.320000171661377</v>
      </c>
      <c r="BB14" s="6"/>
      <c r="BC14" s="8"/>
      <c r="BD14" s="6"/>
      <c r="BE14" s="8"/>
      <c r="BF14" s="6">
        <v>167.1199951171875</v>
      </c>
      <c r="BG14" s="8">
        <v>7.5329999923706055</v>
      </c>
      <c r="BH14" s="6"/>
      <c r="BI14" s="8"/>
      <c r="BJ14" s="6">
        <v>167.89999389648437</v>
      </c>
      <c r="BK14" s="8">
        <v>7.8350000381469727</v>
      </c>
      <c r="BL14" s="6"/>
      <c r="BM14" s="8"/>
      <c r="BN14" s="6"/>
      <c r="BO14" s="8"/>
      <c r="BP14" s="6">
        <v>167.92999267578125</v>
      </c>
      <c r="BQ14" s="8">
        <v>8.0469999313354492</v>
      </c>
      <c r="BR14" s="6"/>
      <c r="BS14" s="8"/>
    </row>
    <row r="15" spans="1:72" x14ac:dyDescent="0.2">
      <c r="B15" s="6">
        <v>161.39999389648437</v>
      </c>
      <c r="C15" s="8">
        <v>2.6919999122619629</v>
      </c>
      <c r="D15" s="6"/>
      <c r="E15" s="8"/>
      <c r="F15" s="6"/>
      <c r="G15" s="8"/>
      <c r="H15" s="6">
        <v>160.71000671386719</v>
      </c>
      <c r="I15" s="8">
        <v>2.8940000534057617</v>
      </c>
      <c r="J15" s="6"/>
      <c r="K15" s="8"/>
      <c r="L15" s="6">
        <v>161.32000732421875</v>
      </c>
      <c r="M15" s="8">
        <v>3.6070001125335693</v>
      </c>
      <c r="N15" s="6"/>
      <c r="O15" s="8"/>
      <c r="P15" s="6"/>
      <c r="Q15" s="8"/>
      <c r="R15" s="6">
        <v>160.69999694824219</v>
      </c>
      <c r="S15" s="8">
        <v>3.8610000610351562</v>
      </c>
      <c r="T15" s="6"/>
      <c r="U15" s="8"/>
      <c r="V15" s="6">
        <v>161.44999694824219</v>
      </c>
      <c r="W15" s="8">
        <v>4.4720001220703125</v>
      </c>
      <c r="X15" s="6"/>
      <c r="Y15" s="8"/>
      <c r="Z15" s="6"/>
      <c r="AA15" s="8"/>
      <c r="AB15" s="6">
        <v>160.89999389648437</v>
      </c>
      <c r="AC15" s="8">
        <v>4.7719998359680176</v>
      </c>
      <c r="AD15" s="6"/>
      <c r="AE15" s="8"/>
      <c r="AF15" s="6">
        <v>161.71000671386719</v>
      </c>
      <c r="AG15" s="8">
        <v>5.2760000228881836</v>
      </c>
      <c r="AH15" s="6"/>
      <c r="AI15" s="8"/>
      <c r="AJ15" s="6"/>
      <c r="AK15" s="8"/>
      <c r="AL15" s="6">
        <v>161.33000183105469</v>
      </c>
      <c r="AM15" s="8">
        <v>5.5780000686645508</v>
      </c>
      <c r="AN15" s="6"/>
      <c r="AO15" s="8"/>
      <c r="AP15" s="6">
        <v>164.3800048828125</v>
      </c>
      <c r="AQ15" s="8">
        <v>6.5570001602172852</v>
      </c>
      <c r="AR15" s="6"/>
      <c r="AS15" s="8"/>
      <c r="AT15" s="6"/>
      <c r="AU15" s="8"/>
      <c r="AV15" s="6">
        <v>164.25</v>
      </c>
      <c r="AW15" s="8">
        <v>6.8420000076293945</v>
      </c>
      <c r="AX15" s="6"/>
      <c r="AY15" s="8"/>
      <c r="AZ15" s="6">
        <v>165.5</v>
      </c>
      <c r="BA15" s="8">
        <v>7.3289999961853027</v>
      </c>
      <c r="BB15" s="6"/>
      <c r="BC15" s="8"/>
      <c r="BD15" s="6"/>
      <c r="BE15" s="8"/>
      <c r="BF15" s="6">
        <v>165.52000427246094</v>
      </c>
      <c r="BG15" s="8">
        <v>7.5430002212524414</v>
      </c>
      <c r="BH15" s="6"/>
      <c r="BI15" s="8"/>
      <c r="BJ15" s="6">
        <v>166.38999938964844</v>
      </c>
      <c r="BK15" s="8">
        <v>7.8429999351501465</v>
      </c>
      <c r="BL15" s="6"/>
      <c r="BM15" s="8"/>
      <c r="BN15" s="6"/>
      <c r="BO15" s="8"/>
      <c r="BP15" s="6">
        <v>166.41999816894531</v>
      </c>
      <c r="BQ15" s="8">
        <v>8.055999755859375</v>
      </c>
      <c r="BR15" s="6"/>
      <c r="BS15" s="8"/>
    </row>
    <row r="16" spans="1:72" x14ac:dyDescent="0.2">
      <c r="B16" s="6">
        <v>159.52000427246094</v>
      </c>
      <c r="C16" s="8">
        <v>2.7019999027252197</v>
      </c>
      <c r="D16" s="6"/>
      <c r="E16" s="8"/>
      <c r="F16" s="6"/>
      <c r="G16" s="8"/>
      <c r="H16" s="6">
        <v>158.72999572753906</v>
      </c>
      <c r="I16" s="8">
        <v>2.9100000858306885</v>
      </c>
      <c r="J16" s="6"/>
      <c r="K16" s="8"/>
      <c r="L16" s="6">
        <v>159.44000244140625</v>
      </c>
      <c r="M16" s="8">
        <v>3.619999885559082</v>
      </c>
      <c r="N16" s="6"/>
      <c r="O16" s="8"/>
      <c r="P16" s="6"/>
      <c r="Q16" s="8"/>
      <c r="R16" s="6">
        <v>158.72999572753906</v>
      </c>
      <c r="S16" s="8">
        <v>3.8810000419616699</v>
      </c>
      <c r="T16" s="6"/>
      <c r="U16" s="8"/>
      <c r="V16" s="6">
        <v>159.58000183105469</v>
      </c>
      <c r="W16" s="8">
        <v>4.4879999160766602</v>
      </c>
      <c r="X16" s="6"/>
      <c r="Y16" s="8"/>
      <c r="Z16" s="6"/>
      <c r="AA16" s="8"/>
      <c r="AB16" s="6">
        <v>158.94999694824219</v>
      </c>
      <c r="AC16" s="8">
        <v>4.7950000762939453</v>
      </c>
      <c r="AD16" s="6"/>
      <c r="AE16" s="8"/>
      <c r="AF16" s="6">
        <v>161.77000427246094</v>
      </c>
      <c r="AG16" s="8">
        <v>5.2750000953674316</v>
      </c>
      <c r="AH16" s="6"/>
      <c r="AI16" s="8"/>
      <c r="AJ16" s="6"/>
      <c r="AK16" s="8"/>
      <c r="AL16" s="6">
        <v>159.44999694824219</v>
      </c>
      <c r="AM16" s="8">
        <v>5.5989999771118164</v>
      </c>
      <c r="AN16" s="6"/>
      <c r="AO16" s="8"/>
      <c r="AP16" s="6">
        <v>162.63999938964844</v>
      </c>
      <c r="AQ16" s="8">
        <v>6.5720000267028809</v>
      </c>
      <c r="AR16" s="6"/>
      <c r="AS16" s="8"/>
      <c r="AT16" s="6"/>
      <c r="AU16" s="8"/>
      <c r="AV16" s="6">
        <v>162.5</v>
      </c>
      <c r="AW16" s="8">
        <v>6.8569998741149902</v>
      </c>
      <c r="AX16" s="6"/>
      <c r="AY16" s="8"/>
      <c r="AZ16" s="6">
        <v>163.88999938964844</v>
      </c>
      <c r="BA16" s="8">
        <v>7.3390002250671387</v>
      </c>
      <c r="BB16" s="6"/>
      <c r="BC16" s="8"/>
      <c r="BD16" s="6"/>
      <c r="BE16" s="8"/>
      <c r="BF16" s="6">
        <v>163.91999816894531</v>
      </c>
      <c r="BG16" s="8">
        <v>7.5539999008178711</v>
      </c>
      <c r="BH16" s="6"/>
      <c r="BI16" s="8"/>
      <c r="BJ16" s="6">
        <v>164.88999938964844</v>
      </c>
      <c r="BK16" s="8">
        <v>7.8520002365112305</v>
      </c>
      <c r="BL16" s="6"/>
      <c r="BM16" s="8"/>
      <c r="BN16" s="6"/>
      <c r="BO16" s="8"/>
      <c r="BP16" s="6">
        <v>164.91999816894531</v>
      </c>
      <c r="BQ16" s="8">
        <v>8.0659999847412109</v>
      </c>
      <c r="BR16" s="6"/>
      <c r="BS16" s="8"/>
    </row>
    <row r="17" spans="2:71" x14ac:dyDescent="0.2">
      <c r="B17" s="6">
        <v>157.64999389648438</v>
      </c>
      <c r="C17" s="8">
        <v>2.7130000591278076</v>
      </c>
      <c r="D17" s="6"/>
      <c r="E17" s="8"/>
      <c r="F17" s="6"/>
      <c r="G17" s="8"/>
      <c r="H17" s="6">
        <v>156.75</v>
      </c>
      <c r="I17" s="8">
        <v>2.9270000457763672</v>
      </c>
      <c r="J17" s="6"/>
      <c r="K17" s="8"/>
      <c r="L17" s="6">
        <v>157.55999755859375</v>
      </c>
      <c r="M17" s="8">
        <v>3.6329998970031738</v>
      </c>
      <c r="N17" s="6"/>
      <c r="O17" s="8"/>
      <c r="P17" s="6"/>
      <c r="Q17" s="8"/>
      <c r="R17" s="6">
        <v>156.75</v>
      </c>
      <c r="S17" s="8">
        <v>3.9019999504089355</v>
      </c>
      <c r="T17" s="6"/>
      <c r="U17" s="8"/>
      <c r="V17" s="6">
        <v>158.96000671386719</v>
      </c>
      <c r="W17" s="8">
        <v>4.4930000305175781</v>
      </c>
      <c r="X17" s="6"/>
      <c r="Y17" s="8"/>
      <c r="Z17" s="6"/>
      <c r="AA17" s="8"/>
      <c r="AB17" s="6">
        <v>157</v>
      </c>
      <c r="AC17" s="8">
        <v>4.820000171661377</v>
      </c>
      <c r="AD17" s="6"/>
      <c r="AE17" s="8"/>
      <c r="AF17" s="6">
        <v>159.8800048828125</v>
      </c>
      <c r="AG17" s="8">
        <v>5.2919998168945312</v>
      </c>
      <c r="AH17" s="6"/>
      <c r="AI17" s="8"/>
      <c r="AJ17" s="6"/>
      <c r="AK17" s="8"/>
      <c r="AL17" s="6">
        <v>157.55999755859375</v>
      </c>
      <c r="AM17" s="8">
        <v>5.6220002174377441</v>
      </c>
      <c r="AN17" s="6"/>
      <c r="AO17" s="8"/>
      <c r="AP17" s="6">
        <v>160.91000366210937</v>
      </c>
      <c r="AQ17" s="8">
        <v>6.5869998931884766</v>
      </c>
      <c r="AR17" s="6"/>
      <c r="AS17" s="8"/>
      <c r="AT17" s="6"/>
      <c r="AU17" s="8"/>
      <c r="AV17" s="6">
        <v>160.75</v>
      </c>
      <c r="AW17" s="8">
        <v>6.874000072479248</v>
      </c>
      <c r="AX17" s="6"/>
      <c r="AY17" s="8"/>
      <c r="AZ17" s="6">
        <v>162.30000305175781</v>
      </c>
      <c r="BA17" s="8">
        <v>7.3480000495910645</v>
      </c>
      <c r="BB17" s="6"/>
      <c r="BC17" s="8"/>
      <c r="BD17" s="6"/>
      <c r="BE17" s="8"/>
      <c r="BF17" s="6">
        <v>162.32000732421875</v>
      </c>
      <c r="BG17" s="8">
        <v>7.565000057220459</v>
      </c>
      <c r="BH17" s="6"/>
      <c r="BI17" s="8"/>
      <c r="BJ17" s="6">
        <v>163.38999938964844</v>
      </c>
      <c r="BK17" s="8">
        <v>7.8600001335144043</v>
      </c>
      <c r="BL17" s="6"/>
      <c r="BM17" s="8"/>
      <c r="BN17" s="6"/>
      <c r="BO17" s="8"/>
      <c r="BP17" s="6">
        <v>163.41999816894531</v>
      </c>
      <c r="BQ17" s="8">
        <v>8.0760002136230469</v>
      </c>
      <c r="BR17" s="6"/>
      <c r="BS17" s="8"/>
    </row>
    <row r="18" spans="2:71" x14ac:dyDescent="0.2">
      <c r="B18" s="6">
        <v>156.25</v>
      </c>
      <c r="C18" s="8">
        <v>2.7209999561309814</v>
      </c>
      <c r="D18" s="6"/>
      <c r="E18" s="8"/>
      <c r="F18" s="6"/>
      <c r="G18" s="8"/>
      <c r="H18" s="6">
        <v>154.75</v>
      </c>
      <c r="I18" s="8">
        <v>2.9460000991821289</v>
      </c>
      <c r="J18" s="6"/>
      <c r="K18" s="8"/>
      <c r="L18" s="6">
        <v>157.55999755859375</v>
      </c>
      <c r="M18" s="8">
        <v>3.6329998970031738</v>
      </c>
      <c r="N18" s="6"/>
      <c r="O18" s="8"/>
      <c r="P18" s="6"/>
      <c r="Q18" s="8"/>
      <c r="R18" s="6">
        <v>154.75999450683594</v>
      </c>
      <c r="S18" s="8">
        <v>3.9260001182556152</v>
      </c>
      <c r="T18" s="6"/>
      <c r="U18" s="8"/>
      <c r="V18" s="6">
        <v>157.72000122070312</v>
      </c>
      <c r="W18" s="8">
        <v>4.5029997825622559</v>
      </c>
      <c r="X18" s="6"/>
      <c r="Y18" s="8"/>
      <c r="Z18" s="6"/>
      <c r="AA18" s="8"/>
      <c r="AB18" s="6">
        <v>155.05000305175781</v>
      </c>
      <c r="AC18" s="8">
        <v>4.8460001945495605</v>
      </c>
      <c r="AD18" s="6"/>
      <c r="AE18" s="8"/>
      <c r="AF18" s="6">
        <v>158.05000305175781</v>
      </c>
      <c r="AG18" s="8">
        <v>5.3080000877380371</v>
      </c>
      <c r="AH18" s="6"/>
      <c r="AI18" s="8"/>
      <c r="AJ18" s="6"/>
      <c r="AK18" s="8"/>
      <c r="AL18" s="6">
        <v>155.67999267578125</v>
      </c>
      <c r="AM18" s="8">
        <v>5.6459999084472656</v>
      </c>
      <c r="AN18" s="6"/>
      <c r="AO18" s="8"/>
      <c r="AP18" s="6">
        <v>159.19000244140625</v>
      </c>
      <c r="AQ18" s="8">
        <v>6.6020002365112305</v>
      </c>
      <c r="AR18" s="6"/>
      <c r="AS18" s="8"/>
      <c r="AT18" s="6"/>
      <c r="AU18" s="8"/>
      <c r="AV18" s="6">
        <v>159.00999450683594</v>
      </c>
      <c r="AW18" s="8">
        <v>6.8909997940063477</v>
      </c>
      <c r="AX18" s="6"/>
      <c r="AY18" s="8"/>
      <c r="AZ18" s="6">
        <v>160.69999694824219</v>
      </c>
      <c r="BA18" s="8">
        <v>7.3569998741149902</v>
      </c>
      <c r="BB18" s="6"/>
      <c r="BC18" s="8"/>
      <c r="BD18" s="6"/>
      <c r="BE18" s="8"/>
      <c r="BF18" s="6">
        <v>160.72000122070313</v>
      </c>
      <c r="BG18" s="8">
        <v>7.5770001411437988</v>
      </c>
      <c r="BH18" s="6"/>
      <c r="BI18" s="8"/>
      <c r="BJ18" s="6">
        <v>161.88999938964844</v>
      </c>
      <c r="BK18" s="8">
        <v>7.8680000305175781</v>
      </c>
      <c r="BL18" s="6"/>
      <c r="BM18" s="8"/>
      <c r="BN18" s="6"/>
      <c r="BO18" s="8"/>
      <c r="BP18" s="6">
        <v>161.91999816894531</v>
      </c>
      <c r="BQ18" s="8">
        <v>8.0869998931884766</v>
      </c>
      <c r="BR18" s="6"/>
      <c r="BS18" s="8"/>
    </row>
    <row r="19" spans="2:71" x14ac:dyDescent="0.2">
      <c r="B19" s="6">
        <v>155.77999877929687</v>
      </c>
      <c r="C19" s="8">
        <v>2.7230000495910645</v>
      </c>
      <c r="D19" s="6"/>
      <c r="E19" s="8"/>
      <c r="F19" s="6"/>
      <c r="G19" s="8"/>
      <c r="H19" s="6">
        <v>152.74000549316406</v>
      </c>
      <c r="I19" s="8">
        <v>2.9660000801086426</v>
      </c>
      <c r="J19" s="6"/>
      <c r="K19" s="8"/>
      <c r="L19" s="6">
        <v>155.69000244140625</v>
      </c>
      <c r="M19" s="8">
        <v>3.6470000743865967</v>
      </c>
      <c r="N19" s="6"/>
      <c r="O19" s="8"/>
      <c r="P19" s="6"/>
      <c r="Q19" s="8"/>
      <c r="R19" s="6">
        <v>152.77000427246094</v>
      </c>
      <c r="S19" s="8">
        <v>3.9500000476837158</v>
      </c>
      <c r="T19" s="6"/>
      <c r="U19" s="8"/>
      <c r="V19" s="6">
        <v>155.86000061035156</v>
      </c>
      <c r="W19" s="8">
        <v>4.5190000534057617</v>
      </c>
      <c r="X19" s="6"/>
      <c r="Y19" s="8"/>
      <c r="Z19" s="6"/>
      <c r="AA19" s="8"/>
      <c r="AB19" s="6">
        <v>153.08000183105469</v>
      </c>
      <c r="AC19" s="8">
        <v>4.875</v>
      </c>
      <c r="AD19" s="6"/>
      <c r="AE19" s="8"/>
      <c r="AF19" s="6">
        <v>156.22999572753906</v>
      </c>
      <c r="AG19" s="8">
        <v>5.3239998817443848</v>
      </c>
      <c r="AH19" s="6"/>
      <c r="AI19" s="8"/>
      <c r="AJ19" s="6"/>
      <c r="AK19" s="8"/>
      <c r="AL19" s="6">
        <v>153.78999328613281</v>
      </c>
      <c r="AM19" s="8">
        <v>5.6719999313354492</v>
      </c>
      <c r="AN19" s="6"/>
      <c r="AO19" s="8"/>
      <c r="AP19" s="6">
        <v>157.47000122070312</v>
      </c>
      <c r="AQ19" s="8">
        <v>6.6160001754760742</v>
      </c>
      <c r="AR19" s="6"/>
      <c r="AS19" s="8"/>
      <c r="AT19" s="6"/>
      <c r="AU19" s="8"/>
      <c r="AV19" s="6">
        <v>157.27000427246094</v>
      </c>
      <c r="AW19" s="8">
        <v>6.9099998474121094</v>
      </c>
      <c r="AX19" s="6"/>
      <c r="AY19" s="8"/>
      <c r="AZ19" s="6">
        <v>159.1199951171875</v>
      </c>
      <c r="BA19" s="8">
        <v>7.3660001754760742</v>
      </c>
      <c r="BB19" s="6"/>
      <c r="BC19" s="8"/>
      <c r="BD19" s="6"/>
      <c r="BE19" s="8"/>
      <c r="BF19" s="6">
        <v>159.1300048828125</v>
      </c>
      <c r="BG19" s="8">
        <v>7.5900001525878906</v>
      </c>
      <c r="BH19" s="6"/>
      <c r="BI19" s="8"/>
      <c r="BJ19" s="6">
        <v>160.39999389648437</v>
      </c>
      <c r="BK19" s="8">
        <v>7.875999927520752</v>
      </c>
      <c r="BL19" s="6"/>
      <c r="BM19" s="8"/>
      <c r="BN19" s="6"/>
      <c r="BO19" s="8"/>
      <c r="BP19" s="6">
        <v>160.42999267578125</v>
      </c>
      <c r="BQ19" s="8">
        <v>8.0979995727539062</v>
      </c>
      <c r="BR19" s="6"/>
      <c r="BS19" s="8"/>
    </row>
    <row r="20" spans="2:71" x14ac:dyDescent="0.2">
      <c r="B20" s="6">
        <v>153.91000366210937</v>
      </c>
      <c r="C20" s="8">
        <v>2.7339999675750732</v>
      </c>
      <c r="D20" s="6"/>
      <c r="E20" s="8"/>
      <c r="F20" s="6"/>
      <c r="G20" s="8"/>
      <c r="H20" s="6">
        <v>150.72000122070313</v>
      </c>
      <c r="I20" s="8">
        <v>2.9869999885559082</v>
      </c>
      <c r="J20" s="6"/>
      <c r="K20" s="8"/>
      <c r="L20" s="6">
        <v>153.82000732421875</v>
      </c>
      <c r="M20" s="8">
        <v>3.6600000858306885</v>
      </c>
      <c r="N20" s="6"/>
      <c r="O20" s="8"/>
      <c r="P20" s="6"/>
      <c r="Q20" s="8"/>
      <c r="R20" s="6">
        <v>150.75999450683594</v>
      </c>
      <c r="S20" s="8">
        <v>3.9769999980926514</v>
      </c>
      <c r="T20" s="6"/>
      <c r="U20" s="8"/>
      <c r="V20" s="6">
        <v>154.00999450683594</v>
      </c>
      <c r="W20" s="8">
        <v>4.5349998474121094</v>
      </c>
      <c r="X20" s="6"/>
      <c r="Y20" s="8"/>
      <c r="Z20" s="6"/>
      <c r="AA20" s="8"/>
      <c r="AB20" s="6">
        <v>151.11000061035156</v>
      </c>
      <c r="AC20" s="8">
        <v>4.9050002098083496</v>
      </c>
      <c r="AD20" s="6"/>
      <c r="AE20" s="8"/>
      <c r="AF20" s="6">
        <v>154.41000366210937</v>
      </c>
      <c r="AG20" s="8">
        <v>5.3410000801086426</v>
      </c>
      <c r="AH20" s="6"/>
      <c r="AI20" s="8"/>
      <c r="AJ20" s="6"/>
      <c r="AK20" s="8"/>
      <c r="AL20" s="6">
        <v>151.89999389648438</v>
      </c>
      <c r="AM20" s="8">
        <v>5.6999998092651367</v>
      </c>
      <c r="AN20" s="6"/>
      <c r="AO20" s="8"/>
      <c r="AP20" s="6">
        <v>155.75999450683594</v>
      </c>
      <c r="AQ20" s="8">
        <v>6.6310000419616699</v>
      </c>
      <c r="AR20" s="6"/>
      <c r="AS20" s="8"/>
      <c r="AT20" s="6"/>
      <c r="AU20" s="8"/>
      <c r="AV20" s="6">
        <v>155.52999877929687</v>
      </c>
      <c r="AW20" s="8">
        <v>6.9289999008178711</v>
      </c>
      <c r="AX20" s="6"/>
      <c r="AY20" s="8"/>
      <c r="AZ20" s="6">
        <v>157.52999877929687</v>
      </c>
      <c r="BA20" s="8">
        <v>7.375</v>
      </c>
      <c r="BB20" s="6"/>
      <c r="BC20" s="8"/>
      <c r="BD20" s="6"/>
      <c r="BE20" s="8"/>
      <c r="BF20" s="6">
        <v>157.53999328613281</v>
      </c>
      <c r="BG20" s="8">
        <v>7.6040000915527344</v>
      </c>
      <c r="BH20" s="6"/>
      <c r="BI20" s="8"/>
      <c r="BJ20" s="6">
        <v>158.91000366210937</v>
      </c>
      <c r="BK20" s="8">
        <v>7.8839998245239258</v>
      </c>
      <c r="BL20" s="6"/>
      <c r="BM20" s="8"/>
      <c r="BN20" s="6"/>
      <c r="BO20" s="8"/>
      <c r="BP20" s="6">
        <v>158.94000244140625</v>
      </c>
      <c r="BQ20" s="8">
        <v>8.1099996566772461</v>
      </c>
      <c r="BR20" s="6"/>
      <c r="BS20" s="8"/>
    </row>
    <row r="21" spans="2:71" x14ac:dyDescent="0.2">
      <c r="B21" s="6">
        <v>152.05000305175781</v>
      </c>
      <c r="C21" s="8">
        <v>2.744999885559082</v>
      </c>
      <c r="D21" s="6"/>
      <c r="E21" s="8"/>
      <c r="F21" s="6"/>
      <c r="G21" s="8"/>
      <c r="H21" s="6">
        <v>148.69000244140625</v>
      </c>
      <c r="I21" s="8">
        <v>3.0090000629425049</v>
      </c>
      <c r="J21" s="6"/>
      <c r="K21" s="8"/>
      <c r="L21" s="6">
        <v>151.96000671386719</v>
      </c>
      <c r="M21" s="8">
        <v>3.6740000247955322</v>
      </c>
      <c r="N21" s="6"/>
      <c r="O21" s="8"/>
      <c r="P21" s="6"/>
      <c r="Q21" s="8"/>
      <c r="R21" s="6">
        <v>148.74000549316406</v>
      </c>
      <c r="S21" s="8">
        <v>4.005000114440918</v>
      </c>
      <c r="T21" s="6"/>
      <c r="U21" s="8"/>
      <c r="V21" s="6">
        <v>152.16999816894531</v>
      </c>
      <c r="W21" s="8">
        <v>4.5510001182556152</v>
      </c>
      <c r="X21" s="6"/>
      <c r="Y21" s="8"/>
      <c r="Z21" s="6"/>
      <c r="AA21" s="8"/>
      <c r="AB21" s="6">
        <v>149.1300048828125</v>
      </c>
      <c r="AC21" s="8">
        <v>4.9369997978210449</v>
      </c>
      <c r="AD21" s="6"/>
      <c r="AE21" s="8"/>
      <c r="AF21" s="6">
        <v>152.60000610351562</v>
      </c>
      <c r="AG21" s="8">
        <v>5.3569998741149902</v>
      </c>
      <c r="AH21" s="6"/>
      <c r="AI21" s="8"/>
      <c r="AJ21" s="6"/>
      <c r="AK21" s="8"/>
      <c r="AL21" s="6">
        <v>150.00999450683594</v>
      </c>
      <c r="AM21" s="8">
        <v>5.7290000915527344</v>
      </c>
      <c r="AN21" s="6"/>
      <c r="AO21" s="8"/>
      <c r="AP21" s="6">
        <v>154.05000305175781</v>
      </c>
      <c r="AQ21" s="8">
        <v>6.6449999809265137</v>
      </c>
      <c r="AR21" s="6"/>
      <c r="AS21" s="8"/>
      <c r="AT21" s="6"/>
      <c r="AU21" s="8"/>
      <c r="AV21" s="6">
        <v>153.80000305175781</v>
      </c>
      <c r="AW21" s="8">
        <v>6.9489998817443848</v>
      </c>
      <c r="AX21" s="6"/>
      <c r="AY21" s="8"/>
      <c r="AZ21" s="6">
        <v>155.96000671386719</v>
      </c>
      <c r="BA21" s="8">
        <v>7.3839998245239258</v>
      </c>
      <c r="BB21" s="6"/>
      <c r="BC21" s="8"/>
      <c r="BD21" s="6"/>
      <c r="BE21" s="8"/>
      <c r="BF21" s="6">
        <v>155.96000671386719</v>
      </c>
      <c r="BG21" s="8">
        <v>7.6180000305175781</v>
      </c>
      <c r="BH21" s="6"/>
      <c r="BI21" s="8"/>
      <c r="BJ21" s="6">
        <v>157.42999267578125</v>
      </c>
      <c r="BK21" s="8">
        <v>7.8920001983642578</v>
      </c>
      <c r="BL21" s="6"/>
      <c r="BM21" s="8"/>
      <c r="BN21" s="6"/>
      <c r="BO21" s="8"/>
      <c r="BP21" s="6">
        <v>157.44999694824219</v>
      </c>
      <c r="BQ21" s="8">
        <v>8.1230001449584961</v>
      </c>
      <c r="BR21" s="6"/>
      <c r="BS21" s="8"/>
    </row>
    <row r="22" spans="2:71" x14ac:dyDescent="0.2">
      <c r="B22" s="6">
        <v>150.19000244140625</v>
      </c>
      <c r="C22" s="8">
        <v>2.7560000419616699</v>
      </c>
      <c r="D22" s="6"/>
      <c r="E22" s="8"/>
      <c r="F22" s="6"/>
      <c r="G22" s="8"/>
      <c r="H22" s="6">
        <v>146.63999938964844</v>
      </c>
      <c r="I22" s="8">
        <v>3.0339999198913574</v>
      </c>
      <c r="J22" s="6"/>
      <c r="K22" s="8"/>
      <c r="L22" s="6">
        <v>150.10000610351562</v>
      </c>
      <c r="M22" s="8">
        <v>3.687999963760376</v>
      </c>
      <c r="N22" s="6"/>
      <c r="O22" s="8"/>
      <c r="P22" s="6"/>
      <c r="Q22" s="8"/>
      <c r="R22" s="6">
        <v>146.71000671386719</v>
      </c>
      <c r="S22" s="8">
        <v>4.0349998474121094</v>
      </c>
      <c r="T22" s="6"/>
      <c r="U22" s="8"/>
      <c r="V22" s="6">
        <v>150.33000183105469</v>
      </c>
      <c r="W22" s="8">
        <v>4.5669999122619629</v>
      </c>
      <c r="X22" s="6"/>
      <c r="Y22" s="8"/>
      <c r="Z22" s="6"/>
      <c r="AA22" s="8"/>
      <c r="AB22" s="6">
        <v>147.13999938964844</v>
      </c>
      <c r="AC22" s="8">
        <v>4.9710001945495605</v>
      </c>
      <c r="AD22" s="6"/>
      <c r="AE22" s="8"/>
      <c r="AF22" s="6">
        <v>150.80999755859375</v>
      </c>
      <c r="AG22" s="8">
        <v>5.3730001449584961</v>
      </c>
      <c r="AH22" s="6"/>
      <c r="AI22" s="8"/>
      <c r="AJ22" s="6"/>
      <c r="AK22" s="8"/>
      <c r="AL22" s="6">
        <v>148.1199951171875</v>
      </c>
      <c r="AM22" s="8">
        <v>5.7610001564025879</v>
      </c>
      <c r="AN22" s="6"/>
      <c r="AO22" s="8"/>
      <c r="AP22" s="6">
        <v>152.36000061035156</v>
      </c>
      <c r="AQ22" s="8">
        <v>6.6589999198913574</v>
      </c>
      <c r="AR22" s="6"/>
      <c r="AS22" s="8"/>
      <c r="AT22" s="6"/>
      <c r="AU22" s="8"/>
      <c r="AV22" s="6">
        <v>152.07000732421875</v>
      </c>
      <c r="AW22" s="8">
        <v>6.9689998626708984</v>
      </c>
      <c r="AX22" s="6"/>
      <c r="AY22" s="8"/>
      <c r="AZ22" s="6">
        <v>154.38999938964844</v>
      </c>
      <c r="BA22" s="8">
        <v>7.3930001258850098</v>
      </c>
      <c r="BB22" s="6"/>
      <c r="BC22" s="8"/>
      <c r="BD22" s="6"/>
      <c r="BE22" s="8"/>
      <c r="BF22" s="6">
        <v>154.3800048828125</v>
      </c>
      <c r="BG22" s="8">
        <v>7.6329998970031738</v>
      </c>
      <c r="BH22" s="6"/>
      <c r="BI22" s="8"/>
      <c r="BJ22" s="6">
        <v>155.94999694824219</v>
      </c>
      <c r="BK22" s="8">
        <v>7.8990001678466797</v>
      </c>
      <c r="BL22" s="6"/>
      <c r="BM22" s="8"/>
      <c r="BN22" s="6"/>
      <c r="BO22" s="8"/>
      <c r="BP22" s="6">
        <v>155.97000122070312</v>
      </c>
      <c r="BQ22" s="8">
        <v>8.1359996795654297</v>
      </c>
      <c r="BR22" s="6"/>
      <c r="BS22" s="8"/>
    </row>
    <row r="23" spans="2:71" x14ac:dyDescent="0.2">
      <c r="B23" s="6">
        <v>148.35000610351562</v>
      </c>
      <c r="C23" s="8">
        <v>2.7669999599456787</v>
      </c>
      <c r="D23" s="6"/>
      <c r="E23" s="8"/>
      <c r="F23" s="6"/>
      <c r="G23" s="8"/>
      <c r="H23" s="6">
        <v>144.58000183105469</v>
      </c>
      <c r="I23" s="8">
        <v>3.0590000152587891</v>
      </c>
      <c r="J23" s="6"/>
      <c r="K23" s="8"/>
      <c r="L23" s="6">
        <v>148.25999450683594</v>
      </c>
      <c r="M23" s="8">
        <v>3.7019999027252197</v>
      </c>
      <c r="N23" s="6"/>
      <c r="O23" s="8"/>
      <c r="P23" s="6"/>
      <c r="Q23" s="8"/>
      <c r="R23" s="6">
        <v>144.66999816894531</v>
      </c>
      <c r="S23" s="8">
        <v>4.0669999122619629</v>
      </c>
      <c r="T23" s="6"/>
      <c r="U23" s="8"/>
      <c r="V23" s="6">
        <v>148.50999450683594</v>
      </c>
      <c r="W23" s="8">
        <v>4.5840001106262207</v>
      </c>
      <c r="X23" s="6"/>
      <c r="Y23" s="8"/>
      <c r="Z23" s="6"/>
      <c r="AA23" s="8"/>
      <c r="AB23" s="6">
        <v>145.14999389648437</v>
      </c>
      <c r="AC23" s="8">
        <v>5.0069999694824219</v>
      </c>
      <c r="AD23" s="6"/>
      <c r="AE23" s="8"/>
      <c r="AF23" s="6">
        <v>149.02000427246094</v>
      </c>
      <c r="AG23" s="8">
        <v>5.3889999389648437</v>
      </c>
      <c r="AH23" s="6"/>
      <c r="AI23" s="8"/>
      <c r="AJ23" s="6"/>
      <c r="AK23" s="8"/>
      <c r="AL23" s="6">
        <v>146.22000122070312</v>
      </c>
      <c r="AM23" s="8">
        <v>5.7930002212524414</v>
      </c>
      <c r="AN23" s="6"/>
      <c r="AO23" s="8"/>
      <c r="AP23" s="6">
        <v>150.67999267578125</v>
      </c>
      <c r="AQ23" s="8">
        <v>6.6729998588562012</v>
      </c>
      <c r="AR23" s="6"/>
      <c r="AS23" s="8"/>
      <c r="AT23" s="6"/>
      <c r="AU23" s="8"/>
      <c r="AV23" s="6">
        <v>150.36000061035156</v>
      </c>
      <c r="AW23" s="8">
        <v>6.9910001754760742</v>
      </c>
      <c r="AX23" s="6"/>
      <c r="AY23" s="8"/>
      <c r="AZ23" s="6">
        <v>152.83000183105469</v>
      </c>
      <c r="BA23" s="8">
        <v>7.4019999504089355</v>
      </c>
      <c r="BB23" s="6"/>
      <c r="BC23" s="8"/>
      <c r="BD23" s="6"/>
      <c r="BE23" s="8"/>
      <c r="BF23" s="6">
        <v>152.80999755859375</v>
      </c>
      <c r="BG23" s="8">
        <v>7.6479997634887695</v>
      </c>
      <c r="BH23" s="6"/>
      <c r="BI23" s="8"/>
      <c r="BJ23" s="6">
        <v>154.47999572753906</v>
      </c>
      <c r="BK23" s="8">
        <v>7.9070000648498535</v>
      </c>
      <c r="BL23" s="6"/>
      <c r="BM23" s="8"/>
      <c r="BN23" s="6"/>
      <c r="BO23" s="8"/>
      <c r="BP23" s="6">
        <v>154.49000549316406</v>
      </c>
      <c r="BQ23" s="8">
        <v>8.1499996185302734</v>
      </c>
      <c r="BR23" s="6"/>
      <c r="BS23" s="8"/>
    </row>
    <row r="24" spans="2:71" x14ac:dyDescent="0.2">
      <c r="B24" s="6">
        <v>146.50999450683594</v>
      </c>
      <c r="C24" s="8">
        <v>2.7790000438690186</v>
      </c>
      <c r="D24" s="6"/>
      <c r="E24" s="8"/>
      <c r="F24" s="6"/>
      <c r="G24" s="8"/>
      <c r="H24" s="6">
        <v>142.50999450683594</v>
      </c>
      <c r="I24" s="8">
        <v>3.0859999656677246</v>
      </c>
      <c r="J24" s="6"/>
      <c r="K24" s="8"/>
      <c r="L24" s="6">
        <v>146.41999816894531</v>
      </c>
      <c r="M24" s="8">
        <v>3.7170000076293945</v>
      </c>
      <c r="N24" s="6"/>
      <c r="O24" s="8"/>
      <c r="P24" s="6"/>
      <c r="Q24" s="8"/>
      <c r="R24" s="6">
        <v>142.6300048828125</v>
      </c>
      <c r="S24" s="8">
        <v>4.1009998321533203</v>
      </c>
      <c r="T24" s="6"/>
      <c r="U24" s="8"/>
      <c r="V24" s="6">
        <v>146.69000244140625</v>
      </c>
      <c r="W24" s="8">
        <v>4.5999999046325684</v>
      </c>
      <c r="X24" s="6"/>
      <c r="Y24" s="8"/>
      <c r="Z24" s="6"/>
      <c r="AA24" s="8"/>
      <c r="AB24" s="6">
        <v>143.14999389648437</v>
      </c>
      <c r="AC24" s="8">
        <v>5.0450000762939453</v>
      </c>
      <c r="AD24" s="6"/>
      <c r="AE24" s="8"/>
      <c r="AF24" s="6">
        <v>147.24000549316406</v>
      </c>
      <c r="AG24" s="8">
        <v>5.4050002098083496</v>
      </c>
      <c r="AH24" s="6"/>
      <c r="AI24" s="8"/>
      <c r="AJ24" s="6"/>
      <c r="AK24" s="8"/>
      <c r="AL24" s="6">
        <v>144.33000183105469</v>
      </c>
      <c r="AM24" s="8">
        <v>5.8280000686645508</v>
      </c>
      <c r="AN24" s="6"/>
      <c r="AO24" s="8"/>
      <c r="AP24" s="6">
        <v>149</v>
      </c>
      <c r="AQ24" s="8">
        <v>6.6869997978210449</v>
      </c>
      <c r="AR24" s="6"/>
      <c r="AS24" s="8"/>
      <c r="AT24" s="6"/>
      <c r="AU24" s="8"/>
      <c r="AV24" s="6">
        <v>148.63999938964844</v>
      </c>
      <c r="AW24" s="8">
        <v>7.0130000114440918</v>
      </c>
      <c r="AX24" s="6"/>
      <c r="AY24" s="8"/>
      <c r="AZ24" s="6">
        <v>151.27999877929687</v>
      </c>
      <c r="BA24" s="8">
        <v>7.4109997749328613</v>
      </c>
      <c r="BB24" s="6"/>
      <c r="BC24" s="8"/>
      <c r="BD24" s="6"/>
      <c r="BE24" s="8"/>
      <c r="BF24" s="6">
        <v>151.24000549316406</v>
      </c>
      <c r="BG24" s="8">
        <v>7.6640000343322754</v>
      </c>
      <c r="BH24" s="6"/>
      <c r="BI24" s="8"/>
      <c r="BJ24" s="6">
        <v>153.02000427246094</v>
      </c>
      <c r="BK24" s="8">
        <v>7.9140000343322754</v>
      </c>
      <c r="BL24" s="6"/>
      <c r="BM24" s="8"/>
      <c r="BN24" s="6"/>
      <c r="BO24" s="8"/>
      <c r="BP24" s="6">
        <v>153.00999450683594</v>
      </c>
      <c r="BQ24" s="8">
        <v>8.1649999618530273</v>
      </c>
      <c r="BR24" s="6"/>
      <c r="BS24" s="8"/>
    </row>
    <row r="25" spans="2:71" x14ac:dyDescent="0.2">
      <c r="B25" s="6">
        <v>144.67999267578125</v>
      </c>
      <c r="C25" s="8">
        <v>2.7899999618530273</v>
      </c>
      <c r="D25" s="6"/>
      <c r="E25" s="8"/>
      <c r="F25" s="6"/>
      <c r="G25" s="8"/>
      <c r="H25" s="6">
        <v>140.41999816894531</v>
      </c>
      <c r="I25" s="8">
        <v>3.1150000095367432</v>
      </c>
      <c r="J25" s="6"/>
      <c r="K25" s="8"/>
      <c r="L25" s="6">
        <v>144.60000610351562</v>
      </c>
      <c r="M25" s="8">
        <v>3.7309999465942383</v>
      </c>
      <c r="N25" s="6"/>
      <c r="O25" s="8"/>
      <c r="P25" s="6"/>
      <c r="Q25" s="8"/>
      <c r="R25" s="6">
        <v>140.57000732421875</v>
      </c>
      <c r="S25" s="8">
        <v>4.1360001564025879</v>
      </c>
      <c r="T25" s="6"/>
      <c r="U25" s="8"/>
      <c r="V25" s="6">
        <v>144.8800048828125</v>
      </c>
      <c r="W25" s="8">
        <v>4.6170001029968262</v>
      </c>
      <c r="X25" s="6"/>
      <c r="Y25" s="8"/>
      <c r="Z25" s="6"/>
      <c r="AA25" s="8"/>
      <c r="AB25" s="6">
        <v>141.14999389648437</v>
      </c>
      <c r="AC25" s="8">
        <v>5.0850000381469727</v>
      </c>
      <c r="AD25" s="6"/>
      <c r="AE25" s="8"/>
      <c r="AF25" s="6">
        <v>145.47999572753906</v>
      </c>
      <c r="AG25" s="8">
        <v>5.4219999313354492</v>
      </c>
      <c r="AH25" s="6"/>
      <c r="AI25" s="8"/>
      <c r="AJ25" s="6"/>
      <c r="AK25" s="8"/>
      <c r="AL25" s="6">
        <v>142.42999267578125</v>
      </c>
      <c r="AM25" s="8">
        <v>5.8639998435974121</v>
      </c>
      <c r="AN25" s="6"/>
      <c r="AO25" s="8"/>
      <c r="AP25" s="6">
        <v>147.33999633789062</v>
      </c>
      <c r="AQ25" s="8">
        <v>6.7010002136230469</v>
      </c>
      <c r="AR25" s="6"/>
      <c r="AS25" s="8"/>
      <c r="AT25" s="6"/>
      <c r="AU25" s="8"/>
      <c r="AV25" s="6">
        <v>146.94000244140625</v>
      </c>
      <c r="AW25" s="8">
        <v>7.0349998474121094</v>
      </c>
      <c r="AX25" s="6"/>
      <c r="AY25" s="8"/>
      <c r="AZ25" s="6">
        <v>149.74000549316406</v>
      </c>
      <c r="BA25" s="8">
        <v>7.4190001487731934</v>
      </c>
      <c r="BB25" s="6"/>
      <c r="BC25" s="8"/>
      <c r="BD25" s="6"/>
      <c r="BE25" s="8"/>
      <c r="BF25" s="6">
        <v>149.67999267578125</v>
      </c>
      <c r="BG25" s="8">
        <v>7.6810002326965332</v>
      </c>
      <c r="BH25" s="6"/>
      <c r="BI25" s="8"/>
      <c r="BJ25" s="6">
        <v>151.55999755859375</v>
      </c>
      <c r="BK25" s="8">
        <v>7.9210000038146973</v>
      </c>
      <c r="BL25" s="6"/>
      <c r="BM25" s="8"/>
      <c r="BN25" s="6"/>
      <c r="BO25" s="8"/>
      <c r="BP25" s="6">
        <v>151.53999328613281</v>
      </c>
      <c r="BQ25" s="8">
        <v>8.1800003051757812</v>
      </c>
      <c r="BR25" s="6"/>
      <c r="BS25" s="8"/>
    </row>
    <row r="26" spans="2:71" x14ac:dyDescent="0.2">
      <c r="B26" s="6">
        <v>142.86000061035156</v>
      </c>
      <c r="C26" s="8">
        <v>2.8020000457763672</v>
      </c>
      <c r="D26" s="6"/>
      <c r="E26" s="8"/>
      <c r="F26" s="6"/>
      <c r="G26" s="8"/>
      <c r="H26" s="6">
        <v>138.33000183105469</v>
      </c>
      <c r="I26" s="8">
        <v>3.1449999809265137</v>
      </c>
      <c r="J26" s="6"/>
      <c r="K26" s="8"/>
      <c r="L26" s="6">
        <v>142.77999877929687</v>
      </c>
      <c r="M26" s="8">
        <v>3.7460000514984131</v>
      </c>
      <c r="N26" s="6"/>
      <c r="O26" s="8"/>
      <c r="P26" s="6"/>
      <c r="Q26" s="8"/>
      <c r="R26" s="6">
        <v>138.5</v>
      </c>
      <c r="S26" s="8">
        <v>4.1729998588562012</v>
      </c>
      <c r="T26" s="6"/>
      <c r="U26" s="8"/>
      <c r="V26" s="6">
        <v>143.08999633789062</v>
      </c>
      <c r="W26" s="8">
        <v>4.6339998245239258</v>
      </c>
      <c r="X26" s="6"/>
      <c r="Y26" s="8"/>
      <c r="Z26" s="6"/>
      <c r="AA26" s="8"/>
      <c r="AB26" s="6">
        <v>139.14999389648438</v>
      </c>
      <c r="AC26" s="8">
        <v>5.125</v>
      </c>
      <c r="AD26" s="6"/>
      <c r="AE26" s="8"/>
      <c r="AF26" s="6">
        <v>143.72999572753906</v>
      </c>
      <c r="AG26" s="8">
        <v>5.4380002021789551</v>
      </c>
      <c r="AH26" s="6"/>
      <c r="AI26" s="8"/>
      <c r="AJ26" s="6"/>
      <c r="AK26" s="8"/>
      <c r="AL26" s="6">
        <v>140.91000366210937</v>
      </c>
      <c r="AM26" s="8">
        <v>5.8949999809265137</v>
      </c>
      <c r="AN26" s="6"/>
      <c r="AO26" s="8"/>
      <c r="AP26" s="6">
        <v>145.69000244140625</v>
      </c>
      <c r="AQ26" s="8">
        <v>6.7140002250671387</v>
      </c>
      <c r="AR26" s="6"/>
      <c r="AS26" s="8"/>
      <c r="AT26" s="6"/>
      <c r="AU26" s="8"/>
      <c r="AV26" s="6">
        <v>145.24000549316406</v>
      </c>
      <c r="AW26" s="8">
        <v>7.0590000152587891</v>
      </c>
      <c r="AX26" s="6"/>
      <c r="AY26" s="8"/>
      <c r="AZ26" s="6">
        <v>148.21000671386719</v>
      </c>
      <c r="BA26" s="8">
        <v>7.4270000457763672</v>
      </c>
      <c r="BB26" s="6"/>
      <c r="BC26" s="8"/>
      <c r="BD26" s="6"/>
      <c r="BE26" s="8"/>
      <c r="BF26" s="6">
        <v>148.1199951171875</v>
      </c>
      <c r="BG26" s="8">
        <v>7.6979999542236328</v>
      </c>
      <c r="BH26" s="6"/>
      <c r="BI26" s="8"/>
      <c r="BJ26" s="6">
        <v>150.11000061035156</v>
      </c>
      <c r="BK26" s="8">
        <v>7.9279999732971191</v>
      </c>
      <c r="BL26" s="6"/>
      <c r="BM26" s="8"/>
      <c r="BN26" s="6"/>
      <c r="BO26" s="8"/>
      <c r="BP26" s="6">
        <v>150.07000732421875</v>
      </c>
      <c r="BQ26" s="8">
        <v>8.1949996948242187</v>
      </c>
      <c r="BR26" s="6"/>
      <c r="BS26" s="8"/>
    </row>
    <row r="27" spans="2:71" x14ac:dyDescent="0.2">
      <c r="B27" s="6">
        <v>141.05999755859375</v>
      </c>
      <c r="C27" s="8">
        <v>2.8139998912811279</v>
      </c>
      <c r="D27" s="6"/>
      <c r="E27" s="8"/>
      <c r="F27" s="6"/>
      <c r="G27" s="8"/>
      <c r="H27" s="6">
        <v>136.22000122070312</v>
      </c>
      <c r="I27" s="8">
        <v>3.1770000457763672</v>
      </c>
      <c r="J27" s="6"/>
      <c r="K27" s="8"/>
      <c r="L27" s="6">
        <v>140.97999572753906</v>
      </c>
      <c r="M27" s="8">
        <v>3.7609999179840088</v>
      </c>
      <c r="N27" s="6"/>
      <c r="O27" s="8"/>
      <c r="P27" s="6"/>
      <c r="Q27" s="8"/>
      <c r="R27" s="6">
        <v>136.42999267578125</v>
      </c>
      <c r="S27" s="8">
        <v>4.2119998931884766</v>
      </c>
      <c r="T27" s="6"/>
      <c r="U27" s="8"/>
      <c r="V27" s="6">
        <v>141.30999755859375</v>
      </c>
      <c r="W27" s="8">
        <v>4.6510000228881836</v>
      </c>
      <c r="X27" s="6"/>
      <c r="Y27" s="8"/>
      <c r="Z27" s="6"/>
      <c r="AA27" s="8"/>
      <c r="AB27" s="6">
        <v>137.13999938964844</v>
      </c>
      <c r="AC27" s="8">
        <v>5.1680002212524414</v>
      </c>
      <c r="AD27" s="6"/>
      <c r="AE27" s="8"/>
      <c r="AF27" s="6">
        <v>141.99000549316406</v>
      </c>
      <c r="AG27" s="8">
        <v>5.4539999961853027</v>
      </c>
      <c r="AH27" s="6"/>
      <c r="AI27" s="8"/>
      <c r="AJ27" s="6"/>
      <c r="AK27" s="8"/>
      <c r="AL27" s="6">
        <v>140.53999328613281</v>
      </c>
      <c r="AM27" s="8">
        <v>5.9029998779296875</v>
      </c>
      <c r="AN27" s="6"/>
      <c r="AO27" s="8"/>
      <c r="AP27" s="6">
        <v>144.05000305175781</v>
      </c>
      <c r="AQ27" s="8">
        <v>6.7280001640319824</v>
      </c>
      <c r="AR27" s="6"/>
      <c r="AS27" s="8"/>
      <c r="AT27" s="6"/>
      <c r="AU27" s="8"/>
      <c r="AV27" s="6">
        <v>143.55000305175781</v>
      </c>
      <c r="AW27" s="8">
        <v>7.0819997787475586</v>
      </c>
      <c r="AX27" s="6"/>
      <c r="AY27" s="8"/>
      <c r="AZ27" s="6">
        <v>146.69000244140625</v>
      </c>
      <c r="BA27" s="8">
        <v>7.435999870300293</v>
      </c>
      <c r="BB27" s="6"/>
      <c r="BC27" s="8"/>
      <c r="BD27" s="6"/>
      <c r="BE27" s="8"/>
      <c r="BF27" s="6">
        <v>146.58000183105469</v>
      </c>
      <c r="BG27" s="8">
        <v>7.7150001525878906</v>
      </c>
      <c r="BH27" s="6"/>
      <c r="BI27" s="8"/>
      <c r="BJ27" s="6">
        <v>148.66999816894531</v>
      </c>
      <c r="BK27" s="8">
        <v>7.934999942779541</v>
      </c>
      <c r="BL27" s="6"/>
      <c r="BM27" s="8"/>
      <c r="BN27" s="6"/>
      <c r="BO27" s="8"/>
      <c r="BP27" s="6">
        <v>148.61000061035156</v>
      </c>
      <c r="BQ27" s="8">
        <v>8.2110004425048828</v>
      </c>
      <c r="BR27" s="6"/>
      <c r="BS27" s="8"/>
    </row>
    <row r="28" spans="2:71" x14ac:dyDescent="0.2">
      <c r="B28" s="6">
        <v>139.25999450683594</v>
      </c>
      <c r="C28" s="8">
        <v>2.8259999752044678</v>
      </c>
      <c r="D28" s="6"/>
      <c r="E28" s="8"/>
      <c r="F28" s="6"/>
      <c r="G28" s="8"/>
      <c r="H28" s="6">
        <v>134.10000610351562</v>
      </c>
      <c r="I28" s="8">
        <v>3.2100000381469727</v>
      </c>
      <c r="J28" s="6"/>
      <c r="K28" s="8"/>
      <c r="L28" s="6">
        <v>139.19000244140625</v>
      </c>
      <c r="M28" s="8">
        <v>3.7760000228881836</v>
      </c>
      <c r="N28" s="6"/>
      <c r="O28" s="8"/>
      <c r="P28" s="6"/>
      <c r="Q28" s="8"/>
      <c r="R28" s="6">
        <v>134.35000610351562</v>
      </c>
      <c r="S28" s="8">
        <v>4.2529997825622559</v>
      </c>
      <c r="T28" s="6"/>
      <c r="U28" s="8"/>
      <c r="V28" s="6">
        <v>139.53999328613281</v>
      </c>
      <c r="W28" s="8">
        <v>4.6690001487731934</v>
      </c>
      <c r="X28" s="6"/>
      <c r="Y28" s="8"/>
      <c r="Z28" s="6"/>
      <c r="AA28" s="8"/>
      <c r="AB28" s="6">
        <v>135.13999938964844</v>
      </c>
      <c r="AC28" s="8">
        <v>5.2109999656677246</v>
      </c>
      <c r="AD28" s="6"/>
      <c r="AE28" s="8"/>
      <c r="AF28" s="6">
        <v>140.27000427246094</v>
      </c>
      <c r="AG28" s="8">
        <v>5.4710001945495605</v>
      </c>
      <c r="AH28" s="6"/>
      <c r="AI28" s="8"/>
      <c r="AJ28" s="6"/>
      <c r="AK28" s="8"/>
      <c r="AL28" s="6">
        <v>138.63999938964844</v>
      </c>
      <c r="AM28" s="8">
        <v>5.9439997673034668</v>
      </c>
      <c r="AN28" s="6"/>
      <c r="AO28" s="8"/>
      <c r="AP28" s="6">
        <v>142.42999267578125</v>
      </c>
      <c r="AQ28" s="8">
        <v>6.7410001754760742</v>
      </c>
      <c r="AR28" s="6"/>
      <c r="AS28" s="8"/>
      <c r="AT28" s="6"/>
      <c r="AU28" s="8"/>
      <c r="AV28" s="6">
        <v>141.8800048828125</v>
      </c>
      <c r="AW28" s="8">
        <v>7.1059999465942383</v>
      </c>
      <c r="AX28" s="6"/>
      <c r="AY28" s="8"/>
      <c r="AZ28" s="6">
        <v>145.17999267578125</v>
      </c>
      <c r="BA28" s="8">
        <v>7.4439997673034668</v>
      </c>
      <c r="BB28" s="6"/>
      <c r="BC28" s="8"/>
      <c r="BD28" s="6"/>
      <c r="BE28" s="8"/>
      <c r="BF28" s="6">
        <v>145.03999328613281</v>
      </c>
      <c r="BG28" s="8">
        <v>7.7329998016357422</v>
      </c>
      <c r="BH28" s="6"/>
      <c r="BI28" s="8"/>
      <c r="BJ28" s="6">
        <v>147.22999572753906</v>
      </c>
      <c r="BK28" s="8">
        <v>7.9409999847412109</v>
      </c>
      <c r="BL28" s="6"/>
      <c r="BM28" s="8"/>
      <c r="BN28" s="6"/>
      <c r="BO28" s="8"/>
      <c r="BP28" s="6">
        <v>147.16000366210937</v>
      </c>
      <c r="BQ28" s="8">
        <v>8.2279996871948242</v>
      </c>
      <c r="BR28" s="6"/>
      <c r="BS28" s="8"/>
    </row>
    <row r="29" spans="2:71" x14ac:dyDescent="0.2">
      <c r="B29" s="6">
        <v>137.47999572753906</v>
      </c>
      <c r="C29" s="8">
        <v>2.8380000591278076</v>
      </c>
      <c r="D29" s="6"/>
      <c r="E29" s="8"/>
      <c r="F29" s="6"/>
      <c r="G29" s="8"/>
      <c r="H29" s="6">
        <v>131.97000122070312</v>
      </c>
      <c r="I29" s="8">
        <v>3.2439999580383301</v>
      </c>
      <c r="J29" s="6"/>
      <c r="K29" s="8"/>
      <c r="L29" s="6">
        <v>137.41999816894531</v>
      </c>
      <c r="M29" s="8">
        <v>3.7909998893737793</v>
      </c>
      <c r="N29" s="6"/>
      <c r="O29" s="8"/>
      <c r="P29" s="6"/>
      <c r="Q29" s="8"/>
      <c r="R29" s="6">
        <v>132.25999450683594</v>
      </c>
      <c r="S29" s="8">
        <v>4.2950000762939453</v>
      </c>
      <c r="T29" s="6"/>
      <c r="U29" s="8"/>
      <c r="V29" s="6">
        <v>137.78999328613281</v>
      </c>
      <c r="W29" s="8">
        <v>4.6869997978210449</v>
      </c>
      <c r="X29" s="6"/>
      <c r="Y29" s="8"/>
      <c r="Z29" s="6"/>
      <c r="AA29" s="8"/>
      <c r="AB29" s="6">
        <v>133.13999938964844</v>
      </c>
      <c r="AC29" s="8">
        <v>5.2560000419616699</v>
      </c>
      <c r="AD29" s="6"/>
      <c r="AE29" s="8"/>
      <c r="AF29" s="6">
        <v>138.55999755859375</v>
      </c>
      <c r="AG29" s="8">
        <v>5.4869999885559082</v>
      </c>
      <c r="AH29" s="6"/>
      <c r="AI29" s="8"/>
      <c r="AJ29" s="6"/>
      <c r="AK29" s="8"/>
      <c r="AL29" s="6">
        <v>136.74000549316406</v>
      </c>
      <c r="AM29" s="8">
        <v>5.9860000610351562</v>
      </c>
      <c r="AN29" s="6"/>
      <c r="AO29" s="8"/>
      <c r="AP29" s="6">
        <v>140.82000732421875</v>
      </c>
      <c r="AQ29" s="8">
        <v>6.754000186920166</v>
      </c>
      <c r="AR29" s="6"/>
      <c r="AS29" s="8"/>
      <c r="AT29" s="6"/>
      <c r="AU29" s="8"/>
      <c r="AV29" s="6">
        <v>140.21000671386719</v>
      </c>
      <c r="AW29" s="8">
        <v>7.130000114440918</v>
      </c>
      <c r="AX29" s="6"/>
      <c r="AY29" s="8"/>
      <c r="AZ29" s="6">
        <v>143.66999816894531</v>
      </c>
      <c r="BA29" s="8">
        <v>7.4520001411437988</v>
      </c>
      <c r="BB29" s="6"/>
      <c r="BC29" s="8"/>
      <c r="BD29" s="6"/>
      <c r="BE29" s="8"/>
      <c r="BF29" s="6">
        <v>143.5</v>
      </c>
      <c r="BG29" s="8">
        <v>7.7519998550415039</v>
      </c>
      <c r="BH29" s="6"/>
      <c r="BI29" s="8"/>
      <c r="BJ29" s="6">
        <v>145.80999755859375</v>
      </c>
      <c r="BK29" s="8">
        <v>7.9479999542236328</v>
      </c>
      <c r="BL29" s="6"/>
      <c r="BM29" s="8"/>
      <c r="BN29" s="6"/>
      <c r="BO29" s="8"/>
      <c r="BP29" s="6">
        <v>145.71000671386719</v>
      </c>
      <c r="BQ29" s="8">
        <v>8.244999885559082</v>
      </c>
      <c r="BR29" s="6"/>
      <c r="BS29" s="8"/>
    </row>
    <row r="30" spans="2:71" x14ac:dyDescent="0.2">
      <c r="B30" s="6">
        <v>135.71000671386719</v>
      </c>
      <c r="C30" s="8">
        <v>2.8510000705718994</v>
      </c>
      <c r="D30" s="6"/>
      <c r="E30" s="8"/>
      <c r="F30" s="6"/>
      <c r="G30" s="8"/>
      <c r="H30" s="6">
        <v>129.83000183105469</v>
      </c>
      <c r="I30" s="8">
        <v>3.2799999713897705</v>
      </c>
      <c r="J30" s="6"/>
      <c r="K30" s="8"/>
      <c r="L30" s="6">
        <v>135.66000366210937</v>
      </c>
      <c r="M30" s="8">
        <v>3.8069999217987061</v>
      </c>
      <c r="N30" s="6"/>
      <c r="O30" s="8"/>
      <c r="P30" s="6"/>
      <c r="Q30" s="8"/>
      <c r="R30" s="6">
        <v>130.17999267578125</v>
      </c>
      <c r="S30" s="8">
        <v>4.3390002250671387</v>
      </c>
      <c r="T30" s="6"/>
      <c r="U30" s="8"/>
      <c r="V30" s="6">
        <v>136.03999328613281</v>
      </c>
      <c r="W30" s="8">
        <v>4.7049999237060547</v>
      </c>
      <c r="X30" s="6"/>
      <c r="Y30" s="8"/>
      <c r="Z30" s="6"/>
      <c r="AA30" s="8"/>
      <c r="AB30" s="6">
        <v>131.14999389648437</v>
      </c>
      <c r="AC30" s="8">
        <v>5.3010001182556152</v>
      </c>
      <c r="AD30" s="6"/>
      <c r="AE30" s="8"/>
      <c r="AF30" s="6">
        <v>136.8699951171875</v>
      </c>
      <c r="AG30" s="8">
        <v>5.504000186920166</v>
      </c>
      <c r="AH30" s="6"/>
      <c r="AI30" s="8"/>
      <c r="AJ30" s="6"/>
      <c r="AK30" s="8"/>
      <c r="AL30" s="6">
        <v>134.83999633789062</v>
      </c>
      <c r="AM30" s="8">
        <v>6.0310001373291016</v>
      </c>
      <c r="AN30" s="6"/>
      <c r="AO30" s="8"/>
      <c r="AP30" s="6">
        <v>139.22999572753906</v>
      </c>
      <c r="AQ30" s="8">
        <v>6.7670001983642578</v>
      </c>
      <c r="AR30" s="6"/>
      <c r="AS30" s="8"/>
      <c r="AT30" s="6"/>
      <c r="AU30" s="8"/>
      <c r="AV30" s="6">
        <v>138.55999755859375</v>
      </c>
      <c r="AW30" s="8">
        <v>7.1550002098083496</v>
      </c>
      <c r="AX30" s="6"/>
      <c r="AY30" s="8"/>
      <c r="AZ30" s="6">
        <v>142.17999267578125</v>
      </c>
      <c r="BA30" s="8">
        <v>7.4600000381469727</v>
      </c>
      <c r="BB30" s="6"/>
      <c r="BC30" s="8"/>
      <c r="BD30" s="6"/>
      <c r="BE30" s="8"/>
      <c r="BF30" s="6">
        <v>141.97999572753906</v>
      </c>
      <c r="BG30" s="8">
        <v>7.7709999084472656</v>
      </c>
      <c r="BH30" s="6"/>
      <c r="BI30" s="8"/>
      <c r="BJ30" s="6">
        <v>144.38999938964844</v>
      </c>
      <c r="BK30" s="8">
        <v>7.9539999961853027</v>
      </c>
      <c r="BL30" s="6"/>
      <c r="BM30" s="8"/>
      <c r="BN30" s="6"/>
      <c r="BO30" s="8"/>
      <c r="BP30" s="6">
        <v>144.25999450683594</v>
      </c>
      <c r="BQ30" s="8">
        <v>8.2620000839233398</v>
      </c>
      <c r="BR30" s="6"/>
      <c r="BS30" s="8"/>
    </row>
    <row r="31" spans="2:71" x14ac:dyDescent="0.2">
      <c r="B31" s="6">
        <v>133.94999694824219</v>
      </c>
      <c r="C31" s="8">
        <v>2.8640000820159912</v>
      </c>
      <c r="D31" s="6"/>
      <c r="E31" s="8"/>
      <c r="F31" s="6"/>
      <c r="G31" s="8"/>
      <c r="H31" s="6">
        <v>127.68000030517578</v>
      </c>
      <c r="I31" s="8">
        <v>3.3180000782012939</v>
      </c>
      <c r="J31" s="6"/>
      <c r="K31" s="8"/>
      <c r="L31" s="6">
        <v>133.91000366210937</v>
      </c>
      <c r="M31" s="8">
        <v>3.8239998817443848</v>
      </c>
      <c r="N31" s="6"/>
      <c r="O31" s="8"/>
      <c r="P31" s="6"/>
      <c r="Q31" s="8"/>
      <c r="R31" s="6">
        <v>128.08000183105469</v>
      </c>
      <c r="S31" s="8">
        <v>4.3850002288818359</v>
      </c>
      <c r="T31" s="6"/>
      <c r="U31" s="8"/>
      <c r="V31" s="6">
        <v>134.32000732421875</v>
      </c>
      <c r="W31" s="8">
        <v>4.7230000495910645</v>
      </c>
      <c r="X31" s="6"/>
      <c r="Y31" s="8"/>
      <c r="Z31" s="6"/>
      <c r="AA31" s="8"/>
      <c r="AB31" s="6">
        <v>129.16999816894531</v>
      </c>
      <c r="AC31" s="8">
        <v>5.3470001220703125</v>
      </c>
      <c r="AD31" s="6"/>
      <c r="AE31" s="8"/>
      <c r="AF31" s="6">
        <v>135.19999694824219</v>
      </c>
      <c r="AG31" s="8">
        <v>5.5209999084472656</v>
      </c>
      <c r="AH31" s="6"/>
      <c r="AI31" s="8"/>
      <c r="AJ31" s="6"/>
      <c r="AK31" s="8"/>
      <c r="AL31" s="6">
        <v>132.94999694824219</v>
      </c>
      <c r="AM31" s="8">
        <v>6.0770001411437988</v>
      </c>
      <c r="AN31" s="6"/>
      <c r="AO31" s="8"/>
      <c r="AP31" s="6">
        <v>137.63999938964844</v>
      </c>
      <c r="AQ31" s="8">
        <v>6.7800002098083496</v>
      </c>
      <c r="AR31" s="6"/>
      <c r="AS31" s="8"/>
      <c r="AT31" s="6"/>
      <c r="AU31" s="8"/>
      <c r="AV31" s="6">
        <v>136.91000366210937</v>
      </c>
      <c r="AW31" s="8">
        <v>7.179999828338623</v>
      </c>
      <c r="AX31" s="6"/>
      <c r="AY31" s="8"/>
      <c r="AZ31" s="6">
        <v>140.69999694824219</v>
      </c>
      <c r="BA31" s="8">
        <v>7.4679999351501465</v>
      </c>
      <c r="BB31" s="6"/>
      <c r="BC31" s="8"/>
      <c r="BD31" s="6"/>
      <c r="BE31" s="8"/>
      <c r="BF31" s="6">
        <v>140.46000671386719</v>
      </c>
      <c r="BG31" s="8">
        <v>7.7899999618530273</v>
      </c>
      <c r="BH31" s="6"/>
      <c r="BI31" s="8"/>
      <c r="BJ31" s="6">
        <v>142.97999572753906</v>
      </c>
      <c r="BK31" s="8">
        <v>7.9609999656677246</v>
      </c>
      <c r="BL31" s="6"/>
      <c r="BM31" s="8"/>
      <c r="BN31" s="6"/>
      <c r="BO31" s="8"/>
      <c r="BP31" s="6">
        <v>142.83000183105469</v>
      </c>
      <c r="BQ31" s="8">
        <v>8.2799997329711914</v>
      </c>
      <c r="BR31" s="6"/>
      <c r="BS31" s="8"/>
    </row>
    <row r="32" spans="2:71" x14ac:dyDescent="0.2">
      <c r="B32" s="6">
        <v>132.21000671386719</v>
      </c>
      <c r="C32" s="8">
        <v>2.877000093460083</v>
      </c>
      <c r="D32" s="6"/>
      <c r="E32" s="8"/>
      <c r="F32" s="6"/>
      <c r="G32" s="8"/>
      <c r="H32" s="6">
        <v>125.52999877929687</v>
      </c>
      <c r="I32" s="8">
        <v>3.3570001125335693</v>
      </c>
      <c r="J32" s="6"/>
      <c r="K32" s="8"/>
      <c r="L32" s="6">
        <v>132.16999816894531</v>
      </c>
      <c r="M32" s="8">
        <v>3.8399999141693115</v>
      </c>
      <c r="N32" s="6"/>
      <c r="O32" s="8"/>
      <c r="P32" s="6"/>
      <c r="Q32" s="8"/>
      <c r="R32" s="6">
        <v>125.98999786376953</v>
      </c>
      <c r="S32" s="8">
        <v>4.4320001602172852</v>
      </c>
      <c r="T32" s="6"/>
      <c r="U32" s="8"/>
      <c r="V32" s="6">
        <v>132.60000610351562</v>
      </c>
      <c r="W32" s="8">
        <v>4.7420001029968262</v>
      </c>
      <c r="X32" s="6"/>
      <c r="Y32" s="8"/>
      <c r="Z32" s="6"/>
      <c r="AA32" s="8"/>
      <c r="AB32" s="6">
        <v>128.38999938964844</v>
      </c>
      <c r="AC32" s="8">
        <v>5.3649997711181641</v>
      </c>
      <c r="AD32" s="6"/>
      <c r="AE32" s="8"/>
      <c r="AF32" s="6">
        <v>133.53999328613281</v>
      </c>
      <c r="AG32" s="8">
        <v>5.5380001068115234</v>
      </c>
      <c r="AH32" s="6"/>
      <c r="AI32" s="8"/>
      <c r="AJ32" s="6"/>
      <c r="AK32" s="8"/>
      <c r="AL32" s="6">
        <v>131.05000305175781</v>
      </c>
      <c r="AM32" s="8">
        <v>6.125</v>
      </c>
      <c r="AN32" s="6"/>
      <c r="AO32" s="8"/>
      <c r="AP32" s="6">
        <v>136.08000183105469</v>
      </c>
      <c r="AQ32" s="8">
        <v>6.7930002212524414</v>
      </c>
      <c r="AR32" s="6"/>
      <c r="AS32" s="8"/>
      <c r="AT32" s="6"/>
      <c r="AU32" s="8"/>
      <c r="AV32" s="6">
        <v>135.27999877929687</v>
      </c>
      <c r="AW32" s="8">
        <v>7.2049999237060547</v>
      </c>
      <c r="AX32" s="6"/>
      <c r="AY32" s="8"/>
      <c r="AZ32" s="6">
        <v>139.24000549316406</v>
      </c>
      <c r="BA32" s="8">
        <v>7.4759998321533203</v>
      </c>
      <c r="BB32" s="6"/>
      <c r="BC32" s="8"/>
      <c r="BD32" s="6"/>
      <c r="BE32" s="8"/>
      <c r="BF32" s="6">
        <v>138.96000671386719</v>
      </c>
      <c r="BG32" s="8">
        <v>7.8090000152587891</v>
      </c>
      <c r="BH32" s="6"/>
      <c r="BI32" s="8"/>
      <c r="BJ32" s="6">
        <v>141.58000183105469</v>
      </c>
      <c r="BK32" s="8">
        <v>7.9670000076293945</v>
      </c>
      <c r="BL32" s="6"/>
      <c r="BM32" s="8"/>
      <c r="BN32" s="6"/>
      <c r="BO32" s="8"/>
      <c r="BP32" s="6">
        <v>141.39999389648437</v>
      </c>
      <c r="BQ32" s="8">
        <v>8.2989997863769531</v>
      </c>
      <c r="BR32" s="6"/>
      <c r="BS32" s="8"/>
    </row>
    <row r="33" spans="2:71" x14ac:dyDescent="0.2">
      <c r="B33" s="6">
        <v>130.47000122070312</v>
      </c>
      <c r="C33" s="8">
        <v>2.8910000324249268</v>
      </c>
      <c r="D33" s="6"/>
      <c r="E33" s="8"/>
      <c r="F33" s="6"/>
      <c r="G33" s="8"/>
      <c r="H33" s="6">
        <v>123.38999938964844</v>
      </c>
      <c r="I33" s="8">
        <v>3.3970000743865967</v>
      </c>
      <c r="J33" s="6"/>
      <c r="K33" s="8"/>
      <c r="L33" s="6">
        <v>130.44999694824219</v>
      </c>
      <c r="M33" s="8">
        <v>3.8580000400543213</v>
      </c>
      <c r="N33" s="6"/>
      <c r="O33" s="8"/>
      <c r="P33" s="6"/>
      <c r="Q33" s="8"/>
      <c r="R33" s="6">
        <v>123.91000366210937</v>
      </c>
      <c r="S33" s="8">
        <v>4.4809999465942383</v>
      </c>
      <c r="T33" s="6"/>
      <c r="U33" s="8"/>
      <c r="V33" s="6">
        <v>130.91000366210937</v>
      </c>
      <c r="W33" s="8">
        <v>4.7620000839233398</v>
      </c>
      <c r="X33" s="6"/>
      <c r="Y33" s="8"/>
      <c r="Z33" s="6"/>
      <c r="AA33" s="8"/>
      <c r="AB33" s="6">
        <v>127.19999694824219</v>
      </c>
      <c r="AC33" s="8">
        <v>5.3940000534057617</v>
      </c>
      <c r="AD33" s="6"/>
      <c r="AE33" s="8"/>
      <c r="AF33" s="6">
        <v>131.88999938964844</v>
      </c>
      <c r="AG33" s="8">
        <v>5.5560002326965332</v>
      </c>
      <c r="AH33" s="6"/>
      <c r="AI33" s="8"/>
      <c r="AJ33" s="6"/>
      <c r="AK33" s="8"/>
      <c r="AL33" s="6">
        <v>129.16999816894531</v>
      </c>
      <c r="AM33" s="8">
        <v>6.1739997863769531</v>
      </c>
      <c r="AN33" s="6"/>
      <c r="AO33" s="8"/>
      <c r="AP33" s="6">
        <v>134.52999877929687</v>
      </c>
      <c r="AQ33" s="8">
        <v>6.8070001602172852</v>
      </c>
      <c r="AR33" s="6"/>
      <c r="AS33" s="8"/>
      <c r="AT33" s="6"/>
      <c r="AU33" s="8"/>
      <c r="AV33" s="6">
        <v>133.66999816894531</v>
      </c>
      <c r="AW33" s="8">
        <v>7.2300000190734863</v>
      </c>
      <c r="AX33" s="6"/>
      <c r="AY33" s="8"/>
      <c r="AZ33" s="6">
        <v>137.77999877929687</v>
      </c>
      <c r="BA33" s="8">
        <v>7.4840002059936523</v>
      </c>
      <c r="BB33" s="6"/>
      <c r="BC33" s="8"/>
      <c r="BD33" s="6"/>
      <c r="BE33" s="8"/>
      <c r="BF33" s="6">
        <v>137.46000671386719</v>
      </c>
      <c r="BG33" s="8">
        <v>7.8289999961853027</v>
      </c>
      <c r="BH33" s="6"/>
      <c r="BI33" s="8"/>
      <c r="BJ33" s="6">
        <v>140.19000244140625</v>
      </c>
      <c r="BK33" s="8">
        <v>7.9730000495910645</v>
      </c>
      <c r="BL33" s="6"/>
      <c r="BM33" s="8"/>
      <c r="BN33" s="6"/>
      <c r="BO33" s="8"/>
      <c r="BP33" s="6">
        <v>139.97000122070312</v>
      </c>
      <c r="BQ33" s="8">
        <v>8.3170003890991211</v>
      </c>
      <c r="BR33" s="6"/>
      <c r="BS33" s="8"/>
    </row>
    <row r="34" spans="2:71" x14ac:dyDescent="0.2">
      <c r="B34" s="28">
        <v>128.75</v>
      </c>
      <c r="C34" s="20">
        <v>2.9059998989105225</v>
      </c>
      <c r="D34" s="28"/>
      <c r="E34" s="20"/>
      <c r="F34" s="28"/>
      <c r="G34" s="20"/>
      <c r="H34" s="28">
        <v>121.23999786376953</v>
      </c>
      <c r="I34" s="20">
        <v>3.437999963760376</v>
      </c>
      <c r="J34" s="28"/>
      <c r="L34" s="28">
        <v>128.74000549316406</v>
      </c>
      <c r="M34" s="20">
        <v>3.875999927520752</v>
      </c>
      <c r="N34" s="28"/>
      <c r="O34" s="20"/>
      <c r="P34" s="28"/>
      <c r="Q34" s="20"/>
      <c r="R34" s="28">
        <v>121.83000183105469</v>
      </c>
      <c r="S34" s="20">
        <v>4.5310001373291016</v>
      </c>
      <c r="T34" s="28"/>
      <c r="V34" s="28">
        <v>129.22000122070312</v>
      </c>
      <c r="W34" s="20">
        <v>4.7820000648498535</v>
      </c>
      <c r="X34" s="28"/>
      <c r="Y34" s="20"/>
      <c r="Z34" s="28"/>
      <c r="AA34" s="20"/>
      <c r="AB34" s="28">
        <v>125.26000213623047</v>
      </c>
      <c r="AC34" s="20">
        <v>5.440000057220459</v>
      </c>
      <c r="AD34" s="28"/>
      <c r="AF34" s="28">
        <v>130.25999450683594</v>
      </c>
      <c r="AG34" s="20">
        <v>5.5739998817443848</v>
      </c>
      <c r="AH34" s="28"/>
      <c r="AI34" s="20"/>
      <c r="AJ34" s="28"/>
      <c r="AK34" s="20"/>
      <c r="AL34" s="28">
        <v>127.30000305175781</v>
      </c>
      <c r="AM34" s="20">
        <v>6.2239999771118164</v>
      </c>
      <c r="AN34" s="28"/>
      <c r="AP34" s="28">
        <v>132.99000549316406</v>
      </c>
      <c r="AQ34" s="20">
        <v>6.820000171661377</v>
      </c>
      <c r="AR34" s="28"/>
      <c r="AS34" s="20"/>
      <c r="AT34" s="28"/>
      <c r="AU34" s="20"/>
      <c r="AV34" s="28">
        <v>132.07000732421875</v>
      </c>
      <c r="AW34" s="20">
        <v>7.2560000419616699</v>
      </c>
      <c r="AX34" s="28"/>
      <c r="AZ34" s="28">
        <v>136.33999633789062</v>
      </c>
      <c r="BA34" s="20">
        <v>7.4910001754760742</v>
      </c>
      <c r="BB34" s="28"/>
      <c r="BC34" s="20"/>
      <c r="BD34" s="28"/>
      <c r="BE34" s="20"/>
      <c r="BF34" s="28">
        <v>135.97000122070312</v>
      </c>
      <c r="BG34" s="20">
        <v>7.8489999771118164</v>
      </c>
      <c r="BH34" s="28"/>
      <c r="BJ34" s="28">
        <v>138.80999755859375</v>
      </c>
      <c r="BK34" s="20">
        <v>7.9790000915527344</v>
      </c>
      <c r="BL34" s="28"/>
      <c r="BM34" s="20"/>
      <c r="BN34" s="28"/>
      <c r="BO34" s="20"/>
      <c r="BP34" s="28">
        <v>138.55999755859375</v>
      </c>
      <c r="BQ34" s="20">
        <v>8.3360004425048828</v>
      </c>
      <c r="BR34" s="28"/>
    </row>
    <row r="35" spans="2:71" x14ac:dyDescent="0.2">
      <c r="B35" s="28">
        <v>127.04000091552734</v>
      </c>
      <c r="C35" s="20">
        <v>2.9210000038146973</v>
      </c>
      <c r="D35" s="28"/>
      <c r="E35" s="20"/>
      <c r="F35" s="28"/>
      <c r="G35" s="20"/>
      <c r="H35" s="28">
        <v>119.11000061035156</v>
      </c>
      <c r="I35" s="20">
        <v>3.4809999465942383</v>
      </c>
      <c r="J35" s="28"/>
      <c r="L35" s="28">
        <v>127.04000091552734</v>
      </c>
      <c r="M35" s="20">
        <v>3.8940000534057617</v>
      </c>
      <c r="N35" s="28"/>
      <c r="O35" s="20"/>
      <c r="P35" s="28"/>
      <c r="Q35" s="20"/>
      <c r="R35" s="28">
        <v>119.76000213623047</v>
      </c>
      <c r="S35" s="20">
        <v>4.5809998512268066</v>
      </c>
      <c r="T35" s="28"/>
      <c r="V35" s="28">
        <v>127.55000305175781</v>
      </c>
      <c r="W35" s="20">
        <v>4.8029999732971191</v>
      </c>
      <c r="X35" s="28"/>
      <c r="Y35" s="20"/>
      <c r="Z35" s="28"/>
      <c r="AA35" s="20"/>
      <c r="AB35" s="28">
        <v>123.33000183105469</v>
      </c>
      <c r="AC35" s="20">
        <v>5.4869999885559082</v>
      </c>
      <c r="AD35" s="28"/>
      <c r="AF35" s="28">
        <v>128.64999389648437</v>
      </c>
      <c r="AG35" s="20">
        <v>5.5920000076293945</v>
      </c>
      <c r="AH35" s="28"/>
      <c r="AI35" s="20"/>
      <c r="AJ35" s="28"/>
      <c r="AK35" s="20"/>
      <c r="AL35" s="28">
        <v>125.44000244140625</v>
      </c>
      <c r="AM35" s="20">
        <v>6.2740001678466797</v>
      </c>
      <c r="AN35" s="28"/>
      <c r="AP35" s="28">
        <v>131.47000122070312</v>
      </c>
      <c r="AQ35" s="20">
        <v>6.8330001831054687</v>
      </c>
      <c r="AR35" s="28"/>
      <c r="AS35" s="20"/>
      <c r="AT35" s="28"/>
      <c r="AU35" s="20"/>
      <c r="AV35" s="28">
        <v>130.47999572753906</v>
      </c>
      <c r="AW35" s="20">
        <v>7.2810001373291016</v>
      </c>
      <c r="AX35" s="28"/>
      <c r="AZ35" s="28">
        <v>134.89999389648438</v>
      </c>
      <c r="BA35" s="20">
        <v>7.499000072479248</v>
      </c>
      <c r="BB35" s="28"/>
      <c r="BC35" s="20"/>
      <c r="BD35" s="28"/>
      <c r="BE35" s="20"/>
      <c r="BF35" s="28">
        <v>134.5</v>
      </c>
      <c r="BG35" s="20">
        <v>7.869999885559082</v>
      </c>
      <c r="BH35" s="28"/>
      <c r="BJ35" s="28">
        <v>137.42999267578125</v>
      </c>
      <c r="BK35" s="20">
        <v>7.9850001335144043</v>
      </c>
      <c r="BL35" s="28"/>
      <c r="BM35" s="20"/>
      <c r="BN35" s="28"/>
      <c r="BO35" s="20"/>
      <c r="BP35" s="28">
        <v>137.14999389648437</v>
      </c>
      <c r="BQ35" s="20">
        <v>8.3559999465942383</v>
      </c>
      <c r="BR35" s="28"/>
    </row>
    <row r="36" spans="2:71" x14ac:dyDescent="0.2">
      <c r="B36" s="28">
        <v>125.33999633789063</v>
      </c>
      <c r="C36" s="20">
        <v>2.9360001087188721</v>
      </c>
      <c r="D36" s="28"/>
      <c r="E36" s="20"/>
      <c r="F36" s="28"/>
      <c r="G36" s="20"/>
      <c r="H36" s="28">
        <v>116.98000335693359</v>
      </c>
      <c r="I36" s="20">
        <v>3.5239999294281006</v>
      </c>
      <c r="J36" s="28"/>
      <c r="L36" s="28">
        <v>125.36000061035156</v>
      </c>
      <c r="M36" s="20">
        <v>3.9140000343322754</v>
      </c>
      <c r="N36" s="28"/>
      <c r="O36" s="20"/>
      <c r="P36" s="28"/>
      <c r="Q36" s="20"/>
      <c r="R36" s="28">
        <v>117.70999908447266</v>
      </c>
      <c r="S36" s="20">
        <v>4.6329998970031738</v>
      </c>
      <c r="T36" s="28"/>
      <c r="V36" s="28">
        <v>125.88999938964844</v>
      </c>
      <c r="W36" s="20">
        <v>4.8249998092651367</v>
      </c>
      <c r="X36" s="28"/>
      <c r="Y36" s="20"/>
      <c r="Z36" s="28"/>
      <c r="AA36" s="20"/>
      <c r="AB36" s="28">
        <v>121.43000030517578</v>
      </c>
      <c r="AC36" s="20">
        <v>5.5329999923706055</v>
      </c>
      <c r="AD36" s="28"/>
      <c r="AF36" s="28">
        <v>127.05000305175781</v>
      </c>
      <c r="AG36" s="20">
        <v>5.6110000610351563</v>
      </c>
      <c r="AH36" s="28"/>
      <c r="AI36" s="20"/>
      <c r="AJ36" s="28"/>
      <c r="AK36" s="20"/>
      <c r="AL36" s="28">
        <v>123.59999847412109</v>
      </c>
      <c r="AM36" s="20">
        <v>6.3239998817443848</v>
      </c>
      <c r="AN36" s="28"/>
      <c r="AP36" s="28">
        <v>129.96000671386719</v>
      </c>
      <c r="AQ36" s="20">
        <v>6.8460001945495605</v>
      </c>
      <c r="AR36" s="28"/>
      <c r="AS36" s="20"/>
      <c r="AT36" s="28"/>
      <c r="AU36" s="20"/>
      <c r="AV36" s="28">
        <v>128.91000366210937</v>
      </c>
      <c r="AW36" s="20">
        <v>7.3060002326965332</v>
      </c>
      <c r="AX36" s="28"/>
      <c r="AZ36" s="28">
        <v>133.47999572753906</v>
      </c>
      <c r="BA36" s="20">
        <v>7.5069999694824219</v>
      </c>
      <c r="BB36" s="28"/>
      <c r="BC36" s="20"/>
      <c r="BD36" s="28"/>
      <c r="BE36" s="20"/>
      <c r="BF36" s="28">
        <v>133.02999877929687</v>
      </c>
      <c r="BG36" s="20">
        <v>7.8899998664855957</v>
      </c>
      <c r="BH36" s="28"/>
      <c r="BJ36" s="28">
        <v>136.07000732421875</v>
      </c>
      <c r="BK36" s="20">
        <v>7.9910001754760742</v>
      </c>
      <c r="BL36" s="28"/>
      <c r="BM36" s="20"/>
      <c r="BN36" s="28"/>
      <c r="BO36" s="20"/>
      <c r="BP36" s="28">
        <v>135.75</v>
      </c>
      <c r="BQ36" s="20">
        <v>8.375</v>
      </c>
      <c r="BR36" s="28"/>
    </row>
    <row r="37" spans="2:71" x14ac:dyDescent="0.2">
      <c r="B37" s="28">
        <v>123.66000366210937</v>
      </c>
      <c r="C37" s="20">
        <v>2.9519999027252197</v>
      </c>
      <c r="D37" s="28"/>
      <c r="E37" s="20"/>
      <c r="F37" s="28"/>
      <c r="G37" s="20"/>
      <c r="H37" s="28">
        <v>114.87000274658203</v>
      </c>
      <c r="I37" s="20">
        <v>3.5680000782012939</v>
      </c>
      <c r="J37" s="28"/>
      <c r="L37" s="28">
        <v>123.69000244140625</v>
      </c>
      <c r="M37" s="20">
        <v>3.9340000152587891</v>
      </c>
      <c r="N37" s="28"/>
      <c r="O37" s="20"/>
      <c r="P37" s="28"/>
      <c r="Q37" s="20"/>
      <c r="R37" s="28">
        <v>115.68000030517578</v>
      </c>
      <c r="S37" s="20">
        <v>4.684999942779541</v>
      </c>
      <c r="T37" s="28"/>
      <c r="V37" s="28">
        <v>124.23999786376953</v>
      </c>
      <c r="W37" s="20">
        <v>4.8470001220703125</v>
      </c>
      <c r="X37" s="28"/>
      <c r="Y37" s="20"/>
      <c r="Z37" s="28"/>
      <c r="AA37" s="20"/>
      <c r="AB37" s="28">
        <v>119.55000305175781</v>
      </c>
      <c r="AC37" s="20">
        <v>5.5799999237060547</v>
      </c>
      <c r="AD37" s="28"/>
      <c r="AF37" s="28">
        <v>125.45999908447266</v>
      </c>
      <c r="AG37" s="20">
        <v>5.630000114440918</v>
      </c>
      <c r="AH37" s="28"/>
      <c r="AI37" s="20"/>
      <c r="AJ37" s="28"/>
      <c r="AK37" s="20"/>
      <c r="AL37" s="28">
        <v>121.77999877929687</v>
      </c>
      <c r="AM37" s="20">
        <v>6.374000072479248</v>
      </c>
      <c r="AN37" s="28"/>
      <c r="AP37" s="28">
        <v>128.47000122070312</v>
      </c>
      <c r="AQ37" s="20">
        <v>6.8600001335144043</v>
      </c>
      <c r="AR37" s="28"/>
      <c r="AS37" s="20"/>
      <c r="AT37" s="28"/>
      <c r="AU37" s="20"/>
      <c r="AV37" s="28">
        <v>127.34999847412109</v>
      </c>
      <c r="AW37" s="20">
        <v>7.3319997787475586</v>
      </c>
      <c r="AX37" s="28"/>
      <c r="AZ37" s="28">
        <v>132.07000732421875</v>
      </c>
      <c r="BA37" s="20">
        <v>7.5149998664855957</v>
      </c>
      <c r="BB37" s="28"/>
      <c r="BC37" s="20"/>
      <c r="BD37" s="28"/>
      <c r="BE37" s="20"/>
      <c r="BF37" s="28">
        <v>131.58000183105469</v>
      </c>
      <c r="BG37" s="20">
        <v>7.9109997749328613</v>
      </c>
      <c r="BH37" s="28"/>
      <c r="BJ37" s="28">
        <v>134.71000671386719</v>
      </c>
      <c r="BK37" s="20">
        <v>7.9970002174377441</v>
      </c>
      <c r="BL37" s="28"/>
      <c r="BM37" s="20"/>
      <c r="BN37" s="28"/>
      <c r="BO37" s="20"/>
      <c r="BP37" s="28">
        <v>134.36000061035156</v>
      </c>
      <c r="BQ37" s="20">
        <v>8.3950004577636719</v>
      </c>
      <c r="BR37" s="28"/>
    </row>
    <row r="38" spans="2:71" x14ac:dyDescent="0.2">
      <c r="B38" s="28">
        <v>121.98000335693359</v>
      </c>
      <c r="C38" s="20">
        <v>2.9690001010894775</v>
      </c>
      <c r="D38" s="28"/>
      <c r="E38" s="20"/>
      <c r="F38" s="28"/>
      <c r="G38" s="20"/>
      <c r="H38" s="28">
        <v>112.76999664306641</v>
      </c>
      <c r="I38" s="20">
        <v>3.6129999160766602</v>
      </c>
      <c r="J38" s="28"/>
      <c r="L38" s="28">
        <v>122.02999877929687</v>
      </c>
      <c r="M38" s="20">
        <v>3.9539999961853027</v>
      </c>
      <c r="N38" s="28"/>
      <c r="O38" s="20"/>
      <c r="P38" s="28"/>
      <c r="Q38" s="20"/>
      <c r="R38" s="28">
        <v>113.66000366210937</v>
      </c>
      <c r="S38" s="20">
        <v>4.7389998435974121</v>
      </c>
      <c r="T38" s="28"/>
      <c r="V38" s="28">
        <v>122.61000061035156</v>
      </c>
      <c r="W38" s="20">
        <v>4.869999885559082</v>
      </c>
      <c r="X38" s="28"/>
      <c r="Y38" s="20"/>
      <c r="Z38" s="28"/>
      <c r="AA38" s="20"/>
      <c r="AB38" s="28">
        <v>117.69000244140625</v>
      </c>
      <c r="AC38" s="20">
        <v>5.6269998550415039</v>
      </c>
      <c r="AD38" s="28"/>
      <c r="AF38" s="28">
        <v>123.88999938964844</v>
      </c>
      <c r="AG38" s="20">
        <v>5.6500000953674316</v>
      </c>
      <c r="AH38" s="28"/>
      <c r="AI38" s="20"/>
      <c r="AJ38" s="28"/>
      <c r="AK38" s="20"/>
      <c r="AL38" s="28">
        <v>119.98999786376953</v>
      </c>
      <c r="AM38" s="20">
        <v>6.4229998588562012</v>
      </c>
      <c r="AN38" s="28"/>
      <c r="AP38" s="28">
        <v>127</v>
      </c>
      <c r="AQ38" s="20">
        <v>6.8730001449584961</v>
      </c>
      <c r="AR38" s="28"/>
      <c r="AS38" s="20"/>
      <c r="AT38" s="28"/>
      <c r="AU38" s="20"/>
      <c r="AV38" s="28">
        <v>125.81999969482422</v>
      </c>
      <c r="AW38" s="20">
        <v>7.3569998741149902</v>
      </c>
      <c r="AX38" s="28"/>
      <c r="AZ38" s="28">
        <v>130.66999816894531</v>
      </c>
      <c r="BA38" s="20">
        <v>7.5229997634887695</v>
      </c>
      <c r="BB38" s="28"/>
      <c r="BC38" s="20"/>
      <c r="BD38" s="28"/>
      <c r="BE38" s="20"/>
      <c r="BF38" s="28">
        <v>130.1300048828125</v>
      </c>
      <c r="BG38" s="20">
        <v>7.9320001602172852</v>
      </c>
      <c r="BH38" s="28"/>
      <c r="BJ38" s="28">
        <v>133.3699951171875</v>
      </c>
      <c r="BK38" s="20">
        <v>8.0019998550415039</v>
      </c>
      <c r="BL38" s="28"/>
      <c r="BM38" s="20"/>
      <c r="BN38" s="28"/>
      <c r="BO38" s="20"/>
      <c r="BP38" s="28">
        <v>132.97000122070312</v>
      </c>
      <c r="BQ38" s="20">
        <v>8.4160003662109375</v>
      </c>
      <c r="BR38" s="28"/>
    </row>
    <row r="39" spans="2:71" x14ac:dyDescent="0.2">
      <c r="B39" s="28">
        <v>120.31999969482422</v>
      </c>
      <c r="C39" s="20">
        <v>2.9860000610351562</v>
      </c>
      <c r="D39" s="28"/>
      <c r="E39" s="20"/>
      <c r="F39" s="28"/>
      <c r="G39" s="20"/>
      <c r="H39" s="28">
        <v>110.69000244140625</v>
      </c>
      <c r="I39" s="20">
        <v>3.6600000858306885</v>
      </c>
      <c r="J39" s="28"/>
      <c r="L39" s="28">
        <v>120.37999725341797</v>
      </c>
      <c r="M39" s="20">
        <v>3.9749999046325684</v>
      </c>
      <c r="N39" s="28"/>
      <c r="O39" s="20"/>
      <c r="P39" s="28"/>
      <c r="Q39" s="20"/>
      <c r="R39" s="28">
        <v>113.45999908447266</v>
      </c>
      <c r="S39" s="20">
        <v>4.7439999580383301</v>
      </c>
      <c r="T39" s="28"/>
      <c r="V39" s="28">
        <v>121</v>
      </c>
      <c r="W39" s="20">
        <v>4.8940000534057617</v>
      </c>
      <c r="X39" s="28"/>
      <c r="Y39" s="20"/>
      <c r="Z39" s="28"/>
      <c r="AA39" s="20"/>
      <c r="AB39" s="28">
        <v>115.84999847412109</v>
      </c>
      <c r="AC39" s="20">
        <v>5.6739997863769531</v>
      </c>
      <c r="AD39" s="28"/>
      <c r="AF39" s="28">
        <v>122.33999633789062</v>
      </c>
      <c r="AG39" s="20">
        <v>5.6710000038146973</v>
      </c>
      <c r="AH39" s="28"/>
      <c r="AI39" s="20"/>
      <c r="AJ39" s="28"/>
      <c r="AK39" s="20"/>
      <c r="AL39" s="28">
        <v>118.23000335693359</v>
      </c>
      <c r="AM39" s="20">
        <v>6.4710001945495605</v>
      </c>
      <c r="AN39" s="28"/>
      <c r="AP39" s="28">
        <v>125.54000091552734</v>
      </c>
      <c r="AQ39" s="20">
        <v>6.8870000839233398</v>
      </c>
      <c r="AR39" s="28"/>
      <c r="AS39" s="20"/>
      <c r="AT39" s="28"/>
      <c r="AU39" s="20"/>
      <c r="AV39" s="28">
        <v>124.29000091552734</v>
      </c>
      <c r="AW39" s="20">
        <v>7.3819999694824219</v>
      </c>
      <c r="AX39" s="28"/>
      <c r="AZ39" s="28">
        <v>129.28999328613281</v>
      </c>
      <c r="BA39" s="20">
        <v>7.5310001373291016</v>
      </c>
      <c r="BB39" s="28"/>
      <c r="BC39" s="20"/>
      <c r="BD39" s="28"/>
      <c r="BE39" s="20"/>
      <c r="BF39" s="28">
        <v>128.69999694824219</v>
      </c>
      <c r="BG39" s="20">
        <v>7.9520001411437988</v>
      </c>
      <c r="BH39" s="28"/>
      <c r="BJ39" s="28">
        <v>132.02999877929687</v>
      </c>
      <c r="BK39" s="20">
        <v>8.008000373840332</v>
      </c>
      <c r="BL39" s="28"/>
      <c r="BM39" s="20"/>
      <c r="BN39" s="28"/>
      <c r="BO39" s="20"/>
      <c r="BP39" s="28">
        <v>131.60000610351562</v>
      </c>
      <c r="BQ39" s="20">
        <v>8.435999870300293</v>
      </c>
      <c r="BR39" s="28"/>
    </row>
    <row r="40" spans="2:71" x14ac:dyDescent="0.2">
      <c r="B40" s="28">
        <v>118.66999816894531</v>
      </c>
      <c r="C40" s="20">
        <v>3.0039999485015869</v>
      </c>
      <c r="D40" s="28"/>
      <c r="E40" s="20"/>
      <c r="F40" s="28"/>
      <c r="G40" s="20"/>
      <c r="H40" s="28">
        <v>108.62000274658203</v>
      </c>
      <c r="I40" s="20">
        <v>3.7070000171661377</v>
      </c>
      <c r="J40" s="28"/>
      <c r="L40" s="28">
        <v>118.75</v>
      </c>
      <c r="M40" s="20">
        <v>3.997999906539917</v>
      </c>
      <c r="N40" s="28"/>
      <c r="O40" s="20"/>
      <c r="P40" s="28"/>
      <c r="Q40" s="20"/>
      <c r="R40" s="28">
        <v>111.66999816894531</v>
      </c>
      <c r="S40" s="20">
        <v>4.7930002212524414</v>
      </c>
      <c r="T40" s="28"/>
      <c r="V40" s="28">
        <v>119.38999938964844</v>
      </c>
      <c r="W40" s="20">
        <v>4.9190001487731934</v>
      </c>
      <c r="X40" s="28"/>
      <c r="Y40" s="20"/>
      <c r="Z40" s="28"/>
      <c r="AA40" s="20"/>
      <c r="AB40" s="28">
        <v>114.04000091552734</v>
      </c>
      <c r="AC40" s="20">
        <v>5.7220001220703125</v>
      </c>
      <c r="AD40" s="28"/>
      <c r="AF40" s="28">
        <v>120.80000305175781</v>
      </c>
      <c r="AG40" s="20">
        <v>5.6909999847412109</v>
      </c>
      <c r="AH40" s="28"/>
      <c r="AI40" s="20"/>
      <c r="AJ40" s="28"/>
      <c r="AK40" s="20"/>
      <c r="AL40" s="28">
        <v>116.5</v>
      </c>
      <c r="AM40" s="20">
        <v>6.5180001258850098</v>
      </c>
      <c r="AN40" s="28"/>
      <c r="AP40" s="28">
        <v>124.08999633789063</v>
      </c>
      <c r="AQ40" s="20">
        <v>6.9010000228881836</v>
      </c>
      <c r="AR40" s="28"/>
      <c r="AS40" s="20"/>
      <c r="AT40" s="28"/>
      <c r="AU40" s="20"/>
      <c r="AV40" s="28">
        <v>122.79000091552734</v>
      </c>
      <c r="AW40" s="20">
        <v>7.4070000648498535</v>
      </c>
      <c r="AX40" s="28"/>
      <c r="AZ40" s="28">
        <v>127.91999816894531</v>
      </c>
      <c r="BA40" s="20">
        <v>7.5390000343322754</v>
      </c>
      <c r="BB40" s="28"/>
      <c r="BC40" s="20"/>
      <c r="BD40" s="28"/>
      <c r="BE40" s="20"/>
      <c r="BF40" s="28">
        <v>127.27999877929688</v>
      </c>
      <c r="BG40" s="20">
        <v>7.9730000495910645</v>
      </c>
      <c r="BH40" s="28"/>
      <c r="BJ40" s="28">
        <v>130.71000671386719</v>
      </c>
      <c r="BK40" s="20">
        <v>8.0139999389648437</v>
      </c>
      <c r="BL40" s="28"/>
      <c r="BM40" s="20"/>
      <c r="BN40" s="28"/>
      <c r="BO40" s="20"/>
      <c r="BP40" s="28">
        <v>130.22999572753906</v>
      </c>
      <c r="BQ40" s="20">
        <v>8.4560003280639648</v>
      </c>
      <c r="BR40" s="28"/>
    </row>
    <row r="41" spans="2:71" x14ac:dyDescent="0.2">
      <c r="B41" s="28">
        <v>117.02999877929687</v>
      </c>
      <c r="C41" s="20">
        <v>3.0230000019073486</v>
      </c>
      <c r="D41" s="28"/>
      <c r="E41" s="20"/>
      <c r="F41" s="28"/>
      <c r="G41" s="20"/>
      <c r="H41" s="28">
        <v>106.56999969482422</v>
      </c>
      <c r="I41" s="20">
        <v>3.7560000419616699</v>
      </c>
      <c r="J41" s="28"/>
      <c r="L41" s="28">
        <v>117.12999725341797</v>
      </c>
      <c r="M41" s="20">
        <v>4.0199999809265137</v>
      </c>
      <c r="N41" s="28"/>
      <c r="O41" s="20"/>
      <c r="P41" s="28"/>
      <c r="Q41" s="20"/>
      <c r="R41" s="28">
        <v>109.69000244140625</v>
      </c>
      <c r="S41" s="20">
        <v>4.8480000495910645</v>
      </c>
      <c r="T41" s="28"/>
      <c r="V41" s="28">
        <v>117.80999755859375</v>
      </c>
      <c r="W41" s="20">
        <v>4.9439997673034668</v>
      </c>
      <c r="X41" s="28"/>
      <c r="Y41" s="20"/>
      <c r="Z41" s="28"/>
      <c r="AA41" s="20"/>
      <c r="AB41" s="28">
        <v>112.25</v>
      </c>
      <c r="AC41" s="20">
        <v>5.7699999809265137</v>
      </c>
      <c r="AD41" s="28"/>
      <c r="AF41" s="28">
        <v>119.27999877929687</v>
      </c>
      <c r="AG41" s="20">
        <v>5.7129998207092285</v>
      </c>
      <c r="AH41" s="28"/>
      <c r="AI41" s="20"/>
      <c r="AJ41" s="28"/>
      <c r="AK41" s="20"/>
      <c r="AL41" s="28">
        <v>114.80000305175781</v>
      </c>
      <c r="AM41" s="20">
        <v>6.564000129699707</v>
      </c>
      <c r="AN41" s="28"/>
      <c r="AP41" s="28">
        <v>122.66000366210937</v>
      </c>
      <c r="AQ41" s="20">
        <v>6.9140000343322754</v>
      </c>
      <c r="AR41" s="28"/>
      <c r="AS41" s="20"/>
      <c r="AT41" s="28"/>
      <c r="AU41" s="20"/>
      <c r="AV41" s="28">
        <v>121.30999755859375</v>
      </c>
      <c r="AW41" s="20">
        <v>7.4320001602172852</v>
      </c>
      <c r="AX41" s="28"/>
      <c r="AZ41" s="28">
        <v>126.55000305175781</v>
      </c>
      <c r="BA41" s="20">
        <v>7.5469999313354492</v>
      </c>
      <c r="BB41" s="28"/>
      <c r="BC41" s="20"/>
      <c r="BD41" s="28"/>
      <c r="BE41" s="20"/>
      <c r="BF41" s="28">
        <v>125.87000274658203</v>
      </c>
      <c r="BG41" s="20">
        <v>7.9939999580383301</v>
      </c>
      <c r="BH41" s="28"/>
      <c r="BJ41" s="28">
        <v>129.38999938964844</v>
      </c>
      <c r="BK41" s="20">
        <v>8.0200004577636719</v>
      </c>
      <c r="BL41" s="28"/>
      <c r="BM41" s="20"/>
      <c r="BN41" s="28"/>
      <c r="BO41" s="20"/>
      <c r="BP41" s="28">
        <v>128.8699951171875</v>
      </c>
      <c r="BQ41" s="20">
        <v>8.4770002365112305</v>
      </c>
      <c r="BR41" s="28"/>
    </row>
    <row r="42" spans="2:71" x14ac:dyDescent="0.2">
      <c r="B42" s="28">
        <v>115.40000152587891</v>
      </c>
      <c r="C42" s="20">
        <v>3.0420000553131104</v>
      </c>
      <c r="D42" s="28"/>
      <c r="E42" s="20"/>
      <c r="F42" s="28"/>
      <c r="G42" s="20"/>
      <c r="H42" s="28">
        <v>104.54000091552734</v>
      </c>
      <c r="I42" s="20">
        <v>3.8059999942779541</v>
      </c>
      <c r="J42" s="28"/>
      <c r="L42" s="28">
        <v>115.52999877929687</v>
      </c>
      <c r="M42" s="20">
        <v>4.0440001487731934</v>
      </c>
      <c r="N42" s="28"/>
      <c r="O42" s="20"/>
      <c r="P42" s="28"/>
      <c r="Q42" s="20"/>
      <c r="R42" s="28">
        <v>107.73000335693359</v>
      </c>
      <c r="S42" s="20">
        <v>4.9050002098083496</v>
      </c>
      <c r="T42" s="28"/>
      <c r="V42" s="28">
        <v>116.23000335693359</v>
      </c>
      <c r="W42" s="20">
        <v>4.9699997901916504</v>
      </c>
      <c r="X42" s="28"/>
      <c r="Y42" s="20"/>
      <c r="Z42" s="28"/>
      <c r="AA42" s="20"/>
      <c r="AB42" s="28">
        <v>110.48000335693359</v>
      </c>
      <c r="AC42" s="20">
        <v>5.820000171661377</v>
      </c>
      <c r="AD42" s="28"/>
      <c r="AF42" s="28">
        <v>117.77999877929687</v>
      </c>
      <c r="AG42" s="20">
        <v>5.7350001335144043</v>
      </c>
      <c r="AH42" s="28"/>
      <c r="AI42" s="20"/>
      <c r="AJ42" s="28"/>
      <c r="AK42" s="20"/>
      <c r="AL42" s="28">
        <v>113.13999938964844</v>
      </c>
      <c r="AM42" s="20">
        <v>6.6079998016357422</v>
      </c>
      <c r="AN42" s="28"/>
      <c r="AP42" s="28">
        <v>121.25</v>
      </c>
      <c r="AQ42" s="20">
        <v>6.9279999732971191</v>
      </c>
      <c r="AR42" s="28"/>
      <c r="AS42" s="20"/>
      <c r="AT42" s="28"/>
      <c r="AU42" s="20"/>
      <c r="AV42" s="28">
        <v>119.83999633789063</v>
      </c>
      <c r="AW42" s="20">
        <v>7.4569997787475586</v>
      </c>
      <c r="AX42" s="28"/>
      <c r="AZ42" s="28">
        <v>125.19999694824219</v>
      </c>
      <c r="BA42" s="20">
        <v>7.554999828338623</v>
      </c>
      <c r="BB42" s="28"/>
      <c r="BC42" s="20"/>
      <c r="BD42" s="28"/>
      <c r="BE42" s="20"/>
      <c r="BF42" s="28">
        <v>124.47000122070312</v>
      </c>
      <c r="BG42" s="20">
        <v>8.0150003433227539</v>
      </c>
      <c r="BH42" s="28"/>
      <c r="BJ42" s="28">
        <v>128.08999633789063</v>
      </c>
      <c r="BK42" s="20">
        <v>8.0260000228881836</v>
      </c>
      <c r="BL42" s="28"/>
      <c r="BM42" s="20"/>
      <c r="BN42" s="28"/>
      <c r="BO42" s="20"/>
      <c r="BP42" s="28">
        <v>127.52999877929688</v>
      </c>
      <c r="BQ42" s="20">
        <v>8.4980001449584961</v>
      </c>
      <c r="BR42" s="28"/>
    </row>
    <row r="43" spans="2:71" x14ac:dyDescent="0.2">
      <c r="B43" s="28">
        <v>113.77999877929687</v>
      </c>
      <c r="C43" s="20">
        <v>3.062000036239624</v>
      </c>
      <c r="D43" s="28"/>
      <c r="E43" s="20"/>
      <c r="F43" s="28"/>
      <c r="G43" s="20"/>
      <c r="H43" s="28">
        <v>103.65000152587891</v>
      </c>
      <c r="I43" s="20">
        <v>3.8280000686645508</v>
      </c>
      <c r="J43" s="28"/>
      <c r="L43" s="28">
        <v>113.93000030517578</v>
      </c>
      <c r="M43" s="20">
        <v>4.0689997673034668</v>
      </c>
      <c r="N43" s="28"/>
      <c r="O43" s="20"/>
      <c r="P43" s="28"/>
      <c r="Q43" s="20"/>
      <c r="R43" s="28">
        <v>105.79000091552734</v>
      </c>
      <c r="S43" s="20">
        <v>4.9629998207092285</v>
      </c>
      <c r="T43" s="28"/>
      <c r="V43" s="28">
        <v>114.66999816894531</v>
      </c>
      <c r="W43" s="20">
        <v>4.9970002174377441</v>
      </c>
      <c r="X43" s="28"/>
      <c r="Y43" s="20"/>
      <c r="Z43" s="28"/>
      <c r="AA43" s="20"/>
      <c r="AB43" s="28">
        <v>108.72000122070312</v>
      </c>
      <c r="AC43" s="20">
        <v>5.870999813079834</v>
      </c>
      <c r="AD43" s="28"/>
      <c r="AF43" s="28">
        <v>116.29000091552734</v>
      </c>
      <c r="AG43" s="20">
        <v>5.7579998970031738</v>
      </c>
      <c r="AH43" s="28"/>
      <c r="AI43" s="20"/>
      <c r="AJ43" s="28"/>
      <c r="AK43" s="20"/>
      <c r="AL43" s="28">
        <v>111.51000213623047</v>
      </c>
      <c r="AM43" s="20">
        <v>6.6510000228881836</v>
      </c>
      <c r="AN43" s="28"/>
      <c r="AP43" s="28">
        <v>119.84999847412109</v>
      </c>
      <c r="AQ43" s="20">
        <v>6.9419999122619629</v>
      </c>
      <c r="AR43" s="28"/>
      <c r="AS43" s="20"/>
      <c r="AT43" s="28"/>
      <c r="AU43" s="20"/>
      <c r="AV43" s="28">
        <v>118.38999938964844</v>
      </c>
      <c r="AW43" s="20">
        <v>7.4809999465942383</v>
      </c>
      <c r="AX43" s="28"/>
      <c r="AZ43" s="28">
        <v>123.87000274658203</v>
      </c>
      <c r="BA43" s="20">
        <v>7.564000129699707</v>
      </c>
      <c r="BB43" s="28"/>
      <c r="BC43" s="20"/>
      <c r="BD43" s="28"/>
      <c r="BE43" s="20"/>
      <c r="BF43" s="28">
        <v>123.08999633789062</v>
      </c>
      <c r="BG43" s="20">
        <v>8.0360002517700195</v>
      </c>
      <c r="BH43" s="28"/>
      <c r="BJ43" s="28">
        <v>126.79000091552734</v>
      </c>
      <c r="BK43" s="20">
        <v>8.0319995880126953</v>
      </c>
      <c r="BL43" s="28"/>
      <c r="BM43" s="20"/>
      <c r="BN43" s="28"/>
      <c r="BO43" s="20"/>
      <c r="BP43" s="28">
        <v>126.19000244140625</v>
      </c>
      <c r="BQ43" s="20">
        <v>8.5190000534057617</v>
      </c>
      <c r="BR43" s="28"/>
    </row>
    <row r="44" spans="2:71" x14ac:dyDescent="0.2">
      <c r="B44" s="28">
        <v>112.16999816894531</v>
      </c>
      <c r="C44" s="20">
        <v>3.0840001106262207</v>
      </c>
      <c r="D44" s="28"/>
      <c r="E44" s="20"/>
      <c r="F44" s="28"/>
      <c r="G44" s="20"/>
      <c r="H44" s="28">
        <v>102.52999877929687</v>
      </c>
      <c r="I44" s="20">
        <v>3.8570001125335693</v>
      </c>
      <c r="J44" s="28"/>
      <c r="L44" s="28">
        <v>112.33999633789062</v>
      </c>
      <c r="M44" s="20">
        <v>4.0949997901916504</v>
      </c>
      <c r="N44" s="28"/>
      <c r="O44" s="20"/>
      <c r="P44" s="28"/>
      <c r="Q44" s="20"/>
      <c r="R44" s="28">
        <v>103.88999938964844</v>
      </c>
      <c r="S44" s="20">
        <v>5.0209999084472656</v>
      </c>
      <c r="T44" s="28"/>
      <c r="V44" s="28">
        <v>113.12000274658203</v>
      </c>
      <c r="W44" s="20">
        <v>5.0250000953674316</v>
      </c>
      <c r="X44" s="28"/>
      <c r="Y44" s="20"/>
      <c r="Z44" s="28"/>
      <c r="AA44" s="20"/>
      <c r="AB44" s="28">
        <v>106.98000335693359</v>
      </c>
      <c r="AC44" s="20">
        <v>5.9229998588562012</v>
      </c>
      <c r="AD44" s="28"/>
      <c r="AF44" s="28">
        <v>114.80999755859375</v>
      </c>
      <c r="AG44" s="20">
        <v>5.7810001373291016</v>
      </c>
      <c r="AH44" s="28"/>
      <c r="AI44" s="20"/>
      <c r="AJ44" s="28"/>
      <c r="AK44" s="20"/>
      <c r="AL44" s="28">
        <v>109.91999816894531</v>
      </c>
      <c r="AM44" s="20">
        <v>6.6929998397827148</v>
      </c>
      <c r="AN44" s="28"/>
      <c r="AP44" s="28">
        <v>118.47000122070312</v>
      </c>
      <c r="AQ44" s="20">
        <v>6.9559998512268066</v>
      </c>
      <c r="AR44" s="28"/>
      <c r="AS44" s="20"/>
      <c r="AT44" s="28"/>
      <c r="AU44" s="20"/>
      <c r="AV44" s="28">
        <v>116.95999908447266</v>
      </c>
      <c r="AW44" s="20">
        <v>7.504000186920166</v>
      </c>
      <c r="AX44" s="28"/>
      <c r="AZ44" s="28">
        <v>122.54000091552734</v>
      </c>
      <c r="BA44" s="20">
        <v>7.5720000267028809</v>
      </c>
      <c r="BB44" s="28"/>
      <c r="BC44" s="20"/>
      <c r="BD44" s="28"/>
      <c r="BE44" s="20"/>
      <c r="BF44" s="28">
        <v>121.72000122070312</v>
      </c>
      <c r="BG44" s="20">
        <v>8.0570001602172852</v>
      </c>
      <c r="BH44" s="28"/>
      <c r="BJ44" s="28">
        <v>125.5</v>
      </c>
      <c r="BK44" s="20">
        <v>8.0380001068115234</v>
      </c>
      <c r="BL44" s="28"/>
      <c r="BM44" s="20"/>
      <c r="BN44" s="28"/>
      <c r="BO44" s="20"/>
      <c r="BP44" s="28">
        <v>124.86000061035156</v>
      </c>
      <c r="BQ44" s="20">
        <v>8.5399999618530273</v>
      </c>
      <c r="BR44" s="28"/>
    </row>
    <row r="45" spans="2:71" x14ac:dyDescent="0.2">
      <c r="B45" s="28">
        <v>110.55999755859375</v>
      </c>
      <c r="C45" s="20">
        <v>3.1070001125335693</v>
      </c>
      <c r="D45" s="28"/>
      <c r="E45" s="20"/>
      <c r="F45" s="28"/>
      <c r="G45" s="20"/>
      <c r="H45" s="28">
        <v>100.54000091552734</v>
      </c>
      <c r="I45" s="20">
        <v>3.9100000858306885</v>
      </c>
      <c r="J45" s="28"/>
      <c r="L45" s="28">
        <v>110.76000213623047</v>
      </c>
      <c r="M45" s="20">
        <v>4.1230001449584961</v>
      </c>
      <c r="N45" s="28"/>
      <c r="O45" s="20"/>
      <c r="P45" s="28"/>
      <c r="Q45" s="20"/>
      <c r="R45" s="28">
        <v>102.01000213623047</v>
      </c>
      <c r="S45" s="20">
        <v>5.0799999237060547</v>
      </c>
      <c r="T45" s="28"/>
      <c r="V45" s="28">
        <v>111.58000183105469</v>
      </c>
      <c r="W45" s="20">
        <v>5.054999828338623</v>
      </c>
      <c r="X45" s="28"/>
      <c r="Y45" s="20"/>
      <c r="Z45" s="28"/>
      <c r="AA45" s="20"/>
      <c r="AB45" s="28">
        <v>105.26000213623047</v>
      </c>
      <c r="AC45" s="20">
        <v>5.9770002365112305</v>
      </c>
      <c r="AD45" s="28"/>
      <c r="AF45" s="28">
        <v>113.33999633789063</v>
      </c>
      <c r="AG45" s="20">
        <v>5.8060002326965332</v>
      </c>
      <c r="AH45" s="28"/>
      <c r="AI45" s="20"/>
      <c r="AJ45" s="28"/>
      <c r="AK45" s="20"/>
      <c r="AL45" s="28">
        <v>108.36000061035156</v>
      </c>
      <c r="AM45" s="20">
        <v>6.7329998016357422</v>
      </c>
      <c r="AN45" s="28"/>
      <c r="AP45" s="28">
        <v>117.09999847412109</v>
      </c>
      <c r="AQ45" s="20">
        <v>6.9699997901916504</v>
      </c>
      <c r="AR45" s="28"/>
      <c r="AS45" s="20"/>
      <c r="AT45" s="28"/>
      <c r="AU45" s="20"/>
      <c r="AV45" s="28">
        <v>115.54000091552734</v>
      </c>
      <c r="AW45" s="20">
        <v>7.5279998779296875</v>
      </c>
      <c r="AX45" s="28"/>
      <c r="AZ45" s="28">
        <v>121.23000335693359</v>
      </c>
      <c r="BA45" s="20">
        <v>7.5799999237060547</v>
      </c>
      <c r="BB45" s="28"/>
      <c r="BC45" s="20"/>
      <c r="BD45" s="28"/>
      <c r="BE45" s="20"/>
      <c r="BF45" s="28">
        <v>120.36000061035156</v>
      </c>
      <c r="BG45" s="20">
        <v>8.0769996643066406</v>
      </c>
      <c r="BH45" s="28"/>
      <c r="BJ45" s="28">
        <v>124.22000122070312</v>
      </c>
      <c r="BK45" s="20">
        <v>8.0439996719360352</v>
      </c>
      <c r="BL45" s="28"/>
      <c r="BM45" s="20"/>
      <c r="BN45" s="28"/>
      <c r="BO45" s="20"/>
      <c r="BP45" s="28">
        <v>123.55000305175781</v>
      </c>
      <c r="BQ45" s="20">
        <v>8.5600004196166992</v>
      </c>
      <c r="BR45" s="28"/>
    </row>
    <row r="46" spans="2:71" x14ac:dyDescent="0.2">
      <c r="B46" s="28">
        <v>108.94999694824219</v>
      </c>
      <c r="C46" s="20">
        <v>3.1310000419616699</v>
      </c>
      <c r="D46" s="28"/>
      <c r="E46" s="20"/>
      <c r="F46" s="28"/>
      <c r="G46" s="20"/>
      <c r="H46" s="28">
        <v>98.569999694824219</v>
      </c>
      <c r="I46" s="20">
        <v>3.9630000591278076</v>
      </c>
      <c r="J46" s="28"/>
      <c r="L46" s="28">
        <v>109.18000030517578</v>
      </c>
      <c r="M46" s="20">
        <v>4.1519999504089355</v>
      </c>
      <c r="N46" s="28"/>
      <c r="O46" s="20"/>
      <c r="P46" s="28"/>
      <c r="Q46" s="20"/>
      <c r="R46" s="28">
        <v>100.16999816894531</v>
      </c>
      <c r="S46" s="20">
        <v>5.1389999389648437</v>
      </c>
      <c r="T46" s="28"/>
      <c r="V46" s="28">
        <v>110.05000305175781</v>
      </c>
      <c r="W46" s="20">
        <v>5.0859999656677246</v>
      </c>
      <c r="X46" s="28"/>
      <c r="Y46" s="20"/>
      <c r="Z46" s="28"/>
      <c r="AA46" s="20"/>
      <c r="AB46" s="28">
        <v>103.55000305175781</v>
      </c>
      <c r="AC46" s="20">
        <v>6.0329999923706055</v>
      </c>
      <c r="AD46" s="28"/>
      <c r="AF46" s="28">
        <v>111.88999938964844</v>
      </c>
      <c r="AG46" s="20">
        <v>5.8319997787475586</v>
      </c>
      <c r="AH46" s="28"/>
      <c r="AI46" s="20"/>
      <c r="AJ46" s="28"/>
      <c r="AK46" s="20"/>
      <c r="AL46" s="28">
        <v>106.83000183105469</v>
      </c>
      <c r="AM46" s="20">
        <v>6.7719998359680176</v>
      </c>
      <c r="AN46" s="28"/>
      <c r="AP46" s="28">
        <v>115.75</v>
      </c>
      <c r="AQ46" s="20">
        <v>6.9850001335144043</v>
      </c>
      <c r="AR46" s="28"/>
      <c r="AS46" s="20"/>
      <c r="AT46" s="28"/>
      <c r="AU46" s="20"/>
      <c r="AV46" s="28">
        <v>114.15000152587891</v>
      </c>
      <c r="AW46" s="20">
        <v>7.5510001182556152</v>
      </c>
      <c r="AX46" s="28"/>
      <c r="AZ46" s="28">
        <v>119.91999816894531</v>
      </c>
      <c r="BA46" s="20">
        <v>7.5890002250671387</v>
      </c>
      <c r="BB46" s="28"/>
      <c r="BC46" s="20"/>
      <c r="BD46" s="28"/>
      <c r="BE46" s="20"/>
      <c r="BF46" s="28">
        <v>119.01999664306641</v>
      </c>
      <c r="BG46" s="20">
        <v>8.0970001220703125</v>
      </c>
      <c r="BH46" s="28"/>
      <c r="BJ46" s="28">
        <v>122.95999908447266</v>
      </c>
      <c r="BK46" s="20">
        <v>8.0500001907348633</v>
      </c>
      <c r="BL46" s="28"/>
      <c r="BM46" s="20"/>
      <c r="BN46" s="28"/>
      <c r="BO46" s="20"/>
      <c r="BP46" s="28">
        <v>122.23999786376953</v>
      </c>
      <c r="BQ46" s="20">
        <v>8.5810003280639648</v>
      </c>
      <c r="BR46" s="28"/>
    </row>
    <row r="47" spans="2:71" x14ac:dyDescent="0.2">
      <c r="B47" s="28">
        <v>107.33999633789062</v>
      </c>
      <c r="C47" s="20">
        <v>3.1570000648498535</v>
      </c>
      <c r="D47" s="28"/>
      <c r="E47" s="20"/>
      <c r="F47" s="28"/>
      <c r="G47" s="20"/>
      <c r="H47" s="28">
        <v>96.629997253417969</v>
      </c>
      <c r="I47" s="20">
        <v>4.0190000534057617</v>
      </c>
      <c r="J47" s="28"/>
      <c r="L47" s="28">
        <v>107.61000061035156</v>
      </c>
      <c r="M47" s="20">
        <v>4.1830000877380371</v>
      </c>
      <c r="N47" s="28"/>
      <c r="O47" s="20"/>
      <c r="P47" s="28"/>
      <c r="Q47" s="20"/>
      <c r="R47" s="28">
        <v>98.370002746582031</v>
      </c>
      <c r="S47" s="20">
        <v>5.1979999542236328</v>
      </c>
      <c r="T47" s="28"/>
      <c r="V47" s="28">
        <v>108.52999877929687</v>
      </c>
      <c r="W47" s="20">
        <v>5.1180000305175781</v>
      </c>
      <c r="X47" s="28"/>
      <c r="Y47" s="20"/>
      <c r="Z47" s="28"/>
      <c r="AA47" s="20"/>
      <c r="AB47" s="28">
        <v>101.87000274658203</v>
      </c>
      <c r="AC47" s="20">
        <v>6.0890002250671387</v>
      </c>
      <c r="AD47" s="28"/>
      <c r="AF47" s="28">
        <v>110.44000244140625</v>
      </c>
      <c r="AG47" s="20">
        <v>5.8590002059936523</v>
      </c>
      <c r="AH47" s="28"/>
      <c r="AI47" s="20"/>
      <c r="AJ47" s="28"/>
      <c r="AK47" s="20"/>
      <c r="AL47" s="28">
        <v>105.33000183105469</v>
      </c>
      <c r="AM47" s="20">
        <v>6.809999942779541</v>
      </c>
      <c r="AN47" s="28"/>
      <c r="AP47" s="28">
        <v>114.41000366210937</v>
      </c>
      <c r="AQ47" s="20">
        <v>6.999000072479248</v>
      </c>
      <c r="AR47" s="28"/>
      <c r="AS47" s="20"/>
      <c r="AT47" s="28"/>
      <c r="AU47" s="20"/>
      <c r="AV47" s="28">
        <v>112.76999664306641</v>
      </c>
      <c r="AW47" s="20">
        <v>7.5739998817443848</v>
      </c>
      <c r="AX47" s="28"/>
      <c r="AZ47" s="28">
        <v>118.62999725341797</v>
      </c>
      <c r="BA47" s="20">
        <v>7.5980000495910645</v>
      </c>
      <c r="BB47" s="28"/>
      <c r="BC47" s="20"/>
      <c r="BD47" s="28"/>
      <c r="BE47" s="20"/>
      <c r="BF47" s="28">
        <v>117.69000244140625</v>
      </c>
      <c r="BG47" s="20">
        <v>8.116999626159668</v>
      </c>
      <c r="BH47" s="28"/>
      <c r="BJ47" s="28">
        <v>121.69999694824219</v>
      </c>
      <c r="BK47" s="20">
        <v>8.055999755859375</v>
      </c>
      <c r="BL47" s="28"/>
      <c r="BM47" s="20"/>
      <c r="BN47" s="28"/>
      <c r="BO47" s="20"/>
      <c r="BP47" s="28">
        <v>120.94999694824219</v>
      </c>
      <c r="BQ47" s="20">
        <v>8.6009998321533203</v>
      </c>
      <c r="BR47" s="28"/>
    </row>
    <row r="48" spans="2:71" x14ac:dyDescent="0.2">
      <c r="B48" s="28">
        <v>105.73999786376953</v>
      </c>
      <c r="C48" s="20">
        <v>3.1840000152587891</v>
      </c>
      <c r="D48" s="28"/>
      <c r="E48" s="20"/>
      <c r="F48" s="28"/>
      <c r="G48" s="20"/>
      <c r="H48" s="28">
        <v>94.709999084472656</v>
      </c>
      <c r="I48" s="20">
        <v>4.0749998092651367</v>
      </c>
      <c r="J48" s="28"/>
      <c r="L48" s="28">
        <v>106.04000091552734</v>
      </c>
      <c r="M48" s="20">
        <v>4.2160000801086426</v>
      </c>
      <c r="N48" s="28"/>
      <c r="O48" s="20"/>
      <c r="P48" s="28"/>
      <c r="Q48" s="20"/>
      <c r="R48" s="28">
        <v>96.610000610351563</v>
      </c>
      <c r="S48" s="20">
        <v>5.2560000419616699</v>
      </c>
      <c r="T48" s="28"/>
      <c r="V48" s="28">
        <v>107.01999664306641</v>
      </c>
      <c r="W48" s="20">
        <v>5.1510000228881836</v>
      </c>
      <c r="X48" s="28"/>
      <c r="Y48" s="20"/>
      <c r="Z48" s="28"/>
      <c r="AA48" s="20"/>
      <c r="AB48" s="28">
        <v>100.20999908447266</v>
      </c>
      <c r="AC48" s="20">
        <v>6.1459999084472656</v>
      </c>
      <c r="AD48" s="28"/>
      <c r="AF48" s="28">
        <v>109</v>
      </c>
      <c r="AG48" s="20">
        <v>5.8870000839233398</v>
      </c>
      <c r="AH48" s="28"/>
      <c r="AI48" s="20"/>
      <c r="AJ48" s="28"/>
      <c r="AK48" s="20"/>
      <c r="AL48" s="28">
        <v>103.87000274658203</v>
      </c>
      <c r="AM48" s="20">
        <v>6.8460001945495605</v>
      </c>
      <c r="AN48" s="28"/>
      <c r="AP48" s="28">
        <v>113.08000183105469</v>
      </c>
      <c r="AQ48" s="20">
        <v>7.0139999389648437</v>
      </c>
      <c r="AR48" s="28"/>
      <c r="AS48" s="20"/>
      <c r="AT48" s="28"/>
      <c r="AU48" s="20"/>
      <c r="AV48" s="28">
        <v>111.41999816894531</v>
      </c>
      <c r="AW48" s="20">
        <v>7.5960001945495605</v>
      </c>
      <c r="AX48" s="28"/>
      <c r="AZ48" s="28">
        <v>117.36000061035156</v>
      </c>
      <c r="BA48" s="20">
        <v>7.6059999465942383</v>
      </c>
      <c r="BB48" s="28"/>
      <c r="BC48" s="20"/>
      <c r="BD48" s="28"/>
      <c r="BE48" s="20"/>
      <c r="BF48" s="28">
        <v>116.37000274658203</v>
      </c>
      <c r="BG48" s="20">
        <v>8.1370000839233398</v>
      </c>
      <c r="BH48" s="28"/>
      <c r="BJ48" s="28">
        <v>120.44999694824219</v>
      </c>
      <c r="BK48" s="20">
        <v>8.0620002746582031</v>
      </c>
      <c r="BL48" s="28"/>
      <c r="BM48" s="20"/>
      <c r="BN48" s="28"/>
      <c r="BO48" s="20"/>
      <c r="BP48" s="28">
        <v>119.68000030517578</v>
      </c>
      <c r="BQ48" s="20">
        <v>8.6210002899169922</v>
      </c>
      <c r="BR48" s="28"/>
    </row>
    <row r="49" spans="2:70" x14ac:dyDescent="0.2">
      <c r="B49" s="28">
        <v>104.12999725341797</v>
      </c>
      <c r="C49" s="20">
        <v>3.2130000591278076</v>
      </c>
      <c r="D49" s="28"/>
      <c r="E49" s="20"/>
      <c r="F49" s="28"/>
      <c r="G49" s="20"/>
      <c r="H49" s="28">
        <v>92.819999694824219</v>
      </c>
      <c r="I49" s="20">
        <v>4.1329998970031738</v>
      </c>
      <c r="J49" s="28"/>
      <c r="L49" s="28">
        <v>104.48000335693359</v>
      </c>
      <c r="M49" s="20">
        <v>4.250999927520752</v>
      </c>
      <c r="N49" s="28"/>
      <c r="O49" s="20"/>
      <c r="P49" s="28"/>
      <c r="Q49" s="20"/>
      <c r="R49" s="28">
        <v>94.900001525878906</v>
      </c>
      <c r="S49" s="20">
        <v>5.314000129699707</v>
      </c>
      <c r="T49" s="28"/>
      <c r="V49" s="28">
        <v>105.51000213623047</v>
      </c>
      <c r="W49" s="20">
        <v>5.1869997978210449</v>
      </c>
      <c r="X49" s="28"/>
      <c r="Y49" s="20"/>
      <c r="Z49" s="28"/>
      <c r="AA49" s="20"/>
      <c r="AB49" s="28">
        <v>98.589996337890625</v>
      </c>
      <c r="AC49" s="20">
        <v>6.2030000686645508</v>
      </c>
      <c r="AD49" s="28"/>
      <c r="AF49" s="28">
        <v>107.58000183105469</v>
      </c>
      <c r="AG49" s="20">
        <v>5.9180002212524414</v>
      </c>
      <c r="AH49" s="28"/>
      <c r="AI49" s="20"/>
      <c r="AJ49" s="28"/>
      <c r="AK49" s="20"/>
      <c r="AL49" s="28">
        <v>102.44000244140625</v>
      </c>
      <c r="AM49" s="20">
        <v>6.8810000419616699</v>
      </c>
      <c r="AN49" s="28"/>
      <c r="AP49" s="28">
        <v>111.76999664306641</v>
      </c>
      <c r="AQ49" s="20">
        <v>7.0289998054504395</v>
      </c>
      <c r="AR49" s="28"/>
      <c r="AS49" s="20"/>
      <c r="AT49" s="28"/>
      <c r="AU49" s="20"/>
      <c r="AV49" s="28">
        <v>110.08000183105469</v>
      </c>
      <c r="AW49" s="20">
        <v>7.6189999580383301</v>
      </c>
      <c r="AX49" s="28"/>
      <c r="AZ49" s="28">
        <v>116.08999633789062</v>
      </c>
      <c r="BA49" s="20">
        <v>7.6149997711181641</v>
      </c>
      <c r="BB49" s="28"/>
      <c r="BC49" s="20"/>
      <c r="BD49" s="28"/>
      <c r="BE49" s="20"/>
      <c r="BF49" s="28">
        <v>115.05999755859375</v>
      </c>
      <c r="BG49" s="20">
        <v>8.1569995880126953</v>
      </c>
      <c r="BH49" s="28"/>
      <c r="BJ49" s="28">
        <v>119.20999908447266</v>
      </c>
      <c r="BK49" s="20">
        <v>8.069000244140625</v>
      </c>
      <c r="BL49" s="28"/>
      <c r="BM49" s="20"/>
      <c r="BN49" s="28"/>
      <c r="BO49" s="20"/>
      <c r="BP49" s="28">
        <v>118.43000030517578</v>
      </c>
      <c r="BQ49" s="20">
        <v>8.6400003433227539</v>
      </c>
      <c r="BR49" s="28"/>
    </row>
    <row r="50" spans="2:70" x14ac:dyDescent="0.2">
      <c r="B50" s="28">
        <v>102.51000213623047</v>
      </c>
      <c r="C50" s="20">
        <v>3.244999885559082</v>
      </c>
      <c r="D50" s="28"/>
      <c r="E50" s="20"/>
      <c r="F50" s="28"/>
      <c r="G50" s="20"/>
      <c r="H50" s="28">
        <v>90.959999084472656</v>
      </c>
      <c r="I50" s="20">
        <v>4.1919999122619629</v>
      </c>
      <c r="J50" s="28"/>
      <c r="L50" s="28">
        <v>102.91000366210937</v>
      </c>
      <c r="M50" s="20">
        <v>4.2880001068115234</v>
      </c>
      <c r="N50" s="28"/>
      <c r="O50" s="20"/>
      <c r="P50" s="28"/>
      <c r="Q50" s="20"/>
      <c r="R50" s="28">
        <v>93.239997863769531</v>
      </c>
      <c r="S50" s="20">
        <v>5.369999885559082</v>
      </c>
      <c r="T50" s="28"/>
      <c r="V50" s="28">
        <v>104.01999664306641</v>
      </c>
      <c r="W50" s="20">
        <v>5.2230000495910645</v>
      </c>
      <c r="X50" s="28"/>
      <c r="Y50" s="20"/>
      <c r="Z50" s="28"/>
      <c r="AA50" s="20"/>
      <c r="AB50" s="28">
        <v>97</v>
      </c>
      <c r="AC50" s="20">
        <v>6.2589998245239258</v>
      </c>
      <c r="AD50" s="28"/>
      <c r="AF50" s="28">
        <v>106.15000152587891</v>
      </c>
      <c r="AG50" s="20">
        <v>5.9499998092651367</v>
      </c>
      <c r="AH50" s="28"/>
      <c r="AI50" s="20"/>
      <c r="AJ50" s="28"/>
      <c r="AK50" s="20"/>
      <c r="AL50" s="28">
        <v>101.05000305175781</v>
      </c>
      <c r="AM50" s="20">
        <v>6.9149999618530273</v>
      </c>
      <c r="AN50" s="28"/>
      <c r="AP50" s="28">
        <v>110.47000122070312</v>
      </c>
      <c r="AQ50" s="20">
        <v>7.0440001487731934</v>
      </c>
      <c r="AR50" s="28"/>
      <c r="AS50" s="20"/>
      <c r="AT50" s="28"/>
      <c r="AU50" s="20"/>
      <c r="AV50" s="28">
        <v>108.75</v>
      </c>
      <c r="AW50" s="20">
        <v>7.6409997940063477</v>
      </c>
      <c r="AX50" s="28"/>
      <c r="AZ50" s="28">
        <v>114.83000183105469</v>
      </c>
      <c r="BA50" s="20">
        <v>7.624000072479248</v>
      </c>
      <c r="BB50" s="28"/>
      <c r="BC50" s="20"/>
      <c r="BD50" s="28"/>
      <c r="BE50" s="20"/>
      <c r="BF50" s="28">
        <v>113.76999664306641</v>
      </c>
      <c r="BG50" s="20">
        <v>8.175999641418457</v>
      </c>
      <c r="BH50" s="28"/>
      <c r="BJ50" s="28">
        <v>117.98000335693359</v>
      </c>
      <c r="BK50" s="20">
        <v>8.0749998092651367</v>
      </c>
      <c r="BL50" s="28"/>
      <c r="BM50" s="20"/>
      <c r="BN50" s="28"/>
      <c r="BO50" s="20"/>
      <c r="BP50" s="28">
        <v>117.18000030517578</v>
      </c>
      <c r="BQ50" s="20">
        <v>8.6590003967285156</v>
      </c>
      <c r="BR50" s="28"/>
    </row>
    <row r="51" spans="2:70" x14ac:dyDescent="0.2">
      <c r="B51" s="28">
        <v>100.90000152587891</v>
      </c>
      <c r="C51" s="20">
        <v>3.2780001163482666</v>
      </c>
      <c r="D51" s="28"/>
      <c r="E51" s="20"/>
      <c r="F51" s="28"/>
      <c r="G51" s="20"/>
      <c r="H51" s="28">
        <v>89.129997253417969</v>
      </c>
      <c r="I51" s="20">
        <v>4.2519998550415039</v>
      </c>
      <c r="J51" s="28"/>
      <c r="L51" s="28">
        <v>101.33999633789062</v>
      </c>
      <c r="M51" s="20">
        <v>4.3270001411437988</v>
      </c>
      <c r="N51" s="28"/>
      <c r="O51" s="20"/>
      <c r="P51" s="28"/>
      <c r="Q51" s="20"/>
      <c r="R51" s="28">
        <v>91.629997253417969</v>
      </c>
      <c r="S51" s="20">
        <v>5.4250001907348633</v>
      </c>
      <c r="T51" s="28"/>
      <c r="V51" s="28">
        <v>102.54000091552734</v>
      </c>
      <c r="W51" s="20">
        <v>5.2610001564025879</v>
      </c>
      <c r="X51" s="28"/>
      <c r="Y51" s="20"/>
      <c r="Z51" s="28"/>
      <c r="AA51" s="20"/>
      <c r="AB51" s="28">
        <v>95.449996948242188</v>
      </c>
      <c r="AC51" s="20">
        <v>6.315000057220459</v>
      </c>
      <c r="AD51" s="28"/>
      <c r="AF51" s="28">
        <v>104.73999786376953</v>
      </c>
      <c r="AG51" s="20">
        <v>5.9840002059936523</v>
      </c>
      <c r="AH51" s="28"/>
      <c r="AI51" s="20"/>
      <c r="AJ51" s="28"/>
      <c r="AK51" s="20"/>
      <c r="AL51" s="28">
        <v>99.680000305175781</v>
      </c>
      <c r="AM51" s="20">
        <v>6.9479999542236328</v>
      </c>
      <c r="AN51" s="28"/>
      <c r="AP51" s="28">
        <v>109.19000244140625</v>
      </c>
      <c r="AQ51" s="20">
        <v>7.059999942779541</v>
      </c>
      <c r="AR51" s="28"/>
      <c r="AS51" s="20"/>
      <c r="AT51" s="28"/>
      <c r="AU51" s="20"/>
      <c r="AV51" s="28">
        <v>107.44999694824219</v>
      </c>
      <c r="AW51" s="20">
        <v>7.6620001792907715</v>
      </c>
      <c r="AX51" s="28"/>
      <c r="AZ51" s="28">
        <v>113.58999633789062</v>
      </c>
      <c r="BA51" s="20">
        <v>7.6329998970031738</v>
      </c>
      <c r="BB51" s="28"/>
      <c r="BC51" s="20"/>
      <c r="BD51" s="28"/>
      <c r="BE51" s="20"/>
      <c r="BF51" s="28">
        <v>112.48999786376953</v>
      </c>
      <c r="BG51" s="20">
        <v>8.1949996948242187</v>
      </c>
      <c r="BH51" s="28"/>
      <c r="BJ51" s="28">
        <v>116.76000213623047</v>
      </c>
      <c r="BK51" s="20">
        <v>8.0810003280639648</v>
      </c>
      <c r="BL51" s="28"/>
      <c r="BM51" s="20"/>
      <c r="BN51" s="28"/>
      <c r="BO51" s="20"/>
      <c r="BP51" s="28">
        <v>115.94999694824219</v>
      </c>
      <c r="BQ51" s="20">
        <v>8.6780004501342773</v>
      </c>
      <c r="BR51" s="28"/>
    </row>
    <row r="52" spans="2:70" x14ac:dyDescent="0.2">
      <c r="B52" s="28">
        <v>99.269996643066406</v>
      </c>
      <c r="C52" s="20">
        <v>3.3139998912811279</v>
      </c>
      <c r="D52" s="28"/>
      <c r="E52" s="20"/>
      <c r="F52" s="28"/>
      <c r="G52" s="20"/>
      <c r="H52" s="28">
        <v>87.330001831054687</v>
      </c>
      <c r="I52" s="20">
        <v>4.3130002021789551</v>
      </c>
      <c r="J52" s="28"/>
      <c r="L52" s="28">
        <v>99.779998779296875</v>
      </c>
      <c r="M52" s="20">
        <v>4.3689999580383301</v>
      </c>
      <c r="N52" s="28"/>
      <c r="O52" s="20"/>
      <c r="P52" s="28"/>
      <c r="Q52" s="20"/>
      <c r="R52" s="28">
        <v>90.069999694824219</v>
      </c>
      <c r="S52" s="20">
        <v>5.4790000915527344</v>
      </c>
      <c r="T52" s="28"/>
      <c r="V52" s="28">
        <v>101.05999755859375</v>
      </c>
      <c r="W52" s="20">
        <v>5.3010001182556152</v>
      </c>
      <c r="X52" s="28"/>
      <c r="Y52" s="20"/>
      <c r="Z52" s="28"/>
      <c r="AA52" s="20"/>
      <c r="AB52" s="28">
        <v>93.930000305175781</v>
      </c>
      <c r="AC52" s="20">
        <v>6.3689999580383301</v>
      </c>
      <c r="AD52" s="28"/>
      <c r="AF52" s="28">
        <v>103.31999969482422</v>
      </c>
      <c r="AG52" s="20">
        <v>6.0199999809265137</v>
      </c>
      <c r="AH52" s="28"/>
      <c r="AI52" s="20"/>
      <c r="AJ52" s="28"/>
      <c r="AK52" s="20"/>
      <c r="AL52" s="28">
        <v>98.339996337890625</v>
      </c>
      <c r="AM52" s="20">
        <v>6.9800000190734863</v>
      </c>
      <c r="AN52" s="28"/>
      <c r="AP52" s="28">
        <v>107.91999816894531</v>
      </c>
      <c r="AQ52" s="20">
        <v>7.0760002136230469</v>
      </c>
      <c r="AR52" s="28"/>
      <c r="AS52" s="20"/>
      <c r="AT52" s="28"/>
      <c r="AU52" s="20"/>
      <c r="AV52" s="28">
        <v>106.16000366210937</v>
      </c>
      <c r="AW52" s="20">
        <v>7.6840000152587891</v>
      </c>
      <c r="AX52" s="28"/>
      <c r="AZ52" s="28">
        <v>112.34999847412109</v>
      </c>
      <c r="BA52" s="20">
        <v>7.6430001258850098</v>
      </c>
      <c r="BB52" s="28"/>
      <c r="BC52" s="20"/>
      <c r="BD52" s="28"/>
      <c r="BE52" s="20"/>
      <c r="BF52" s="28">
        <v>111.23000335693359</v>
      </c>
      <c r="BG52" s="20">
        <v>8.2139997482299805</v>
      </c>
      <c r="BH52" s="28"/>
      <c r="BJ52" s="28">
        <v>115.55000305175781</v>
      </c>
      <c r="BK52" s="20">
        <v>8.0880002975463867</v>
      </c>
      <c r="BL52" s="28"/>
      <c r="BM52" s="20"/>
      <c r="BN52" s="28"/>
      <c r="BO52" s="20"/>
      <c r="BP52" s="28">
        <v>114.72000122070312</v>
      </c>
      <c r="BQ52" s="20">
        <v>8.6960000991821289</v>
      </c>
      <c r="BR52" s="28"/>
    </row>
    <row r="53" spans="2:70" x14ac:dyDescent="0.2">
      <c r="B53" s="28">
        <v>97.639999389648438</v>
      </c>
      <c r="C53" s="20">
        <v>3.3519999980926514</v>
      </c>
      <c r="D53" s="28"/>
      <c r="E53" s="20"/>
      <c r="F53" s="28"/>
      <c r="G53" s="20"/>
      <c r="H53" s="28">
        <v>85.580001831054687</v>
      </c>
      <c r="I53" s="20">
        <v>4.374000072479248</v>
      </c>
      <c r="J53" s="28"/>
      <c r="L53" s="28">
        <v>98.209999084472656</v>
      </c>
      <c r="M53" s="20">
        <v>4.4130001068115234</v>
      </c>
      <c r="N53" s="28"/>
      <c r="O53" s="20"/>
      <c r="P53" s="28"/>
      <c r="Q53" s="20"/>
      <c r="R53" s="28">
        <v>88.550003051757812</v>
      </c>
      <c r="S53" s="20">
        <v>5.5320000648498535</v>
      </c>
      <c r="T53" s="28"/>
      <c r="V53" s="28">
        <v>99.599998474121094</v>
      </c>
      <c r="W53" s="20">
        <v>5.3410000801086426</v>
      </c>
      <c r="X53" s="28"/>
      <c r="Y53" s="20"/>
      <c r="Z53" s="28"/>
      <c r="AA53" s="20"/>
      <c r="AB53" s="28">
        <v>92.459999084472656</v>
      </c>
      <c r="AC53" s="20">
        <v>6.4219999313354492</v>
      </c>
      <c r="AD53" s="28"/>
      <c r="AF53" s="28">
        <v>101.91999816894531</v>
      </c>
      <c r="AG53" s="20">
        <v>6.0590000152587891</v>
      </c>
      <c r="AH53" s="28"/>
      <c r="AI53" s="20"/>
      <c r="AJ53" s="28"/>
      <c r="AK53" s="20"/>
      <c r="AL53" s="28">
        <v>97.029998779296875</v>
      </c>
      <c r="AM53" s="20">
        <v>7.0110001564025879</v>
      </c>
      <c r="AN53" s="28"/>
      <c r="AP53" s="28">
        <v>106.66000366210937</v>
      </c>
      <c r="AQ53" s="20">
        <v>7.0929999351501465</v>
      </c>
      <c r="AR53" s="28"/>
      <c r="AS53" s="20"/>
      <c r="AT53" s="28"/>
      <c r="AU53" s="20"/>
      <c r="AV53" s="28">
        <v>104.88999938964844</v>
      </c>
      <c r="AW53" s="20">
        <v>7.7049999237060547</v>
      </c>
      <c r="AX53" s="28"/>
      <c r="AZ53" s="28">
        <v>111.12999725341797</v>
      </c>
      <c r="BA53" s="20">
        <v>7.6529998779296875</v>
      </c>
      <c r="BB53" s="28"/>
      <c r="BC53" s="20"/>
      <c r="BD53" s="28"/>
      <c r="BE53" s="20"/>
      <c r="BF53" s="28">
        <v>109.98000335693359</v>
      </c>
      <c r="BG53" s="20">
        <v>8.2329998016357422</v>
      </c>
      <c r="BH53" s="28"/>
      <c r="BJ53" s="28">
        <v>114.36000061035156</v>
      </c>
      <c r="BK53" s="20">
        <v>8.0939998626708984</v>
      </c>
      <c r="BL53" s="28"/>
      <c r="BM53" s="20"/>
      <c r="BN53" s="28"/>
      <c r="BO53" s="20"/>
      <c r="BP53" s="28">
        <v>113.51000213623047</v>
      </c>
      <c r="BQ53" s="20">
        <v>8.7139997482299805</v>
      </c>
      <c r="BR53" s="28"/>
    </row>
    <row r="54" spans="2:70" x14ac:dyDescent="0.2">
      <c r="B54" s="28">
        <v>96.010002136230469</v>
      </c>
      <c r="C54" s="20">
        <v>3.3919999599456787</v>
      </c>
      <c r="D54" s="28"/>
      <c r="E54" s="20"/>
      <c r="F54" s="28"/>
      <c r="G54" s="20"/>
      <c r="H54" s="28">
        <v>83.870002746582031</v>
      </c>
      <c r="I54" s="20">
        <v>4.435999870300293</v>
      </c>
      <c r="J54" s="28"/>
      <c r="L54" s="28">
        <v>96.639999389648438</v>
      </c>
      <c r="M54" s="20">
        <v>4.4590001106262207</v>
      </c>
      <c r="N54" s="28"/>
      <c r="O54" s="20"/>
      <c r="P54" s="28"/>
      <c r="Q54" s="20"/>
      <c r="R54" s="28">
        <v>87.080001831054688</v>
      </c>
      <c r="S54" s="20">
        <v>5.5840001106262207</v>
      </c>
      <c r="T54" s="28"/>
      <c r="V54" s="28">
        <v>98.160003662109375</v>
      </c>
      <c r="W54" s="20">
        <v>5.3829998970031738</v>
      </c>
      <c r="X54" s="28"/>
      <c r="Y54" s="20"/>
      <c r="Z54" s="28"/>
      <c r="AA54" s="20"/>
      <c r="AB54" s="28">
        <v>91.029998779296875</v>
      </c>
      <c r="AC54" s="20">
        <v>6.4730000495910645</v>
      </c>
      <c r="AD54" s="28"/>
      <c r="AF54" s="28">
        <v>100.51999664306641</v>
      </c>
      <c r="AG54" s="20">
        <v>6.0989999771118164</v>
      </c>
      <c r="AH54" s="28"/>
      <c r="AI54" s="20"/>
      <c r="AJ54" s="28"/>
      <c r="AK54" s="20"/>
      <c r="AL54" s="28">
        <v>95.739997863769531</v>
      </c>
      <c r="AM54" s="20">
        <v>7.0409998893737793</v>
      </c>
      <c r="AN54" s="28"/>
      <c r="AP54" s="28">
        <v>105.41000366210937</v>
      </c>
      <c r="AQ54" s="20">
        <v>7.1100001335144043</v>
      </c>
      <c r="AR54" s="28"/>
      <c r="AS54" s="20"/>
      <c r="AT54" s="28"/>
      <c r="AU54" s="20"/>
      <c r="AV54" s="28">
        <v>103.62999725341797</v>
      </c>
      <c r="AW54" s="20">
        <v>7.7259998321533203</v>
      </c>
      <c r="AX54" s="28"/>
      <c r="AZ54" s="28">
        <v>109.91000366210937</v>
      </c>
      <c r="BA54" s="20">
        <v>7.6630001068115234</v>
      </c>
      <c r="BB54" s="28"/>
      <c r="BC54" s="20"/>
      <c r="BD54" s="28"/>
      <c r="BE54" s="20"/>
      <c r="BF54" s="28">
        <v>108.73999786376953</v>
      </c>
      <c r="BG54" s="20">
        <v>8.2510004043579102</v>
      </c>
      <c r="BH54" s="28"/>
      <c r="BJ54" s="28">
        <v>113.16999816894531</v>
      </c>
      <c r="BK54" s="20">
        <v>8.1009998321533203</v>
      </c>
      <c r="BL54" s="28"/>
      <c r="BM54" s="20"/>
      <c r="BN54" s="28"/>
      <c r="BO54" s="20"/>
      <c r="BP54" s="28">
        <v>112.30999755859375</v>
      </c>
      <c r="BQ54" s="20">
        <v>8.7309999465942383</v>
      </c>
      <c r="BR54" s="28"/>
    </row>
    <row r="55" spans="2:70" x14ac:dyDescent="0.2">
      <c r="B55" s="28">
        <v>94.370002746582031</v>
      </c>
      <c r="C55" s="20">
        <v>3.434999942779541</v>
      </c>
      <c r="D55" s="28"/>
      <c r="E55" s="20"/>
      <c r="F55" s="28"/>
      <c r="G55" s="20"/>
      <c r="H55" s="28">
        <v>82.199996948242188</v>
      </c>
      <c r="I55" s="20">
        <v>4.4980001449584961</v>
      </c>
      <c r="J55" s="28"/>
      <c r="L55" s="28">
        <v>95.080001831054687</v>
      </c>
      <c r="M55" s="20">
        <v>4.5089998245239258</v>
      </c>
      <c r="N55" s="28"/>
      <c r="O55" s="20"/>
      <c r="P55" s="28"/>
      <c r="Q55" s="20"/>
      <c r="R55" s="28">
        <v>85.639999389648438</v>
      </c>
      <c r="S55" s="20">
        <v>5.6350002288818359</v>
      </c>
      <c r="T55" s="28"/>
      <c r="V55" s="28">
        <v>96.730003356933594</v>
      </c>
      <c r="W55" s="20">
        <v>5.4260001182556152</v>
      </c>
      <c r="X55" s="28"/>
      <c r="Y55" s="20"/>
      <c r="Z55" s="28"/>
      <c r="AA55" s="20"/>
      <c r="AB55" s="28">
        <v>89.639999389648438</v>
      </c>
      <c r="AC55" s="20">
        <v>6.5219998359680176</v>
      </c>
      <c r="AD55" s="28"/>
      <c r="AF55" s="28">
        <v>99.129997253417969</v>
      </c>
      <c r="AG55" s="20">
        <v>6.1409997940063477</v>
      </c>
      <c r="AH55" s="28"/>
      <c r="AI55" s="20"/>
      <c r="AJ55" s="28"/>
      <c r="AK55" s="20"/>
      <c r="AL55" s="28">
        <v>94.480003356933594</v>
      </c>
      <c r="AM55" s="20">
        <v>7.070000171661377</v>
      </c>
      <c r="AN55" s="28"/>
      <c r="AP55" s="28">
        <v>104.16999816894531</v>
      </c>
      <c r="AQ55" s="20">
        <v>7.1279997825622559</v>
      </c>
      <c r="AR55" s="28"/>
      <c r="AS55" s="20"/>
      <c r="AT55" s="28"/>
      <c r="AU55" s="20"/>
      <c r="AV55" s="28">
        <v>102.38999938964844</v>
      </c>
      <c r="AW55" s="20">
        <v>7.745999813079834</v>
      </c>
      <c r="AX55" s="28"/>
      <c r="AZ55" s="28">
        <v>108.70999908447266</v>
      </c>
      <c r="BA55" s="20">
        <v>7.6729998588562012</v>
      </c>
      <c r="BB55" s="28"/>
      <c r="BC55" s="20"/>
      <c r="BD55" s="28"/>
      <c r="BE55" s="20"/>
      <c r="BF55" s="28">
        <v>107.51000213623047</v>
      </c>
      <c r="BG55" s="20">
        <v>8.2700004577636719</v>
      </c>
      <c r="BH55" s="28"/>
      <c r="BJ55" s="28">
        <v>111.98000335693359</v>
      </c>
      <c r="BK55" s="20">
        <v>8.1079998016357422</v>
      </c>
      <c r="BL55" s="28"/>
      <c r="BM55" s="20"/>
      <c r="BN55" s="28"/>
      <c r="BO55" s="20"/>
      <c r="BP55" s="28">
        <v>111.12000274658203</v>
      </c>
      <c r="BQ55" s="20">
        <v>8.7480001449584961</v>
      </c>
      <c r="BR55" s="28"/>
    </row>
    <row r="56" spans="2:70" x14ac:dyDescent="0.2">
      <c r="B56" s="28">
        <v>92.720001220703125</v>
      </c>
      <c r="C56" s="20">
        <v>3.4809999465942383</v>
      </c>
      <c r="D56" s="28"/>
      <c r="E56" s="20"/>
      <c r="F56" s="28"/>
      <c r="G56" s="20"/>
      <c r="H56" s="28">
        <v>80.589996337890625</v>
      </c>
      <c r="I56" s="20">
        <v>4.5590000152587891</v>
      </c>
      <c r="J56" s="28"/>
      <c r="L56" s="28">
        <v>93.510002136230469</v>
      </c>
      <c r="M56" s="20">
        <v>4.559999942779541</v>
      </c>
      <c r="N56" s="28"/>
      <c r="O56" s="20"/>
      <c r="P56" s="28"/>
      <c r="Q56" s="20"/>
      <c r="R56" s="28">
        <v>84.239997863769531</v>
      </c>
      <c r="S56" s="20">
        <v>5.685999870300293</v>
      </c>
      <c r="T56" s="28"/>
      <c r="V56" s="28">
        <v>95.30999755859375</v>
      </c>
      <c r="W56" s="20">
        <v>5.4689998626708984</v>
      </c>
      <c r="X56" s="28"/>
      <c r="Y56" s="20"/>
      <c r="Z56" s="28"/>
      <c r="AA56" s="20"/>
      <c r="AB56" s="28">
        <v>88.290000915527344</v>
      </c>
      <c r="AC56" s="20">
        <v>6.570000171661377</v>
      </c>
      <c r="AD56" s="28"/>
      <c r="AF56" s="28">
        <v>97.739997863769531</v>
      </c>
      <c r="AG56" s="20">
        <v>6.184999942779541</v>
      </c>
      <c r="AH56" s="28"/>
      <c r="AI56" s="20"/>
      <c r="AJ56" s="28"/>
      <c r="AK56" s="20"/>
      <c r="AL56" s="28">
        <v>93.25</v>
      </c>
      <c r="AM56" s="20">
        <v>7.0989999771118164</v>
      </c>
      <c r="AN56" s="28"/>
      <c r="AP56" s="28">
        <v>102.94999694824219</v>
      </c>
      <c r="AQ56" s="20">
        <v>7.1459999084472656</v>
      </c>
      <c r="AR56" s="28"/>
      <c r="AS56" s="20"/>
      <c r="AT56" s="28"/>
      <c r="AU56" s="20"/>
      <c r="AV56" s="28">
        <v>101.16999816894531</v>
      </c>
      <c r="AW56" s="20">
        <v>7.7670001983642578</v>
      </c>
      <c r="AX56" s="28"/>
      <c r="AZ56" s="28">
        <v>107.51000213623047</v>
      </c>
      <c r="BA56" s="20">
        <v>7.6840000152587891</v>
      </c>
      <c r="BB56" s="28"/>
      <c r="BC56" s="20"/>
      <c r="BD56" s="28"/>
      <c r="BE56" s="20"/>
      <c r="BF56" s="28">
        <v>106.30999755859375</v>
      </c>
      <c r="BG56" s="20">
        <v>8.2869997024536133</v>
      </c>
      <c r="BH56" s="28"/>
      <c r="BJ56" s="28">
        <v>110.80999755859375</v>
      </c>
      <c r="BK56" s="20">
        <v>8.1149997711181641</v>
      </c>
      <c r="BL56" s="28"/>
      <c r="BM56" s="20"/>
      <c r="BN56" s="28"/>
      <c r="BO56" s="20"/>
      <c r="BP56" s="28">
        <v>109.94999694824219</v>
      </c>
      <c r="BQ56" s="20">
        <v>8.7639999389648438</v>
      </c>
      <c r="BR56" s="28"/>
    </row>
    <row r="57" spans="2:70" x14ac:dyDescent="0.2">
      <c r="B57" s="28">
        <v>91.080001831054687</v>
      </c>
      <c r="C57" s="20">
        <v>3.5290000438690186</v>
      </c>
      <c r="D57" s="28"/>
      <c r="E57" s="20"/>
      <c r="F57" s="28"/>
      <c r="G57" s="20"/>
      <c r="H57" s="28">
        <v>79.019996643066406</v>
      </c>
      <c r="I57" s="20">
        <v>4.619999885559082</v>
      </c>
      <c r="J57" s="28"/>
      <c r="L57" s="28">
        <v>91.949996948242188</v>
      </c>
      <c r="M57" s="20">
        <v>4.6139998435974121</v>
      </c>
      <c r="N57" s="28"/>
      <c r="O57" s="20"/>
      <c r="P57" s="28"/>
      <c r="Q57" s="20"/>
      <c r="R57" s="28">
        <v>82.870002746582031</v>
      </c>
      <c r="S57" s="20">
        <v>5.7369999885559082</v>
      </c>
      <c r="T57" s="28"/>
      <c r="V57" s="28">
        <v>93.910003662109375</v>
      </c>
      <c r="W57" s="20">
        <v>5.5130000114440918</v>
      </c>
      <c r="X57" s="28"/>
      <c r="Y57" s="20"/>
      <c r="Z57" s="28"/>
      <c r="AA57" s="20"/>
      <c r="AB57" s="28">
        <v>86.989997863769531</v>
      </c>
      <c r="AC57" s="20">
        <v>6.6149997711181641</v>
      </c>
      <c r="AD57" s="28"/>
      <c r="AF57" s="28">
        <v>96.370002746582031</v>
      </c>
      <c r="AG57" s="20">
        <v>6.2300000190734863</v>
      </c>
      <c r="AH57" s="28"/>
      <c r="AI57" s="20"/>
      <c r="AJ57" s="28"/>
      <c r="AK57" s="20"/>
      <c r="AL57" s="28">
        <v>92.040000915527344</v>
      </c>
      <c r="AM57" s="20">
        <v>7.1269998550415039</v>
      </c>
      <c r="AN57" s="28"/>
      <c r="AP57" s="28">
        <v>101.73999786376953</v>
      </c>
      <c r="AQ57" s="20">
        <v>7.1640000343322754</v>
      </c>
      <c r="AR57" s="28"/>
      <c r="AS57" s="20"/>
      <c r="AT57" s="28"/>
      <c r="AU57" s="20"/>
      <c r="AV57" s="28">
        <v>99.959999084472656</v>
      </c>
      <c r="AW57" s="20">
        <v>7.7870001792907715</v>
      </c>
      <c r="AX57" s="28"/>
      <c r="AZ57" s="28">
        <v>106.31999969482422</v>
      </c>
      <c r="BA57" s="20">
        <v>7.6960000991821289</v>
      </c>
      <c r="BB57" s="28"/>
      <c r="BC57" s="20"/>
      <c r="BD57" s="28"/>
      <c r="BE57" s="20"/>
      <c r="BF57" s="28">
        <v>105.11000061035156</v>
      </c>
      <c r="BG57" s="20">
        <v>8.3050003051757812</v>
      </c>
      <c r="BH57" s="28"/>
      <c r="BJ57" s="28">
        <v>109.63999938964844</v>
      </c>
      <c r="BK57" s="20">
        <v>8.1230001449584961</v>
      </c>
      <c r="BL57" s="28"/>
      <c r="BM57" s="20"/>
      <c r="BN57" s="28"/>
      <c r="BO57" s="20"/>
      <c r="BP57" s="28">
        <v>108.77999877929687</v>
      </c>
      <c r="BQ57" s="20">
        <v>8.7799997329711914</v>
      </c>
      <c r="BR57" s="28"/>
    </row>
    <row r="58" spans="2:70" x14ac:dyDescent="0.2">
      <c r="B58" s="28">
        <v>89.430000305175781</v>
      </c>
      <c r="C58" s="20">
        <v>3.5789999961853027</v>
      </c>
      <c r="D58" s="28"/>
      <c r="E58" s="20"/>
      <c r="F58" s="28"/>
      <c r="G58" s="20"/>
      <c r="H58" s="28">
        <v>77.5</v>
      </c>
      <c r="I58" s="20">
        <v>4.6810002326965332</v>
      </c>
      <c r="J58" s="28"/>
      <c r="L58" s="28">
        <v>90.400001525878906</v>
      </c>
      <c r="M58" s="20">
        <v>4.6700000762939453</v>
      </c>
      <c r="N58" s="28"/>
      <c r="O58" s="20"/>
      <c r="P58" s="28"/>
      <c r="Q58" s="20"/>
      <c r="R58" s="28">
        <v>81.529998779296875</v>
      </c>
      <c r="S58" s="20">
        <v>5.7880001068115234</v>
      </c>
      <c r="T58" s="28"/>
      <c r="V58" s="28">
        <v>92.529998779296875</v>
      </c>
      <c r="W58" s="20">
        <v>5.5580000877380371</v>
      </c>
      <c r="X58" s="28"/>
      <c r="Y58" s="20"/>
      <c r="Z58" s="28"/>
      <c r="AA58" s="20"/>
      <c r="AB58" s="28">
        <v>85.730003356933594</v>
      </c>
      <c r="AC58" s="20">
        <v>6.6579999923706055</v>
      </c>
      <c r="AD58" s="28"/>
      <c r="AF58" s="28">
        <v>95.010002136230469</v>
      </c>
      <c r="AG58" s="20">
        <v>6.2760000228881836</v>
      </c>
      <c r="AH58" s="28"/>
      <c r="AI58" s="20"/>
      <c r="AJ58" s="28"/>
      <c r="AK58" s="20"/>
      <c r="AL58" s="28">
        <v>90.849998474121094</v>
      </c>
      <c r="AM58" s="20">
        <v>7.1539998054504395</v>
      </c>
      <c r="AN58" s="28"/>
      <c r="AP58" s="28">
        <v>100.54000091552734</v>
      </c>
      <c r="AQ58" s="20">
        <v>7.1830000877380371</v>
      </c>
      <c r="AR58" s="28"/>
      <c r="AS58" s="20"/>
      <c r="AT58" s="28"/>
      <c r="AU58" s="20"/>
      <c r="AV58" s="28">
        <v>98.769996643066406</v>
      </c>
      <c r="AW58" s="20">
        <v>7.8060002326965332</v>
      </c>
      <c r="AX58" s="28"/>
      <c r="AZ58" s="28">
        <v>105.15000152587891</v>
      </c>
      <c r="BA58" s="20">
        <v>7.7069997787475586</v>
      </c>
      <c r="BB58" s="28"/>
      <c r="BC58" s="20"/>
      <c r="BD58" s="28"/>
      <c r="BE58" s="20"/>
      <c r="BF58" s="28">
        <v>103.91999816894531</v>
      </c>
      <c r="BG58" s="20">
        <v>8.3219995498657227</v>
      </c>
      <c r="BH58" s="28"/>
      <c r="BJ58" s="28">
        <v>108.48000335693359</v>
      </c>
      <c r="BK58" s="20">
        <v>8.130000114440918</v>
      </c>
      <c r="BL58" s="28"/>
      <c r="BM58" s="20"/>
      <c r="BN58" s="28"/>
      <c r="BO58" s="20"/>
      <c r="BP58" s="28">
        <v>107.62000274658203</v>
      </c>
      <c r="BQ58" s="20">
        <v>8.7939996719360352</v>
      </c>
      <c r="BR58" s="28"/>
    </row>
    <row r="59" spans="2:70" x14ac:dyDescent="0.2">
      <c r="B59" s="28">
        <v>87.790000915527344</v>
      </c>
      <c r="C59" s="20">
        <v>3.6319999694824219</v>
      </c>
      <c r="D59" s="28"/>
      <c r="E59" s="20"/>
      <c r="F59" s="28"/>
      <c r="G59" s="20"/>
      <c r="H59" s="28">
        <v>76.040000915527344</v>
      </c>
      <c r="I59" s="20">
        <v>4.7399997711181641</v>
      </c>
      <c r="J59" s="28"/>
      <c r="L59" s="28">
        <v>88.860000610351563</v>
      </c>
      <c r="M59" s="20">
        <v>4.7290000915527344</v>
      </c>
      <c r="N59" s="28"/>
      <c r="O59" s="20"/>
      <c r="P59" s="28"/>
      <c r="Q59" s="20"/>
      <c r="R59" s="28">
        <v>80.209999084472656</v>
      </c>
      <c r="S59" s="20">
        <v>5.8400001525878906</v>
      </c>
      <c r="T59" s="28"/>
      <c r="V59" s="28">
        <v>91.160003662109375</v>
      </c>
      <c r="W59" s="20">
        <v>5.6040000915527344</v>
      </c>
      <c r="X59" s="28"/>
      <c r="Y59" s="20"/>
      <c r="Z59" s="28"/>
      <c r="AA59" s="20"/>
      <c r="AB59" s="28">
        <v>84.5</v>
      </c>
      <c r="AC59" s="20">
        <v>6.6979999542236328</v>
      </c>
      <c r="AD59" s="28"/>
      <c r="AF59" s="28">
        <v>93.660003662109375</v>
      </c>
      <c r="AG59" s="20">
        <v>6.3229999542236328</v>
      </c>
      <c r="AH59" s="28"/>
      <c r="AI59" s="20"/>
      <c r="AJ59" s="28"/>
      <c r="AK59" s="20"/>
      <c r="AL59" s="28">
        <v>89.680000305175781</v>
      </c>
      <c r="AM59" s="20">
        <v>7.179999828338623</v>
      </c>
      <c r="AN59" s="28"/>
      <c r="AP59" s="28">
        <v>99.349998474121094</v>
      </c>
      <c r="AQ59" s="20">
        <v>7.2020001411437988</v>
      </c>
      <c r="AR59" s="28"/>
      <c r="AS59" s="20"/>
      <c r="AT59" s="28"/>
      <c r="AU59" s="20"/>
      <c r="AV59" s="28">
        <v>97.589996337890625</v>
      </c>
      <c r="AW59" s="20">
        <v>7.8260002136230469</v>
      </c>
      <c r="AX59" s="28"/>
      <c r="AZ59" s="28">
        <v>103.98000335693359</v>
      </c>
      <c r="BA59" s="20">
        <v>7.7189998626708984</v>
      </c>
      <c r="BB59" s="28"/>
      <c r="BC59" s="20"/>
      <c r="BD59" s="28"/>
      <c r="BE59" s="20"/>
      <c r="BF59" s="28">
        <v>102.75</v>
      </c>
      <c r="BG59" s="20">
        <v>8.3389997482299805</v>
      </c>
      <c r="BH59" s="28"/>
      <c r="BJ59" s="28">
        <v>107.33000183105469</v>
      </c>
      <c r="BK59" s="20">
        <v>8.1379995346069336</v>
      </c>
      <c r="BL59" s="28"/>
      <c r="BM59" s="20"/>
      <c r="BN59" s="28"/>
      <c r="BO59" s="20"/>
      <c r="BP59" s="28">
        <v>106.47000122070312</v>
      </c>
      <c r="BQ59" s="20">
        <v>8.8079996109008789</v>
      </c>
      <c r="BR59" s="28"/>
    </row>
    <row r="60" spans="2:70" x14ac:dyDescent="0.2">
      <c r="B60" s="28">
        <v>86.160003662109375</v>
      </c>
      <c r="C60" s="20">
        <v>3.6860001087188721</v>
      </c>
      <c r="D60" s="28"/>
      <c r="E60" s="20"/>
      <c r="F60" s="28"/>
      <c r="G60" s="20"/>
      <c r="H60" s="28">
        <v>74.620002746582031</v>
      </c>
      <c r="I60" s="20">
        <v>4.7989997863769531</v>
      </c>
      <c r="J60" s="28"/>
      <c r="L60" s="28">
        <v>87.319999694824219</v>
      </c>
      <c r="M60" s="20">
        <v>4.7890000343322754</v>
      </c>
      <c r="N60" s="28"/>
      <c r="O60" s="20"/>
      <c r="P60" s="28"/>
      <c r="Q60" s="20"/>
      <c r="R60" s="28">
        <v>78.930000305175781</v>
      </c>
      <c r="S60" s="20">
        <v>5.8909997940063477</v>
      </c>
      <c r="T60" s="28"/>
      <c r="V60" s="28">
        <v>89.800003051757812</v>
      </c>
      <c r="W60" s="20">
        <v>5.6500000953674316</v>
      </c>
      <c r="X60" s="28"/>
      <c r="Y60" s="20"/>
      <c r="Z60" s="28"/>
      <c r="AA60" s="20"/>
      <c r="AB60" s="28">
        <v>83.30999755859375</v>
      </c>
      <c r="AC60" s="20">
        <v>6.7369999885559082</v>
      </c>
      <c r="AD60" s="28"/>
      <c r="AF60" s="28">
        <v>92.330001831054687</v>
      </c>
      <c r="AG60" s="20">
        <v>6.369999885559082</v>
      </c>
      <c r="AH60" s="28"/>
      <c r="AI60" s="20"/>
      <c r="AJ60" s="28"/>
      <c r="AK60" s="20"/>
      <c r="AL60" s="28">
        <v>88.540000915527344</v>
      </c>
      <c r="AM60" s="20">
        <v>7.2059998512268066</v>
      </c>
      <c r="AN60" s="28"/>
      <c r="AP60" s="28">
        <v>98.169998168945313</v>
      </c>
      <c r="AQ60" s="20">
        <v>7.2210001945495605</v>
      </c>
      <c r="AR60" s="28"/>
      <c r="AS60" s="20"/>
      <c r="AT60" s="28"/>
      <c r="AU60" s="20"/>
      <c r="AV60" s="28">
        <v>96.430000305175781</v>
      </c>
      <c r="AW60" s="20">
        <v>7.8439998626708984</v>
      </c>
      <c r="AX60" s="28"/>
      <c r="AZ60" s="28">
        <v>102.81999969482422</v>
      </c>
      <c r="BA60" s="20">
        <v>7.7319998741149902</v>
      </c>
      <c r="BB60" s="28"/>
      <c r="BC60" s="20"/>
      <c r="BD60" s="28"/>
      <c r="BE60" s="20"/>
      <c r="BF60" s="28">
        <v>101.58000183105469</v>
      </c>
      <c r="BG60" s="20">
        <v>8.3549995422363281</v>
      </c>
      <c r="BH60" s="28"/>
      <c r="BJ60" s="28">
        <v>106.19000244140625</v>
      </c>
      <c r="BK60" s="20">
        <v>8.1470003128051758</v>
      </c>
      <c r="BL60" s="28"/>
      <c r="BM60" s="20"/>
      <c r="BN60" s="28"/>
      <c r="BO60" s="20"/>
      <c r="BP60" s="28">
        <v>105.31999969482422</v>
      </c>
      <c r="BQ60" s="20">
        <v>8.8199996948242187</v>
      </c>
      <c r="BR60" s="28"/>
    </row>
    <row r="61" spans="2:70" x14ac:dyDescent="0.2">
      <c r="B61" s="28">
        <v>84.529998779296875</v>
      </c>
      <c r="C61" s="20">
        <v>3.7430000305175781</v>
      </c>
      <c r="D61" s="28"/>
      <c r="E61" s="20"/>
      <c r="F61" s="28"/>
      <c r="G61" s="20"/>
      <c r="H61" s="28">
        <v>73.260002136230469</v>
      </c>
      <c r="I61" s="20">
        <v>4.8559999465942383</v>
      </c>
      <c r="J61" s="28"/>
      <c r="L61" s="28">
        <v>85.800003051757812</v>
      </c>
      <c r="M61" s="20">
        <v>4.8509998321533203</v>
      </c>
      <c r="N61" s="28"/>
      <c r="O61" s="20"/>
      <c r="P61" s="28"/>
      <c r="Q61" s="20"/>
      <c r="R61" s="28">
        <v>77.669998168945313</v>
      </c>
      <c r="S61" s="20">
        <v>5.9429998397827148</v>
      </c>
      <c r="T61" s="28"/>
      <c r="V61" s="28">
        <v>88.459999084472656</v>
      </c>
      <c r="W61" s="20">
        <v>5.6979999542236328</v>
      </c>
      <c r="X61" s="28"/>
      <c r="Y61" s="20"/>
      <c r="Z61" s="28"/>
      <c r="AA61" s="20"/>
      <c r="AB61" s="28">
        <v>82.160003662109375</v>
      </c>
      <c r="AC61" s="20">
        <v>6.7729997634887695</v>
      </c>
      <c r="AD61" s="28"/>
      <c r="AF61" s="28">
        <v>91.019996643066406</v>
      </c>
      <c r="AG61" s="20">
        <v>6.4169998168945312</v>
      </c>
      <c r="AH61" s="28"/>
      <c r="AI61" s="20"/>
      <c r="AJ61" s="28"/>
      <c r="AK61" s="20"/>
      <c r="AL61" s="28">
        <v>87.410003662109375</v>
      </c>
      <c r="AM61" s="20">
        <v>7.2309999465942383</v>
      </c>
      <c r="AN61" s="28"/>
      <c r="AP61" s="28">
        <v>97</v>
      </c>
      <c r="AQ61" s="20">
        <v>7.2410001754760742</v>
      </c>
      <c r="AR61" s="28"/>
      <c r="AS61" s="20"/>
      <c r="AT61" s="28"/>
      <c r="AU61" s="20"/>
      <c r="AV61" s="28">
        <v>95.279998779296875</v>
      </c>
      <c r="AW61" s="20">
        <v>7.8629999160766602</v>
      </c>
      <c r="AX61" s="28"/>
      <c r="AZ61" s="28">
        <v>101.66999816894531</v>
      </c>
      <c r="BA61" s="20">
        <v>7.744999885559082</v>
      </c>
      <c r="BB61" s="28"/>
      <c r="BC61" s="20"/>
      <c r="BD61" s="28"/>
      <c r="BE61" s="20"/>
      <c r="BF61" s="28">
        <v>100.43000030517578</v>
      </c>
      <c r="BG61" s="20">
        <v>8.3710002899169922</v>
      </c>
      <c r="BH61" s="28"/>
      <c r="BJ61" s="28">
        <v>105.05000305175781</v>
      </c>
      <c r="BK61" s="20">
        <v>8.1549997329711914</v>
      </c>
      <c r="BL61" s="28"/>
      <c r="BM61" s="20"/>
      <c r="BN61" s="28"/>
      <c r="BO61" s="20"/>
      <c r="BP61" s="28">
        <v>104.19000244140625</v>
      </c>
      <c r="BQ61" s="20">
        <v>8.8310003280639648</v>
      </c>
      <c r="BR61" s="28"/>
    </row>
    <row r="62" spans="2:70" x14ac:dyDescent="0.2">
      <c r="B62" s="28">
        <v>82.919998168945313</v>
      </c>
      <c r="C62" s="20">
        <v>3.8010001182556152</v>
      </c>
      <c r="D62" s="28"/>
      <c r="E62" s="20"/>
      <c r="F62" s="28"/>
      <c r="G62" s="20"/>
      <c r="H62" s="28">
        <v>71.94000244140625</v>
      </c>
      <c r="I62" s="20">
        <v>4.9120001792907715</v>
      </c>
      <c r="J62" s="28"/>
      <c r="L62" s="28">
        <v>84.290000915527344</v>
      </c>
      <c r="M62" s="20">
        <v>4.9140000343322754</v>
      </c>
      <c r="N62" s="28"/>
      <c r="O62" s="20"/>
      <c r="P62" s="28"/>
      <c r="Q62" s="20"/>
      <c r="R62" s="28">
        <v>76.430000305175781</v>
      </c>
      <c r="S62" s="20">
        <v>5.994999885559082</v>
      </c>
      <c r="T62" s="28"/>
      <c r="V62" s="28">
        <v>87.139999389648437</v>
      </c>
      <c r="W62" s="20">
        <v>5.7470002174377441</v>
      </c>
      <c r="X62" s="28"/>
      <c r="Y62" s="20"/>
      <c r="Z62" s="28"/>
      <c r="AA62" s="20"/>
      <c r="AB62" s="28">
        <v>81.040000915527344</v>
      </c>
      <c r="AC62" s="20">
        <v>6.8080000877380371</v>
      </c>
      <c r="AD62" s="28"/>
      <c r="AF62" s="28">
        <v>89.739997863769531</v>
      </c>
      <c r="AG62" s="20">
        <v>6.4640002250671387</v>
      </c>
      <c r="AH62" s="28"/>
      <c r="AI62" s="20"/>
      <c r="AJ62" s="28"/>
      <c r="AK62" s="20"/>
      <c r="AL62" s="28">
        <v>86.30999755859375</v>
      </c>
      <c r="AM62" s="20">
        <v>7.255000114440918</v>
      </c>
      <c r="AN62" s="28"/>
      <c r="AP62" s="28">
        <v>95.849998474121094</v>
      </c>
      <c r="AQ62" s="20">
        <v>7.2610001564025879</v>
      </c>
      <c r="AR62" s="28"/>
      <c r="AS62" s="20"/>
      <c r="AT62" s="28"/>
      <c r="AU62" s="20"/>
      <c r="AV62" s="28">
        <v>94.150001525878906</v>
      </c>
      <c r="AW62" s="20">
        <v>7.8810000419616699</v>
      </c>
      <c r="AX62" s="28"/>
      <c r="AZ62" s="28">
        <v>100.52999877929687</v>
      </c>
      <c r="BA62" s="20">
        <v>7.7579998970031738</v>
      </c>
      <c r="BB62" s="28"/>
      <c r="BC62" s="20"/>
      <c r="BD62" s="28"/>
      <c r="BE62" s="20"/>
      <c r="BF62" s="28">
        <v>99.279998779296875</v>
      </c>
      <c r="BG62" s="20">
        <v>8.3870000839233398</v>
      </c>
      <c r="BH62" s="28"/>
      <c r="BJ62" s="28">
        <v>103.91999816894531</v>
      </c>
      <c r="BK62" s="20">
        <v>8.1639995574951172</v>
      </c>
      <c r="BL62" s="28"/>
      <c r="BM62" s="20"/>
      <c r="BN62" s="28"/>
      <c r="BO62" s="20"/>
      <c r="BP62" s="28">
        <v>103.05999755859375</v>
      </c>
      <c r="BQ62" s="20">
        <v>8.8400001525878906</v>
      </c>
      <c r="BR62" s="28"/>
    </row>
    <row r="63" spans="2:70" x14ac:dyDescent="0.2">
      <c r="B63" s="28">
        <v>81.330001831054688</v>
      </c>
      <c r="C63" s="20">
        <v>3.8610000610351562</v>
      </c>
      <c r="D63" s="28"/>
      <c r="E63" s="20"/>
      <c r="F63" s="28"/>
      <c r="G63" s="20"/>
      <c r="H63" s="28">
        <v>70.680000305175781</v>
      </c>
      <c r="I63" s="20">
        <v>4.9670000076293945</v>
      </c>
      <c r="J63" s="28"/>
      <c r="L63" s="28">
        <v>82.80999755859375</v>
      </c>
      <c r="M63" s="20">
        <v>4.9790000915527344</v>
      </c>
      <c r="N63" s="28"/>
      <c r="O63" s="20"/>
      <c r="P63" s="28"/>
      <c r="Q63" s="20"/>
      <c r="R63" s="28">
        <v>75.220001220703125</v>
      </c>
      <c r="S63" s="20">
        <v>6.0469999313354492</v>
      </c>
      <c r="T63" s="28"/>
      <c r="V63" s="28">
        <v>85.819999694824219</v>
      </c>
      <c r="W63" s="20">
        <v>5.7969999313354492</v>
      </c>
      <c r="X63" s="28"/>
      <c r="Y63" s="20"/>
      <c r="Z63" s="28"/>
      <c r="AA63" s="20"/>
      <c r="AB63" s="28">
        <v>79.949996948242188</v>
      </c>
      <c r="AC63" s="20">
        <v>6.8410000801086426</v>
      </c>
      <c r="AD63" s="28"/>
      <c r="AF63" s="28">
        <v>88.470001220703125</v>
      </c>
      <c r="AG63" s="20">
        <v>6.5089998245239258</v>
      </c>
      <c r="AH63" s="28"/>
      <c r="AI63" s="20"/>
      <c r="AJ63" s="28"/>
      <c r="AK63" s="20"/>
      <c r="AL63" s="28">
        <v>85.220001220703125</v>
      </c>
      <c r="AM63" s="20">
        <v>7.2779998779296875</v>
      </c>
      <c r="AN63" s="28"/>
      <c r="AP63" s="28">
        <v>94.699996948242188</v>
      </c>
      <c r="AQ63" s="20">
        <v>7.2810001373291016</v>
      </c>
      <c r="AR63" s="28"/>
      <c r="AS63" s="20"/>
      <c r="AT63" s="28"/>
      <c r="AU63" s="20"/>
      <c r="AV63" s="28">
        <v>93.029998779296875</v>
      </c>
      <c r="AW63" s="20">
        <v>7.8990001678466797</v>
      </c>
      <c r="AX63" s="28"/>
      <c r="AZ63" s="28">
        <v>99.400001525878906</v>
      </c>
      <c r="BA63" s="20">
        <v>7.7709999084472656</v>
      </c>
      <c r="BB63" s="28"/>
      <c r="BC63" s="20"/>
      <c r="BD63" s="28"/>
      <c r="BE63" s="20"/>
      <c r="BF63" s="28">
        <v>98.150001525878906</v>
      </c>
      <c r="BG63" s="20">
        <v>8.4020004272460937</v>
      </c>
      <c r="BH63" s="28"/>
      <c r="BJ63" s="28">
        <v>102.79000091552734</v>
      </c>
      <c r="BK63" s="20">
        <v>8.1739997863769531</v>
      </c>
      <c r="BL63" s="28"/>
      <c r="BM63" s="20"/>
      <c r="BN63" s="28"/>
      <c r="BO63" s="20"/>
      <c r="BP63" s="28">
        <v>101.94000244140625</v>
      </c>
      <c r="BQ63" s="20">
        <v>8.8479995727539063</v>
      </c>
      <c r="BR63" s="28"/>
    </row>
    <row r="64" spans="2:70" x14ac:dyDescent="0.2">
      <c r="B64" s="28">
        <v>79.760002136230469</v>
      </c>
      <c r="C64" s="20">
        <v>3.9219999313354492</v>
      </c>
      <c r="D64" s="28"/>
      <c r="E64" s="20"/>
      <c r="F64" s="28"/>
      <c r="G64" s="20"/>
      <c r="H64" s="28">
        <v>69.470001220703125</v>
      </c>
      <c r="I64" s="20">
        <v>5.0190000534057617</v>
      </c>
      <c r="J64" s="28"/>
      <c r="L64" s="28">
        <v>81.339996337890625</v>
      </c>
      <c r="M64" s="20">
        <v>5.0440001487731934</v>
      </c>
      <c r="N64" s="28"/>
      <c r="O64" s="20"/>
      <c r="P64" s="28"/>
      <c r="Q64" s="20"/>
      <c r="R64" s="28">
        <v>74.040000915527344</v>
      </c>
      <c r="S64" s="20">
        <v>6.0980000495910645</v>
      </c>
      <c r="T64" s="28"/>
      <c r="V64" s="28">
        <v>84.519996643066406</v>
      </c>
      <c r="W64" s="20">
        <v>5.8480000495910645</v>
      </c>
      <c r="X64" s="28"/>
      <c r="Y64" s="20"/>
      <c r="Z64" s="28"/>
      <c r="AA64" s="20"/>
      <c r="AB64" s="28">
        <v>78.889999389648438</v>
      </c>
      <c r="AC64" s="20">
        <v>6.8720002174377441</v>
      </c>
      <c r="AD64" s="28"/>
      <c r="AF64" s="28">
        <v>87.230003356933594</v>
      </c>
      <c r="AG64" s="20">
        <v>6.5539999008178711</v>
      </c>
      <c r="AH64" s="28"/>
      <c r="AI64" s="20"/>
      <c r="AJ64" s="28"/>
      <c r="AK64" s="20"/>
      <c r="AL64" s="28">
        <v>84.160003662109375</v>
      </c>
      <c r="AM64" s="20">
        <v>7.3010001182556152</v>
      </c>
      <c r="AN64" s="28"/>
      <c r="AP64" s="28">
        <v>93.569999694824219</v>
      </c>
      <c r="AQ64" s="20">
        <v>7.3020000457763672</v>
      </c>
      <c r="AR64" s="28"/>
      <c r="AS64" s="20"/>
      <c r="AT64" s="28"/>
      <c r="AU64" s="20"/>
      <c r="AV64" s="28">
        <v>91.919998168945313</v>
      </c>
      <c r="AW64" s="20">
        <v>7.9169998168945313</v>
      </c>
      <c r="AX64" s="28"/>
      <c r="AZ64" s="28">
        <v>98.269996643066406</v>
      </c>
      <c r="BA64" s="20">
        <v>7.7859997749328613</v>
      </c>
      <c r="BB64" s="28"/>
      <c r="BC64" s="20"/>
      <c r="BD64" s="28"/>
      <c r="BE64" s="20"/>
      <c r="BF64" s="28">
        <v>97.019996643066406</v>
      </c>
      <c r="BG64" s="20">
        <v>8.4169998168945313</v>
      </c>
      <c r="BH64" s="28"/>
      <c r="BJ64" s="28">
        <v>101.66999816894531</v>
      </c>
      <c r="BK64" s="20">
        <v>8.1840000152587891</v>
      </c>
      <c r="BL64" s="28"/>
      <c r="BM64" s="20"/>
      <c r="BN64" s="28"/>
      <c r="BO64" s="20"/>
      <c r="BP64" s="28">
        <v>100.83000183105469</v>
      </c>
      <c r="BQ64" s="20">
        <v>8.8529996871948242</v>
      </c>
      <c r="BR64" s="28"/>
    </row>
    <row r="65" spans="2:70" x14ac:dyDescent="0.2">
      <c r="B65" s="28">
        <v>78.209999084472656</v>
      </c>
      <c r="C65" s="20">
        <v>3.9839999675750732</v>
      </c>
      <c r="D65" s="28"/>
      <c r="E65" s="20"/>
      <c r="F65" s="28"/>
      <c r="G65" s="20"/>
      <c r="H65" s="28">
        <v>68.30999755859375</v>
      </c>
      <c r="I65" s="20">
        <v>5.0689997673034668</v>
      </c>
      <c r="J65" s="28"/>
      <c r="L65" s="28">
        <v>79.910003662109375</v>
      </c>
      <c r="M65" s="20">
        <v>5.1090002059936523</v>
      </c>
      <c r="N65" s="28"/>
      <c r="O65" s="20"/>
      <c r="P65" s="28"/>
      <c r="Q65" s="20"/>
      <c r="R65" s="28">
        <v>72.900001525878906</v>
      </c>
      <c r="S65" s="20">
        <v>6.1469998359680176</v>
      </c>
      <c r="T65" s="28"/>
      <c r="V65" s="28">
        <v>83.220001220703125</v>
      </c>
      <c r="W65" s="20">
        <v>5.9019999504089355</v>
      </c>
      <c r="X65" s="28"/>
      <c r="Y65" s="20"/>
      <c r="Z65" s="28"/>
      <c r="AA65" s="20"/>
      <c r="AB65" s="28">
        <v>77.860000610351563</v>
      </c>
      <c r="AC65" s="20">
        <v>6.9010000228881836</v>
      </c>
      <c r="AD65" s="28"/>
      <c r="AF65" s="28">
        <v>86.019996643066406</v>
      </c>
      <c r="AG65" s="20">
        <v>6.5970001220703125</v>
      </c>
      <c r="AH65" s="28"/>
      <c r="AI65" s="20"/>
      <c r="AJ65" s="28"/>
      <c r="AK65" s="20"/>
      <c r="AL65" s="28">
        <v>83.110000610351563</v>
      </c>
      <c r="AM65" s="20">
        <v>7.3229999542236328</v>
      </c>
      <c r="AN65" s="28"/>
      <c r="AP65" s="28">
        <v>92.449996948242188</v>
      </c>
      <c r="AQ65" s="20">
        <v>7.3220000267028809</v>
      </c>
      <c r="AR65" s="28"/>
      <c r="AS65" s="20"/>
      <c r="AT65" s="28"/>
      <c r="AU65" s="20"/>
      <c r="AV65" s="28">
        <v>90.830001831054688</v>
      </c>
      <c r="AW65" s="20">
        <v>7.9340000152587891</v>
      </c>
      <c r="AX65" s="28"/>
      <c r="AZ65" s="28">
        <v>97.160003662109375</v>
      </c>
      <c r="BA65" s="20">
        <v>7.8000001907348633</v>
      </c>
      <c r="BB65" s="28"/>
      <c r="BC65" s="20"/>
      <c r="BD65" s="28"/>
      <c r="BE65" s="20"/>
      <c r="BF65" s="28">
        <v>95.900001525878906</v>
      </c>
      <c r="BG65" s="20">
        <v>8.430999755859375</v>
      </c>
      <c r="BH65" s="28"/>
      <c r="BJ65" s="28">
        <v>100.55999755859375</v>
      </c>
      <c r="BK65" s="20">
        <v>8.194000244140625</v>
      </c>
      <c r="BL65" s="28"/>
      <c r="BM65" s="20"/>
      <c r="BN65" s="28"/>
      <c r="BO65" s="20"/>
      <c r="BP65" s="28">
        <v>99.730003356933594</v>
      </c>
      <c r="BQ65" s="20">
        <v>8.8549995422363281</v>
      </c>
      <c r="BR65" s="28"/>
    </row>
    <row r="66" spans="2:70" x14ac:dyDescent="0.2">
      <c r="B66" s="28">
        <v>76.680000305175781</v>
      </c>
      <c r="C66" s="20">
        <v>4.0469999313354492</v>
      </c>
      <c r="D66" s="28"/>
      <c r="E66" s="20"/>
      <c r="F66" s="28"/>
      <c r="G66" s="20"/>
      <c r="H66" s="28">
        <v>67.199996948242187</v>
      </c>
      <c r="I66" s="20">
        <v>5.1170001029968262</v>
      </c>
      <c r="J66" s="28"/>
      <c r="L66" s="28">
        <v>78.519996643066406</v>
      </c>
      <c r="M66" s="20">
        <v>5.1729998588562012</v>
      </c>
      <c r="N66" s="28"/>
      <c r="O66" s="20"/>
      <c r="P66" s="28"/>
      <c r="Q66" s="20"/>
      <c r="R66" s="28">
        <v>71.800003051757813</v>
      </c>
      <c r="S66" s="20">
        <v>6.195000171661377</v>
      </c>
      <c r="T66" s="28"/>
      <c r="V66" s="28">
        <v>81.94000244140625</v>
      </c>
      <c r="W66" s="20">
        <v>5.9569997787475586</v>
      </c>
      <c r="X66" s="28"/>
      <c r="Y66" s="20"/>
      <c r="Z66" s="28"/>
      <c r="AA66" s="20"/>
      <c r="AB66" s="28">
        <v>76.849998474121094</v>
      </c>
      <c r="AC66" s="20">
        <v>6.9289999008178711</v>
      </c>
      <c r="AD66" s="28"/>
      <c r="AF66" s="28">
        <v>84.830001831054687</v>
      </c>
      <c r="AG66" s="20">
        <v>6.6389999389648437</v>
      </c>
      <c r="AH66" s="28"/>
      <c r="AI66" s="20"/>
      <c r="AJ66" s="28"/>
      <c r="AK66" s="20"/>
      <c r="AL66" s="28">
        <v>82.080001831054687</v>
      </c>
      <c r="AM66" s="20">
        <v>7.3449997901916504</v>
      </c>
      <c r="AN66" s="28"/>
      <c r="AP66" s="28">
        <v>91.339996337890625</v>
      </c>
      <c r="AQ66" s="20">
        <v>7.3429999351501465</v>
      </c>
      <c r="AR66" s="28"/>
      <c r="AS66" s="20"/>
      <c r="AT66" s="28"/>
      <c r="AU66" s="20"/>
      <c r="AV66" s="28">
        <v>89.75</v>
      </c>
      <c r="AW66" s="20">
        <v>7.9499998092651367</v>
      </c>
      <c r="AX66" s="28"/>
      <c r="AZ66" s="28">
        <v>96.050003051757813</v>
      </c>
      <c r="BA66" s="20">
        <v>7.815000057220459</v>
      </c>
      <c r="BB66" s="28"/>
      <c r="BC66" s="20"/>
      <c r="BD66" s="28"/>
      <c r="BE66" s="20"/>
      <c r="BF66" s="28">
        <v>94.779998779296875</v>
      </c>
      <c r="BG66" s="20">
        <v>8.4449996948242187</v>
      </c>
      <c r="BH66" s="28"/>
      <c r="BJ66" s="28">
        <v>99.449996948242188</v>
      </c>
      <c r="BK66" s="20">
        <v>8.2040004730224609</v>
      </c>
      <c r="BL66" s="28"/>
      <c r="BM66" s="20"/>
      <c r="BN66" s="28"/>
      <c r="BO66" s="20"/>
      <c r="BP66" s="28">
        <v>98.650001525878906</v>
      </c>
      <c r="BQ66" s="20">
        <v>8.8479995727539063</v>
      </c>
      <c r="BR66" s="28"/>
    </row>
    <row r="67" spans="2:70" x14ac:dyDescent="0.2">
      <c r="B67" s="28">
        <v>75.19000244140625</v>
      </c>
      <c r="C67" s="20">
        <v>4.1110000610351562</v>
      </c>
      <c r="D67" s="28"/>
      <c r="E67" s="20"/>
      <c r="F67" s="28"/>
      <c r="G67" s="20"/>
      <c r="H67" s="28">
        <v>66.139999389648437</v>
      </c>
      <c r="I67" s="20">
        <v>5.1620001792907715</v>
      </c>
      <c r="J67" s="28"/>
      <c r="L67" s="28">
        <v>77.169998168945312</v>
      </c>
      <c r="M67" s="20">
        <v>5.2350001335144043</v>
      </c>
      <c r="N67" s="28"/>
      <c r="O67" s="20"/>
      <c r="P67" s="28"/>
      <c r="Q67" s="20"/>
      <c r="R67" s="28">
        <v>70.730003356933594</v>
      </c>
      <c r="S67" s="20">
        <v>6.2399997711181641</v>
      </c>
      <c r="T67" s="28"/>
      <c r="V67" s="28">
        <v>80.660003662109375</v>
      </c>
      <c r="W67" s="20">
        <v>6.0130000114440918</v>
      </c>
      <c r="X67" s="28"/>
      <c r="Y67" s="20"/>
      <c r="Z67" s="28"/>
      <c r="AA67" s="20"/>
      <c r="AB67" s="28">
        <v>75.860000610351563</v>
      </c>
      <c r="AC67" s="20">
        <v>6.9559998512268066</v>
      </c>
      <c r="AD67" s="28"/>
      <c r="AF67" s="28">
        <v>83.669998168945313</v>
      </c>
      <c r="AG67" s="20">
        <v>6.6789999008178711</v>
      </c>
      <c r="AH67" s="28"/>
      <c r="AI67" s="20"/>
      <c r="AJ67" s="28"/>
      <c r="AK67" s="20"/>
      <c r="AL67" s="28">
        <v>81.069999694824219</v>
      </c>
      <c r="AM67" s="20">
        <v>7.3649997711181641</v>
      </c>
      <c r="AN67" s="28"/>
      <c r="AP67" s="28">
        <v>90.239997863769531</v>
      </c>
      <c r="AQ67" s="20">
        <v>7.3639998435974121</v>
      </c>
      <c r="AR67" s="28"/>
      <c r="AS67" s="20"/>
      <c r="AT67" s="28"/>
      <c r="AU67" s="20"/>
      <c r="AV67" s="28">
        <v>88.669998168945313</v>
      </c>
      <c r="AW67" s="20">
        <v>7.9660000801086426</v>
      </c>
      <c r="AX67" s="28"/>
      <c r="AZ67" s="28">
        <v>94.949996948242188</v>
      </c>
      <c r="BA67" s="20">
        <v>7.8289999961853027</v>
      </c>
      <c r="BB67" s="28"/>
      <c r="BC67" s="20"/>
      <c r="BD67" s="28"/>
      <c r="BE67" s="20"/>
      <c r="BF67" s="28">
        <v>93.669998168945313</v>
      </c>
      <c r="BG67" s="20">
        <v>8.4580001831054687</v>
      </c>
      <c r="BH67" s="28"/>
      <c r="BJ67" s="28">
        <v>98.339996337890625</v>
      </c>
      <c r="BK67" s="20">
        <v>8.2150001525878906</v>
      </c>
      <c r="BL67" s="28"/>
      <c r="BM67" s="20"/>
      <c r="BN67" s="28"/>
      <c r="BO67" s="20"/>
      <c r="BP67" s="28">
        <v>97.580001831054688</v>
      </c>
      <c r="BQ67" s="20">
        <v>8.8339996337890625</v>
      </c>
      <c r="BR67" s="28"/>
    </row>
    <row r="68" spans="2:70" x14ac:dyDescent="0.2">
      <c r="B68" s="28">
        <v>73.730003356933594</v>
      </c>
      <c r="C68" s="20">
        <v>4.1750001907348633</v>
      </c>
      <c r="D68" s="28"/>
      <c r="E68" s="20"/>
      <c r="F68" s="28"/>
      <c r="G68" s="20"/>
      <c r="H68" s="28">
        <v>65.129997253417969</v>
      </c>
      <c r="I68" s="20">
        <v>5.2039999961853027</v>
      </c>
      <c r="J68" s="28"/>
      <c r="L68" s="28">
        <v>75.870002746582031</v>
      </c>
      <c r="M68" s="20">
        <v>5.2940001487731934</v>
      </c>
      <c r="N68" s="28"/>
      <c r="O68" s="20"/>
      <c r="P68" s="28"/>
      <c r="Q68" s="20"/>
      <c r="R68" s="28">
        <v>69.699996948242188</v>
      </c>
      <c r="S68" s="20">
        <v>6.2829999923706055</v>
      </c>
      <c r="T68" s="28"/>
      <c r="V68" s="28">
        <v>79.410003662109375</v>
      </c>
      <c r="W68" s="20">
        <v>6.0710000991821289</v>
      </c>
      <c r="X68" s="28"/>
      <c r="Y68" s="20"/>
      <c r="Z68" s="28"/>
      <c r="AA68" s="20"/>
      <c r="AB68" s="28">
        <v>74.900001525878906</v>
      </c>
      <c r="AC68" s="20">
        <v>6.9809999465942383</v>
      </c>
      <c r="AD68" s="28"/>
      <c r="AF68" s="28">
        <v>82.529998779296875</v>
      </c>
      <c r="AG68" s="20">
        <v>6.7170000076293945</v>
      </c>
      <c r="AH68" s="28"/>
      <c r="AI68" s="20"/>
      <c r="AJ68" s="28"/>
      <c r="AK68" s="20"/>
      <c r="AL68" s="28">
        <v>80.069999694824219</v>
      </c>
      <c r="AM68" s="20">
        <v>7.3850002288818359</v>
      </c>
      <c r="AN68" s="28"/>
      <c r="AP68" s="28">
        <v>89.150001525878906</v>
      </c>
      <c r="AQ68" s="20">
        <v>7.3839998245239258</v>
      </c>
      <c r="AR68" s="28"/>
      <c r="AS68" s="20"/>
      <c r="AT68" s="28"/>
      <c r="AU68" s="20"/>
      <c r="AV68" s="28">
        <v>87.610000610351563</v>
      </c>
      <c r="AW68" s="20">
        <v>7.9809999465942383</v>
      </c>
      <c r="AX68" s="28"/>
      <c r="AZ68" s="28">
        <v>93.860000610351563</v>
      </c>
      <c r="BA68" s="20">
        <v>7.8439998626708984</v>
      </c>
      <c r="BB68" s="28"/>
      <c r="BC68" s="20"/>
      <c r="BD68" s="28"/>
      <c r="BE68" s="20"/>
      <c r="BF68" s="28">
        <v>92.569999694824219</v>
      </c>
      <c r="BG68" s="20">
        <v>8.4700002670288086</v>
      </c>
      <c r="BH68" s="28"/>
      <c r="BJ68" s="28">
        <v>97.25</v>
      </c>
      <c r="BK68" s="20">
        <v>8.2259998321533203</v>
      </c>
      <c r="BL68" s="28"/>
      <c r="BM68" s="20"/>
      <c r="BN68" s="28"/>
      <c r="BO68" s="20"/>
      <c r="BP68" s="28">
        <v>96.510002136230469</v>
      </c>
      <c r="BQ68" s="20">
        <v>8.8149995803833008</v>
      </c>
      <c r="BR68" s="28"/>
    </row>
    <row r="69" spans="2:70" x14ac:dyDescent="0.2">
      <c r="B69" s="28">
        <v>72.300003051757813</v>
      </c>
      <c r="C69" s="20">
        <v>4.2379999160766602</v>
      </c>
      <c r="D69" s="28"/>
      <c r="E69" s="20"/>
      <c r="F69" s="28"/>
      <c r="G69" s="20"/>
      <c r="H69" s="28">
        <v>64.160003662109375</v>
      </c>
      <c r="I69" s="20">
        <v>5.2430000305175781</v>
      </c>
      <c r="J69" s="28"/>
      <c r="L69" s="28">
        <v>74.610000610351563</v>
      </c>
      <c r="M69" s="20">
        <v>5.3520002365112305</v>
      </c>
      <c r="N69" s="28"/>
      <c r="O69" s="20"/>
      <c r="P69" s="28"/>
      <c r="Q69" s="20"/>
      <c r="R69" s="28">
        <v>68.709999084472656</v>
      </c>
      <c r="S69" s="20">
        <v>6.3239998817443848</v>
      </c>
      <c r="T69" s="28"/>
      <c r="V69" s="28">
        <v>78.169998168945313</v>
      </c>
      <c r="W69" s="20">
        <v>6.1279997825622559</v>
      </c>
      <c r="X69" s="28"/>
      <c r="Y69" s="20"/>
      <c r="Z69" s="28"/>
      <c r="AA69" s="20"/>
      <c r="AB69" s="28">
        <v>73.949996948242188</v>
      </c>
      <c r="AC69" s="20">
        <v>7.005000114440918</v>
      </c>
      <c r="AD69" s="28"/>
      <c r="AF69" s="28">
        <v>81.419998168945313</v>
      </c>
      <c r="AG69" s="20">
        <v>6.754000186920166</v>
      </c>
      <c r="AH69" s="28"/>
      <c r="AI69" s="20"/>
      <c r="AJ69" s="28"/>
      <c r="AK69" s="20"/>
      <c r="AL69" s="28">
        <v>79.089996337890625</v>
      </c>
      <c r="AM69" s="20">
        <v>7.4050002098083496</v>
      </c>
      <c r="AN69" s="28"/>
      <c r="AP69" s="28">
        <v>88.080001831054688</v>
      </c>
      <c r="AQ69" s="20">
        <v>7.4050002098083496</v>
      </c>
      <c r="AR69" s="28"/>
      <c r="AS69" s="20"/>
      <c r="AT69" s="28"/>
      <c r="AU69" s="20"/>
      <c r="AV69" s="28">
        <v>86.55999755859375</v>
      </c>
      <c r="AW69" s="20">
        <v>7.995999813079834</v>
      </c>
      <c r="AX69" s="28"/>
      <c r="AZ69" s="28">
        <v>92.769996643066406</v>
      </c>
      <c r="BA69" s="20">
        <v>7.8590002059936523</v>
      </c>
      <c r="BB69" s="28"/>
      <c r="BC69" s="20"/>
      <c r="BD69" s="28"/>
      <c r="BE69" s="20"/>
      <c r="BF69" s="28">
        <v>91.470001220703125</v>
      </c>
      <c r="BG69" s="20">
        <v>8.4809999465942383</v>
      </c>
      <c r="BH69" s="28"/>
      <c r="BJ69" s="28">
        <v>96.150001525878906</v>
      </c>
      <c r="BK69" s="20">
        <v>8.2370004653930664</v>
      </c>
      <c r="BL69" s="28"/>
      <c r="BM69" s="20"/>
      <c r="BN69" s="28"/>
      <c r="BO69" s="20"/>
      <c r="BP69" s="28">
        <v>95.44000244140625</v>
      </c>
      <c r="BQ69" s="20">
        <v>8.7959995269775391</v>
      </c>
      <c r="BR69" s="28"/>
    </row>
    <row r="70" spans="2:70" x14ac:dyDescent="0.2">
      <c r="B70" s="28">
        <v>70.910003662109375</v>
      </c>
      <c r="C70" s="20">
        <v>4.3020000457763672</v>
      </c>
      <c r="D70" s="28"/>
      <c r="E70" s="20"/>
      <c r="F70" s="28"/>
      <c r="G70" s="20"/>
      <c r="H70" s="28">
        <v>63.229999542236328</v>
      </c>
      <c r="I70" s="20">
        <v>5.2800002098083496</v>
      </c>
      <c r="J70" s="28"/>
      <c r="L70" s="28">
        <v>73.389999389648438</v>
      </c>
      <c r="M70" s="20">
        <v>5.4060001373291016</v>
      </c>
      <c r="N70" s="28"/>
      <c r="O70" s="20"/>
      <c r="P70" s="28"/>
      <c r="Q70" s="20"/>
      <c r="R70" s="28">
        <v>67.75</v>
      </c>
      <c r="S70" s="20">
        <v>6.3619999885559082</v>
      </c>
      <c r="T70" s="28"/>
      <c r="V70" s="28">
        <v>76.949996948242187</v>
      </c>
      <c r="W70" s="20">
        <v>6.184999942779541</v>
      </c>
      <c r="X70" s="28"/>
      <c r="Y70" s="20"/>
      <c r="Z70" s="28"/>
      <c r="AA70" s="20"/>
      <c r="AB70" s="28">
        <v>73.029998779296875</v>
      </c>
      <c r="AC70" s="20">
        <v>7.0279998779296875</v>
      </c>
      <c r="AD70" s="28"/>
      <c r="AF70" s="28">
        <v>80.330001831054687</v>
      </c>
      <c r="AG70" s="20">
        <v>6.7890000343322754</v>
      </c>
      <c r="AH70" s="28"/>
      <c r="AI70" s="20"/>
      <c r="AJ70" s="28"/>
      <c r="AK70" s="20"/>
      <c r="AL70" s="28">
        <v>78.120002746582031</v>
      </c>
      <c r="AM70" s="20">
        <v>7.4229998588562012</v>
      </c>
      <c r="AN70" s="28"/>
      <c r="AP70" s="28">
        <v>87.010002136230469</v>
      </c>
      <c r="AQ70" s="20">
        <v>7.4250001907348633</v>
      </c>
      <c r="AR70" s="28"/>
      <c r="AS70" s="20"/>
      <c r="AT70" s="28"/>
      <c r="AU70" s="20"/>
      <c r="AV70" s="28">
        <v>85.519996643066406</v>
      </c>
      <c r="AW70" s="20">
        <v>8.0109996795654297</v>
      </c>
      <c r="AX70" s="28"/>
      <c r="AZ70" s="28">
        <v>91.699996948242187</v>
      </c>
      <c r="BA70" s="20">
        <v>7.874000072479248</v>
      </c>
      <c r="BB70" s="28"/>
      <c r="BC70" s="20"/>
      <c r="BD70" s="28"/>
      <c r="BE70" s="20"/>
      <c r="BF70" s="28">
        <v>90.379997253417969</v>
      </c>
      <c r="BG70" s="20">
        <v>8.4910001754760742</v>
      </c>
      <c r="BH70" s="28"/>
      <c r="BJ70" s="28">
        <v>95.05999755859375</v>
      </c>
      <c r="BK70" s="20">
        <v>8.2489995956420898</v>
      </c>
      <c r="BL70" s="28"/>
      <c r="BM70" s="20"/>
      <c r="BN70" s="28"/>
      <c r="BO70" s="20"/>
      <c r="BP70" s="28">
        <v>94.370002746582031</v>
      </c>
      <c r="BQ70" s="20">
        <v>8.7779998779296875</v>
      </c>
      <c r="BR70" s="28"/>
    </row>
    <row r="71" spans="2:70" x14ac:dyDescent="0.2">
      <c r="B71" s="28">
        <v>69.569999694824219</v>
      </c>
      <c r="C71" s="20">
        <v>4.3639998435974121</v>
      </c>
      <c r="D71" s="28"/>
      <c r="E71" s="20"/>
      <c r="F71" s="28"/>
      <c r="G71" s="20"/>
      <c r="H71" s="28">
        <v>62.340000152587891</v>
      </c>
      <c r="I71" s="20">
        <v>5.314000129699707</v>
      </c>
      <c r="J71" s="28"/>
      <c r="L71" s="28">
        <v>72.220001220703125</v>
      </c>
      <c r="M71" s="20">
        <v>5.4580001831054687</v>
      </c>
      <c r="N71" s="28"/>
      <c r="O71" s="20"/>
      <c r="P71" s="28"/>
      <c r="Q71" s="20"/>
      <c r="R71" s="28">
        <v>66.819999694824219</v>
      </c>
      <c r="S71" s="20">
        <v>6.3969998359680176</v>
      </c>
      <c r="T71" s="28"/>
      <c r="V71" s="28">
        <v>75.769996643066406</v>
      </c>
      <c r="W71" s="20">
        <v>6.2410001754760742</v>
      </c>
      <c r="X71" s="28"/>
      <c r="Y71" s="20"/>
      <c r="Z71" s="28"/>
      <c r="AA71" s="20"/>
      <c r="AB71" s="28">
        <v>72.129997253417969</v>
      </c>
      <c r="AC71" s="20">
        <v>7.0489997863769531</v>
      </c>
      <c r="AD71" s="28"/>
      <c r="AF71" s="28">
        <v>79.260002136230469</v>
      </c>
      <c r="AG71" s="20">
        <v>6.8229999542236328</v>
      </c>
      <c r="AH71" s="28"/>
      <c r="AI71" s="20"/>
      <c r="AJ71" s="28"/>
      <c r="AK71" s="20"/>
      <c r="AL71" s="28">
        <v>77.169998168945312</v>
      </c>
      <c r="AM71" s="20">
        <v>7.4409999847412109</v>
      </c>
      <c r="AN71" s="28"/>
      <c r="AP71" s="28">
        <v>85.959999084472656</v>
      </c>
      <c r="AQ71" s="20">
        <v>7.445000171661377</v>
      </c>
      <c r="AR71" s="28"/>
      <c r="AS71" s="20"/>
      <c r="AT71" s="28"/>
      <c r="AU71" s="20"/>
      <c r="AV71" s="28">
        <v>84.480003356933594</v>
      </c>
      <c r="AW71" s="20">
        <v>8.0249996185302734</v>
      </c>
      <c r="AX71" s="28"/>
      <c r="AZ71" s="28">
        <v>90.629997253417969</v>
      </c>
      <c r="BA71" s="20">
        <v>7.8899998664855957</v>
      </c>
      <c r="BB71" s="28"/>
      <c r="BC71" s="20"/>
      <c r="BD71" s="28"/>
      <c r="BE71" s="20"/>
      <c r="BF71" s="28">
        <v>89.290000915527344</v>
      </c>
      <c r="BG71" s="20">
        <v>8.5</v>
      </c>
      <c r="BH71" s="28"/>
      <c r="BJ71" s="28">
        <v>93.980003356933594</v>
      </c>
      <c r="BK71" s="20">
        <v>8.2600002288818359</v>
      </c>
      <c r="BL71" s="28"/>
      <c r="BM71" s="20"/>
      <c r="BN71" s="28"/>
      <c r="BO71" s="20"/>
      <c r="BP71" s="28">
        <v>93.319999694824219</v>
      </c>
      <c r="BQ71" s="20">
        <v>8.7589998245239258</v>
      </c>
      <c r="BR71" s="28"/>
    </row>
    <row r="72" spans="2:70" x14ac:dyDescent="0.2">
      <c r="B72" s="28">
        <v>68.260002136230469</v>
      </c>
      <c r="C72" s="20">
        <v>4.4260001182556152</v>
      </c>
      <c r="D72" s="28"/>
      <c r="E72" s="20"/>
      <c r="F72" s="28"/>
      <c r="G72" s="20"/>
      <c r="H72" s="28">
        <v>61.490001678466797</v>
      </c>
      <c r="I72" s="20">
        <v>5.3460001945495605</v>
      </c>
      <c r="J72" s="28"/>
      <c r="L72" s="28">
        <v>71.089996337890625</v>
      </c>
      <c r="M72" s="20">
        <v>5.5079998970031738</v>
      </c>
      <c r="N72" s="28"/>
      <c r="O72" s="20"/>
      <c r="P72" s="28"/>
      <c r="Q72" s="20"/>
      <c r="R72" s="28">
        <v>65.930000305175781</v>
      </c>
      <c r="S72" s="20">
        <v>6.429999828338623</v>
      </c>
      <c r="T72" s="28"/>
      <c r="V72" s="28">
        <v>74.610000610351563</v>
      </c>
      <c r="W72" s="20">
        <v>6.2950000762939453</v>
      </c>
      <c r="X72" s="28"/>
      <c r="Y72" s="20"/>
      <c r="Z72" s="28"/>
      <c r="AA72" s="20"/>
      <c r="AB72" s="28">
        <v>71.239997863769531</v>
      </c>
      <c r="AC72" s="20">
        <v>7.0689997673034668</v>
      </c>
      <c r="AD72" s="28"/>
      <c r="AF72" s="28">
        <v>78.209999084472656</v>
      </c>
      <c r="AG72" s="20">
        <v>6.8550000190734863</v>
      </c>
      <c r="AH72" s="28"/>
      <c r="AI72" s="20"/>
      <c r="AJ72" s="28"/>
      <c r="AK72" s="20"/>
      <c r="AL72" s="28">
        <v>76.230003356933594</v>
      </c>
      <c r="AM72" s="20">
        <v>7.4580001831054687</v>
      </c>
      <c r="AN72" s="28"/>
      <c r="AP72" s="28">
        <v>84.919998168945313</v>
      </c>
      <c r="AQ72" s="20">
        <v>7.4650001525878906</v>
      </c>
      <c r="AR72" s="28"/>
      <c r="AS72" s="20"/>
      <c r="AT72" s="28"/>
      <c r="AU72" s="20"/>
      <c r="AV72" s="28">
        <v>83.449996948242188</v>
      </c>
      <c r="AW72" s="20">
        <v>8.0380001068115234</v>
      </c>
      <c r="AX72" s="28"/>
      <c r="AZ72" s="28">
        <v>89.569999694824219</v>
      </c>
      <c r="BA72" s="20">
        <v>7.9039998054504395</v>
      </c>
      <c r="BB72" s="28"/>
      <c r="BC72" s="20"/>
      <c r="BD72" s="28"/>
      <c r="BE72" s="20"/>
      <c r="BF72" s="28">
        <v>88.209999084472656</v>
      </c>
      <c r="BG72" s="20">
        <v>8.5069999694824219</v>
      </c>
      <c r="BH72" s="28"/>
      <c r="BJ72" s="28">
        <v>92.900001525878906</v>
      </c>
      <c r="BK72" s="20">
        <v>8.2720003128051758</v>
      </c>
      <c r="BL72" s="28"/>
      <c r="BM72" s="20"/>
      <c r="BN72" s="28"/>
      <c r="BO72" s="20"/>
      <c r="BP72" s="28">
        <v>92.269996643066406</v>
      </c>
      <c r="BQ72" s="20">
        <v>8.7410001754760742</v>
      </c>
      <c r="BR72" s="28"/>
    </row>
    <row r="73" spans="2:70" x14ac:dyDescent="0.2">
      <c r="B73" s="28">
        <v>66.989997863769531</v>
      </c>
      <c r="C73" s="20">
        <v>4.4860000610351562</v>
      </c>
      <c r="D73" s="28"/>
      <c r="E73" s="20"/>
      <c r="F73" s="28"/>
      <c r="G73" s="20"/>
      <c r="H73" s="28">
        <v>60.659999847412109</v>
      </c>
      <c r="I73" s="20">
        <v>5.375999927520752</v>
      </c>
      <c r="J73" s="28"/>
      <c r="L73" s="28">
        <v>69.980003356933594</v>
      </c>
      <c r="M73" s="20">
        <v>5.5560002326965332</v>
      </c>
      <c r="N73" s="28"/>
      <c r="O73" s="20"/>
      <c r="P73" s="28"/>
      <c r="Q73" s="20"/>
      <c r="R73" s="28">
        <v>65.05999755859375</v>
      </c>
      <c r="S73" s="20">
        <v>6.4609999656677246</v>
      </c>
      <c r="T73" s="28"/>
      <c r="V73" s="28">
        <v>73.489997863769531</v>
      </c>
      <c r="W73" s="20">
        <v>6.3470001220703125</v>
      </c>
      <c r="X73" s="28"/>
      <c r="Y73" s="20"/>
      <c r="Z73" s="28"/>
      <c r="AA73" s="20"/>
      <c r="AB73" s="28">
        <v>70.370002746582031</v>
      </c>
      <c r="AC73" s="20">
        <v>7.0879998207092285</v>
      </c>
      <c r="AD73" s="28"/>
      <c r="AF73" s="28">
        <v>77.19000244140625</v>
      </c>
      <c r="AG73" s="20">
        <v>6.8860001564025879</v>
      </c>
      <c r="AH73" s="28"/>
      <c r="AI73" s="20"/>
      <c r="AJ73" s="28"/>
      <c r="AK73" s="20"/>
      <c r="AL73" s="28">
        <v>75.300003051757813</v>
      </c>
      <c r="AM73" s="20">
        <v>7.4739999771118164</v>
      </c>
      <c r="AN73" s="28"/>
      <c r="AP73" s="28">
        <v>83.879997253417969</v>
      </c>
      <c r="AQ73" s="20">
        <v>7.4850001335144043</v>
      </c>
      <c r="AR73" s="28"/>
      <c r="AS73" s="20"/>
      <c r="AT73" s="28"/>
      <c r="AU73" s="20"/>
      <c r="AV73" s="28">
        <v>82.430000305175781</v>
      </c>
      <c r="AW73" s="20">
        <v>8.050999641418457</v>
      </c>
      <c r="AX73" s="28"/>
      <c r="AZ73" s="28">
        <v>88.519996643066406</v>
      </c>
      <c r="BA73" s="20">
        <v>7.9190001487731934</v>
      </c>
      <c r="BB73" s="28"/>
      <c r="BC73" s="20"/>
      <c r="BD73" s="28"/>
      <c r="BE73" s="20"/>
      <c r="BF73" s="28">
        <v>87.120002746582031</v>
      </c>
      <c r="BG73" s="20">
        <v>8.5120000839233398</v>
      </c>
      <c r="BH73" s="28"/>
      <c r="BJ73" s="28">
        <v>91.819999694824219</v>
      </c>
      <c r="BK73" s="20">
        <v>8.2829999923706055</v>
      </c>
      <c r="BL73" s="28"/>
      <c r="BM73" s="20"/>
      <c r="BN73" s="28"/>
      <c r="BO73" s="20"/>
      <c r="BP73" s="28">
        <v>91.230003356933594</v>
      </c>
      <c r="BQ73" s="20">
        <v>8.7229995727539062</v>
      </c>
      <c r="BR73" s="28"/>
    </row>
    <row r="74" spans="2:70" x14ac:dyDescent="0.2">
      <c r="B74" s="28">
        <v>65.769996643066406</v>
      </c>
      <c r="C74" s="20">
        <v>4.5460000038146973</v>
      </c>
      <c r="D74" s="28"/>
      <c r="E74" s="20"/>
      <c r="F74" s="28"/>
      <c r="G74" s="20"/>
      <c r="H74" s="28">
        <v>59.869998931884766</v>
      </c>
      <c r="I74" s="20">
        <v>5.4029998779296875</v>
      </c>
      <c r="J74" s="28"/>
      <c r="L74" s="28">
        <v>68.910003662109375</v>
      </c>
      <c r="M74" s="20">
        <v>5.6030001640319824</v>
      </c>
      <c r="N74" s="28"/>
      <c r="O74" s="20"/>
      <c r="P74" s="28"/>
      <c r="Q74" s="20"/>
      <c r="R74" s="28">
        <v>64.220001220703125</v>
      </c>
      <c r="S74" s="20">
        <v>6.4889998435974121</v>
      </c>
      <c r="T74" s="28"/>
      <c r="V74" s="28">
        <v>72.389999389648437</v>
      </c>
      <c r="W74" s="20">
        <v>6.3959999084472656</v>
      </c>
      <c r="X74" s="28"/>
      <c r="Y74" s="20"/>
      <c r="Z74" s="28"/>
      <c r="AA74" s="20"/>
      <c r="AB74" s="28">
        <v>69.519996643066406</v>
      </c>
      <c r="AC74" s="20">
        <v>7.1059999465942383</v>
      </c>
      <c r="AD74" s="28"/>
      <c r="AF74" s="28">
        <v>76.180000305175781</v>
      </c>
      <c r="AG74" s="20">
        <v>6.9149999618530273</v>
      </c>
      <c r="AH74" s="28"/>
      <c r="AI74" s="20"/>
      <c r="AJ74" s="28"/>
      <c r="AK74" s="20"/>
      <c r="AL74" s="28">
        <v>74.389999389648438</v>
      </c>
      <c r="AM74" s="20">
        <v>7.4889998435974121</v>
      </c>
      <c r="AN74" s="28"/>
      <c r="AP74" s="28">
        <v>82.860000610351562</v>
      </c>
      <c r="AQ74" s="20">
        <v>7.504000186920166</v>
      </c>
      <c r="AR74" s="28"/>
      <c r="AS74" s="20"/>
      <c r="AT74" s="28"/>
      <c r="AU74" s="20"/>
      <c r="AV74" s="28">
        <v>81.419998168945313</v>
      </c>
      <c r="AW74" s="20">
        <v>8.0629997253417969</v>
      </c>
      <c r="AX74" s="28"/>
      <c r="AZ74" s="28">
        <v>87.470001220703125</v>
      </c>
      <c r="BA74" s="20">
        <v>7.9340000152587891</v>
      </c>
      <c r="BB74" s="28"/>
      <c r="BC74" s="20"/>
      <c r="BD74" s="28"/>
      <c r="BE74" s="20"/>
      <c r="BF74" s="28">
        <v>86.040000915527344</v>
      </c>
      <c r="BG74" s="20">
        <v>8.5150003433227539</v>
      </c>
      <c r="BH74" s="28"/>
      <c r="BJ74" s="28">
        <v>90.75</v>
      </c>
      <c r="BK74" s="20">
        <v>8.2939996719360352</v>
      </c>
      <c r="BL74" s="28"/>
      <c r="BM74" s="20"/>
      <c r="BN74" s="28"/>
      <c r="BO74" s="20"/>
      <c r="BP74" s="28">
        <v>90.19000244140625</v>
      </c>
      <c r="BQ74" s="20">
        <v>8.7049999237060547</v>
      </c>
      <c r="BR74" s="28"/>
    </row>
    <row r="75" spans="2:70" x14ac:dyDescent="0.2">
      <c r="B75" s="28">
        <v>64.580001831054687</v>
      </c>
      <c r="C75" s="20">
        <v>4.6040000915527344</v>
      </c>
      <c r="D75" s="28"/>
      <c r="E75" s="20"/>
      <c r="F75" s="28"/>
      <c r="G75" s="20"/>
      <c r="H75" s="28">
        <v>59.099998474121094</v>
      </c>
      <c r="I75" s="20">
        <v>5.4289999008178711</v>
      </c>
      <c r="J75" s="28"/>
      <c r="L75" s="28">
        <v>67.860000610351563</v>
      </c>
      <c r="M75" s="20">
        <v>5.6479997634887695</v>
      </c>
      <c r="N75" s="28"/>
      <c r="O75" s="20"/>
      <c r="P75" s="28"/>
      <c r="Q75" s="20"/>
      <c r="R75" s="28">
        <v>63.400001525878906</v>
      </c>
      <c r="S75" s="20">
        <v>6.5149998664855957</v>
      </c>
      <c r="T75" s="28"/>
      <c r="V75" s="28">
        <v>71.330001831054687</v>
      </c>
      <c r="W75" s="20">
        <v>6.4429998397827148</v>
      </c>
      <c r="X75" s="28"/>
      <c r="Y75" s="20"/>
      <c r="Z75" s="28"/>
      <c r="AA75" s="20"/>
      <c r="AB75" s="28">
        <v>68.680000305175781</v>
      </c>
      <c r="AC75" s="20">
        <v>7.1230001449584961</v>
      </c>
      <c r="AD75" s="28"/>
      <c r="AF75" s="28">
        <v>75.19000244140625</v>
      </c>
      <c r="AG75" s="20">
        <v>6.9439997673034668</v>
      </c>
      <c r="AH75" s="28"/>
      <c r="AI75" s="20"/>
      <c r="AJ75" s="28"/>
      <c r="AK75" s="20"/>
      <c r="AL75" s="28">
        <v>73.489997863769531</v>
      </c>
      <c r="AM75" s="20">
        <v>7.504000186920166</v>
      </c>
      <c r="AN75" s="28"/>
      <c r="AP75" s="28">
        <v>81.849998474121094</v>
      </c>
      <c r="AQ75" s="20">
        <v>7.5229997634887695</v>
      </c>
      <c r="AR75" s="28"/>
      <c r="AS75" s="20"/>
      <c r="AT75" s="28"/>
      <c r="AU75" s="20"/>
      <c r="AV75" s="28">
        <v>80.410003662109375</v>
      </c>
      <c r="AW75" s="20">
        <v>8.074000358581543</v>
      </c>
      <c r="AX75" s="28"/>
      <c r="AZ75" s="28">
        <v>86.430000305175781</v>
      </c>
      <c r="BA75" s="20">
        <v>7.9489998817443848</v>
      </c>
      <c r="BB75" s="28"/>
      <c r="BC75" s="20"/>
      <c r="BD75" s="28"/>
      <c r="BE75" s="20"/>
      <c r="BF75" s="28">
        <v>84.959999084472656</v>
      </c>
      <c r="BG75" s="20">
        <v>8.5150003433227539</v>
      </c>
      <c r="BH75" s="28"/>
      <c r="BJ75" s="28">
        <v>89.680000305175781</v>
      </c>
      <c r="BK75" s="20">
        <v>8.3050003051757812</v>
      </c>
      <c r="BL75" s="28"/>
      <c r="BM75" s="20"/>
      <c r="BN75" s="28"/>
      <c r="BO75" s="20"/>
      <c r="BP75" s="28">
        <v>89.160003662109375</v>
      </c>
      <c r="BQ75" s="20">
        <v>8.6870002746582031</v>
      </c>
      <c r="BR75" s="28"/>
    </row>
    <row r="76" spans="2:70" x14ac:dyDescent="0.2">
      <c r="B76" s="28">
        <v>63.430000305175781</v>
      </c>
      <c r="C76" s="20">
        <v>4.6609997749328613</v>
      </c>
      <c r="D76" s="28"/>
      <c r="E76" s="20"/>
      <c r="F76" s="28"/>
      <c r="G76" s="20"/>
      <c r="H76" s="28">
        <v>58.349998474121094</v>
      </c>
      <c r="I76" s="20">
        <v>5.4530000686645508</v>
      </c>
      <c r="J76" s="28"/>
      <c r="L76" s="28">
        <v>66.839996337890625</v>
      </c>
      <c r="M76" s="20">
        <v>5.6919999122619629</v>
      </c>
      <c r="N76" s="28"/>
      <c r="O76" s="20"/>
      <c r="P76" s="28"/>
      <c r="Q76" s="20"/>
      <c r="R76" s="28">
        <v>62.610000610351563</v>
      </c>
      <c r="S76" s="20">
        <v>6.5390000343322754</v>
      </c>
      <c r="T76" s="28"/>
      <c r="V76" s="28">
        <v>70.300003051757813</v>
      </c>
      <c r="W76" s="20">
        <v>6.4879999160766602</v>
      </c>
      <c r="X76" s="28"/>
      <c r="Y76" s="20"/>
      <c r="Z76" s="28"/>
      <c r="AA76" s="20"/>
      <c r="AB76" s="28">
        <v>67.849998474121094</v>
      </c>
      <c r="AC76" s="20">
        <v>7.1380000114440918</v>
      </c>
      <c r="AD76" s="28"/>
      <c r="AF76" s="28">
        <v>74.220001220703125</v>
      </c>
      <c r="AG76" s="20">
        <v>6.9710001945495605</v>
      </c>
      <c r="AH76" s="28"/>
      <c r="AI76" s="20"/>
      <c r="AJ76" s="28"/>
      <c r="AK76" s="20"/>
      <c r="AL76" s="28">
        <v>72.599998474121094</v>
      </c>
      <c r="AM76" s="20">
        <v>7.5170001983642578</v>
      </c>
      <c r="AN76" s="28"/>
      <c r="AP76" s="28">
        <v>80.849998474121094</v>
      </c>
      <c r="AQ76" s="20">
        <v>7.5419998168945313</v>
      </c>
      <c r="AR76" s="28"/>
      <c r="AS76" s="20"/>
      <c r="AT76" s="28"/>
      <c r="AU76" s="20"/>
      <c r="AV76" s="28">
        <v>79.410003662109375</v>
      </c>
      <c r="AW76" s="20">
        <v>8.0850000381469727</v>
      </c>
      <c r="AX76" s="28"/>
      <c r="AZ76" s="28">
        <v>85.400001525878906</v>
      </c>
      <c r="BA76" s="20">
        <v>7.9629998207092285</v>
      </c>
      <c r="BB76" s="28"/>
      <c r="BC76" s="20"/>
      <c r="BD76" s="28"/>
      <c r="BE76" s="20"/>
      <c r="BF76" s="28">
        <v>83.900001525878906</v>
      </c>
      <c r="BG76" s="20">
        <v>8.508000373840332</v>
      </c>
      <c r="BH76" s="28"/>
      <c r="BJ76" s="28">
        <v>88.610000610351563</v>
      </c>
      <c r="BK76" s="20">
        <v>8.3159999847412109</v>
      </c>
      <c r="BL76" s="28"/>
      <c r="BM76" s="20"/>
      <c r="BN76" s="28"/>
      <c r="BO76" s="20"/>
      <c r="BP76" s="28">
        <v>88.139999389648438</v>
      </c>
      <c r="BQ76" s="20">
        <v>8.6680002212524414</v>
      </c>
      <c r="BR76" s="28"/>
    </row>
    <row r="77" spans="2:70" x14ac:dyDescent="0.2">
      <c r="B77" s="28">
        <v>62.310001373291016</v>
      </c>
      <c r="C77" s="20">
        <v>4.7160000801086426</v>
      </c>
      <c r="D77" s="28"/>
      <c r="E77" s="20"/>
      <c r="F77" s="28"/>
      <c r="G77" s="20"/>
      <c r="H77" s="28">
        <v>57.630001068115234</v>
      </c>
      <c r="I77" s="20">
        <v>5.4749999046325684</v>
      </c>
      <c r="J77" s="28"/>
      <c r="L77" s="28">
        <v>65.839996337890625</v>
      </c>
      <c r="M77" s="20">
        <v>5.7360000610351562</v>
      </c>
      <c r="N77" s="28"/>
      <c r="O77" s="20"/>
      <c r="P77" s="28"/>
      <c r="Q77" s="20"/>
      <c r="R77" s="28">
        <v>61.830001831054688</v>
      </c>
      <c r="S77" s="20">
        <v>6.560999870300293</v>
      </c>
      <c r="T77" s="28"/>
      <c r="V77" s="28">
        <v>69.300003051757812</v>
      </c>
      <c r="W77" s="20">
        <v>6.5289998054504395</v>
      </c>
      <c r="X77" s="28"/>
      <c r="Y77" s="20"/>
      <c r="Z77" s="28"/>
      <c r="AA77" s="20"/>
      <c r="AB77" s="28">
        <v>67.040000915527344</v>
      </c>
      <c r="AC77" s="20">
        <v>7.1529998779296875</v>
      </c>
      <c r="AD77" s="28"/>
      <c r="AF77" s="28">
        <v>73.260002136230469</v>
      </c>
      <c r="AG77" s="20">
        <v>6.995999813079834</v>
      </c>
      <c r="AH77" s="28"/>
      <c r="AI77" s="20"/>
      <c r="AJ77" s="28"/>
      <c r="AK77" s="20"/>
      <c r="AL77" s="28">
        <v>71.720001220703125</v>
      </c>
      <c r="AM77" s="20">
        <v>7.5300002098083496</v>
      </c>
      <c r="AN77" s="28"/>
      <c r="AP77" s="28">
        <v>79.860000610351563</v>
      </c>
      <c r="AQ77" s="20">
        <v>7.559999942779541</v>
      </c>
      <c r="AR77" s="28"/>
      <c r="AS77" s="20"/>
      <c r="AT77" s="28"/>
      <c r="AU77" s="20"/>
      <c r="AV77" s="28">
        <v>78.410003662109375</v>
      </c>
      <c r="AW77" s="20">
        <v>8.0939998626708984</v>
      </c>
      <c r="AX77" s="28"/>
      <c r="AZ77" s="28">
        <v>84.370002746582031</v>
      </c>
      <c r="BA77" s="20">
        <v>7.9770002365112305</v>
      </c>
      <c r="BB77" s="28"/>
      <c r="BC77" s="20"/>
      <c r="BD77" s="28"/>
      <c r="BE77" s="20"/>
      <c r="BF77" s="28">
        <v>82.879997253417969</v>
      </c>
      <c r="BG77" s="20">
        <v>8.4940004348754883</v>
      </c>
      <c r="BH77" s="28"/>
      <c r="BJ77" s="28">
        <v>87.550003051757813</v>
      </c>
      <c r="BK77" s="20">
        <v>8.3260002136230469</v>
      </c>
      <c r="BL77" s="28"/>
      <c r="BM77" s="20"/>
      <c r="BN77" s="28"/>
      <c r="BO77" s="20"/>
      <c r="BP77" s="28">
        <v>87.120002746582031</v>
      </c>
      <c r="BQ77" s="20">
        <v>8.6499996185302734</v>
      </c>
      <c r="BR77" s="28"/>
    </row>
    <row r="78" spans="2:70" x14ac:dyDescent="0.2">
      <c r="B78" s="28">
        <v>61.229999542236328</v>
      </c>
      <c r="C78" s="20">
        <v>4.7699999809265137</v>
      </c>
      <c r="D78" s="28"/>
      <c r="E78" s="20"/>
      <c r="F78" s="28"/>
      <c r="G78" s="20"/>
      <c r="H78" s="28">
        <v>56.919998168945313</v>
      </c>
      <c r="I78" s="20">
        <v>5.494999885559082</v>
      </c>
      <c r="J78" s="28"/>
      <c r="L78" s="28">
        <v>64.860000610351563</v>
      </c>
      <c r="M78" s="20">
        <v>5.7789998054504395</v>
      </c>
      <c r="N78" s="28"/>
      <c r="O78" s="20"/>
      <c r="P78" s="28"/>
      <c r="Q78" s="20"/>
      <c r="R78" s="28">
        <v>61.080001831054687</v>
      </c>
      <c r="S78" s="20">
        <v>6.5809998512268066</v>
      </c>
      <c r="T78" s="28"/>
      <c r="V78" s="28">
        <v>68.319999694824219</v>
      </c>
      <c r="W78" s="20">
        <v>6.5679998397827148</v>
      </c>
      <c r="X78" s="28"/>
      <c r="Y78" s="20"/>
      <c r="Z78" s="28"/>
      <c r="AA78" s="20"/>
      <c r="AB78" s="28">
        <v>66.239997863769531</v>
      </c>
      <c r="AC78" s="20">
        <v>7.1659998893737793</v>
      </c>
      <c r="AD78" s="28"/>
      <c r="AF78" s="28">
        <v>72.319999694824219</v>
      </c>
      <c r="AG78" s="20">
        <v>7.0209999084472656</v>
      </c>
      <c r="AH78" s="28"/>
      <c r="AI78" s="20"/>
      <c r="AJ78" s="28"/>
      <c r="AK78" s="20"/>
      <c r="AL78" s="28">
        <v>70.839996337890625</v>
      </c>
      <c r="AM78" s="20">
        <v>7.5409998893737793</v>
      </c>
      <c r="AN78" s="28"/>
      <c r="AP78" s="28">
        <v>78.879997253417969</v>
      </c>
      <c r="AQ78" s="20">
        <v>7.5780000686645508</v>
      </c>
      <c r="AR78" s="28"/>
      <c r="AS78" s="20"/>
      <c r="AT78" s="28"/>
      <c r="AU78" s="20"/>
      <c r="AV78" s="28">
        <v>77.410003662109375</v>
      </c>
      <c r="AW78" s="20">
        <v>8.1029996871948242</v>
      </c>
      <c r="AX78" s="28"/>
      <c r="AZ78" s="28">
        <v>83.349998474121094</v>
      </c>
      <c r="BA78" s="20">
        <v>7.9899997711181641</v>
      </c>
      <c r="BB78" s="28"/>
      <c r="BC78" s="20"/>
      <c r="BD78" s="28"/>
      <c r="BE78" s="20"/>
      <c r="BF78" s="28">
        <v>81.910003662109375</v>
      </c>
      <c r="BG78" s="20">
        <v>8.4790000915527344</v>
      </c>
      <c r="BH78" s="28"/>
      <c r="BJ78" s="28">
        <v>86.480003356933594</v>
      </c>
      <c r="BK78" s="20">
        <v>8.3350000381469727</v>
      </c>
      <c r="BL78" s="28"/>
      <c r="BM78" s="20"/>
      <c r="BN78" s="28"/>
      <c r="BO78" s="20"/>
      <c r="BP78" s="28">
        <v>86.110000610351563</v>
      </c>
      <c r="BQ78" s="20">
        <v>8.6309995651245117</v>
      </c>
      <c r="BR78" s="28"/>
    </row>
    <row r="79" spans="2:70" x14ac:dyDescent="0.2">
      <c r="B79" s="28">
        <v>60.189998626708984</v>
      </c>
      <c r="C79" s="20">
        <v>4.8220000267028809</v>
      </c>
      <c r="D79" s="28"/>
      <c r="E79" s="20"/>
      <c r="F79" s="28"/>
      <c r="G79" s="20"/>
      <c r="H79" s="28">
        <v>56.240001678466797</v>
      </c>
      <c r="I79" s="20">
        <v>5.5139999389648437</v>
      </c>
      <c r="J79" s="28"/>
      <c r="L79" s="28">
        <v>63.889999389648437</v>
      </c>
      <c r="M79" s="20">
        <v>5.8220000267028809</v>
      </c>
      <c r="N79" s="28"/>
      <c r="O79" s="20"/>
      <c r="P79" s="28"/>
      <c r="Q79" s="20"/>
      <c r="R79" s="28">
        <v>60.340000152587891</v>
      </c>
      <c r="S79" s="20">
        <v>6.5989999771118164</v>
      </c>
      <c r="T79" s="28"/>
      <c r="V79" s="28">
        <v>67.379997253417969</v>
      </c>
      <c r="W79" s="20">
        <v>6.6050000190734863</v>
      </c>
      <c r="X79" s="28"/>
      <c r="Y79" s="20"/>
      <c r="Z79" s="28"/>
      <c r="AA79" s="20"/>
      <c r="AB79" s="28">
        <v>65.459999084472656</v>
      </c>
      <c r="AC79" s="20">
        <v>7.1789999008178711</v>
      </c>
      <c r="AD79" s="28"/>
      <c r="AF79" s="28">
        <v>71.389999389648437</v>
      </c>
      <c r="AG79" s="20">
        <v>7.0450000762939453</v>
      </c>
      <c r="AH79" s="28"/>
      <c r="AI79" s="20"/>
      <c r="AJ79" s="28"/>
      <c r="AK79" s="20"/>
      <c r="AL79" s="28">
        <v>69.980003356933594</v>
      </c>
      <c r="AM79" s="20">
        <v>7.5520000457763672</v>
      </c>
      <c r="AN79" s="28"/>
      <c r="AP79" s="28">
        <v>77.910003662109375</v>
      </c>
      <c r="AQ79" s="20">
        <v>7.5949997901916504</v>
      </c>
      <c r="AR79" s="28"/>
      <c r="AS79" s="20"/>
      <c r="AT79" s="28"/>
      <c r="AU79" s="20"/>
      <c r="AV79" s="28">
        <v>76.419998168945313</v>
      </c>
      <c r="AW79" s="20">
        <v>8.1099996566772461</v>
      </c>
      <c r="AX79" s="28"/>
      <c r="AZ79" s="28">
        <v>82.330001831054688</v>
      </c>
      <c r="BA79" s="20">
        <v>8.0039997100830078</v>
      </c>
      <c r="BB79" s="28"/>
      <c r="BC79" s="20"/>
      <c r="BD79" s="28"/>
      <c r="BE79" s="20"/>
      <c r="BF79" s="28">
        <v>80.949996948242188</v>
      </c>
      <c r="BG79" s="20">
        <v>8.4630002975463867</v>
      </c>
      <c r="BH79" s="28"/>
      <c r="BJ79" s="28">
        <v>85.419998168945313</v>
      </c>
      <c r="BK79" s="20">
        <v>8.3430004119873047</v>
      </c>
      <c r="BL79" s="28"/>
      <c r="BM79" s="20"/>
      <c r="BN79" s="28"/>
      <c r="BO79" s="20"/>
      <c r="BP79" s="28">
        <v>85.110000610351562</v>
      </c>
      <c r="BQ79" s="20">
        <v>8.6120004653930664</v>
      </c>
      <c r="BR79" s="28"/>
    </row>
    <row r="80" spans="2:70" x14ac:dyDescent="0.2">
      <c r="B80" s="28">
        <v>59.189998626708984</v>
      </c>
      <c r="C80" s="20">
        <v>4.8720002174377441</v>
      </c>
      <c r="D80" s="28"/>
      <c r="E80" s="20"/>
      <c r="F80" s="28"/>
      <c r="G80" s="20"/>
      <c r="H80" s="28">
        <v>55.569999694824219</v>
      </c>
      <c r="I80" s="20">
        <v>5.5310001373291016</v>
      </c>
      <c r="J80" s="28"/>
      <c r="L80" s="28">
        <v>62.950000762939453</v>
      </c>
      <c r="M80" s="20">
        <v>5.8639998435974121</v>
      </c>
      <c r="N80" s="28"/>
      <c r="O80" s="20"/>
      <c r="P80" s="28"/>
      <c r="Q80" s="20"/>
      <c r="R80" s="28">
        <v>59.619998931884766</v>
      </c>
      <c r="S80" s="20">
        <v>6.6160001754760742</v>
      </c>
      <c r="T80" s="28"/>
      <c r="V80" s="28">
        <v>66.449996948242188</v>
      </c>
      <c r="W80" s="20">
        <v>6.6389999389648437</v>
      </c>
      <c r="X80" s="28"/>
      <c r="Y80" s="20"/>
      <c r="Z80" s="28"/>
      <c r="AA80" s="20"/>
      <c r="AB80" s="28">
        <v>64.680000305175781</v>
      </c>
      <c r="AC80" s="20">
        <v>7.190000057220459</v>
      </c>
      <c r="AD80" s="28"/>
      <c r="AF80" s="28">
        <v>70.480003356933594</v>
      </c>
      <c r="AG80" s="20">
        <v>7.0679998397827148</v>
      </c>
      <c r="AH80" s="28"/>
      <c r="AI80" s="20"/>
      <c r="AJ80" s="28"/>
      <c r="AK80" s="20"/>
      <c r="AL80" s="28">
        <v>69.120002746582031</v>
      </c>
      <c r="AM80" s="20">
        <v>7.560999870300293</v>
      </c>
      <c r="AN80" s="28"/>
      <c r="AP80" s="28">
        <v>76.949996948242187</v>
      </c>
      <c r="AQ80" s="20">
        <v>7.6110000610351562</v>
      </c>
      <c r="AR80" s="28"/>
      <c r="AS80" s="20"/>
      <c r="AT80" s="28"/>
      <c r="AU80" s="20"/>
      <c r="AV80" s="28">
        <v>75.430000305175781</v>
      </c>
      <c r="AW80" s="20">
        <v>8.116999626159668</v>
      </c>
      <c r="AX80" s="28"/>
      <c r="AZ80" s="28">
        <v>81.30999755859375</v>
      </c>
      <c r="BA80" s="20">
        <v>8.0170001983642578</v>
      </c>
      <c r="BB80" s="28"/>
      <c r="BC80" s="20"/>
      <c r="BD80" s="28"/>
      <c r="BE80" s="20"/>
      <c r="BF80" s="28">
        <v>80</v>
      </c>
      <c r="BG80" s="20">
        <v>8.4469995498657227</v>
      </c>
      <c r="BH80" s="28"/>
      <c r="BJ80" s="28">
        <v>84.360000610351563</v>
      </c>
      <c r="BK80" s="20">
        <v>8.3500003814697266</v>
      </c>
      <c r="BL80" s="28"/>
      <c r="BM80" s="20"/>
      <c r="BN80" s="28"/>
      <c r="BO80" s="20"/>
      <c r="BP80" s="28">
        <v>84.120002746582031</v>
      </c>
      <c r="BQ80" s="20">
        <v>8.5930004119873047</v>
      </c>
      <c r="BR80" s="28"/>
    </row>
    <row r="81" spans="2:70" x14ac:dyDescent="0.2">
      <c r="B81" s="28">
        <v>58.209999084472656</v>
      </c>
      <c r="C81" s="20">
        <v>4.9200000762939453</v>
      </c>
      <c r="D81" s="28"/>
      <c r="E81" s="20"/>
      <c r="F81" s="28"/>
      <c r="G81" s="20"/>
      <c r="H81" s="28">
        <v>54.909999847412109</v>
      </c>
      <c r="I81" s="20">
        <v>5.5479998588562012</v>
      </c>
      <c r="J81" s="28"/>
      <c r="L81" s="28">
        <v>62.020000457763672</v>
      </c>
      <c r="M81" s="20">
        <v>5.9060001373291016</v>
      </c>
      <c r="N81" s="28"/>
      <c r="O81" s="20"/>
      <c r="P81" s="28"/>
      <c r="Q81" s="20"/>
      <c r="R81" s="28">
        <v>58.909999847412109</v>
      </c>
      <c r="S81" s="20">
        <v>6.6310000419616699</v>
      </c>
      <c r="T81" s="28"/>
      <c r="V81" s="28">
        <v>65.550003051757813</v>
      </c>
      <c r="W81" s="20">
        <v>6.6719999313354492</v>
      </c>
      <c r="X81" s="28"/>
      <c r="Y81" s="20"/>
      <c r="Z81" s="28"/>
      <c r="AA81" s="20"/>
      <c r="AB81" s="28">
        <v>63.909999847412109</v>
      </c>
      <c r="AC81" s="20">
        <v>7.1999998092651367</v>
      </c>
      <c r="AD81" s="28"/>
      <c r="AF81" s="28">
        <v>69.580001831054687</v>
      </c>
      <c r="AG81" s="20">
        <v>7.0890002250671387</v>
      </c>
      <c r="AH81" s="28"/>
      <c r="AI81" s="20"/>
      <c r="AJ81" s="28"/>
      <c r="AK81" s="20"/>
      <c r="AL81" s="28">
        <v>68.269996643066406</v>
      </c>
      <c r="AM81" s="20">
        <v>7.570000171661377</v>
      </c>
      <c r="AN81" s="28"/>
      <c r="AP81" s="28">
        <v>75.989997863769531</v>
      </c>
      <c r="AQ81" s="20">
        <v>7.6269998550415039</v>
      </c>
      <c r="AR81" s="28"/>
      <c r="AS81" s="20"/>
      <c r="AT81" s="28"/>
      <c r="AU81" s="20"/>
      <c r="AV81" s="28">
        <v>74.44000244140625</v>
      </c>
      <c r="AW81" s="20">
        <v>8.1219997406005859</v>
      </c>
      <c r="AX81" s="28"/>
      <c r="AZ81" s="28">
        <v>80.300003051757813</v>
      </c>
      <c r="BA81" s="20">
        <v>8.0290002822875977</v>
      </c>
      <c r="BB81" s="28"/>
      <c r="BC81" s="20"/>
      <c r="BD81" s="28"/>
      <c r="BE81" s="20"/>
      <c r="BF81" s="28">
        <v>79.050003051757813</v>
      </c>
      <c r="BG81" s="20">
        <v>8.430999755859375</v>
      </c>
      <c r="BH81" s="28"/>
      <c r="BJ81" s="28">
        <v>83.290000915527344</v>
      </c>
      <c r="BK81" s="20">
        <v>8.3559999465942383</v>
      </c>
      <c r="BL81" s="28"/>
      <c r="BM81" s="20"/>
      <c r="BN81" s="28"/>
      <c r="BO81" s="20"/>
      <c r="BP81" s="28">
        <v>83.129997253417969</v>
      </c>
      <c r="BQ81" s="20">
        <v>8.574000358581543</v>
      </c>
      <c r="BR81" s="28"/>
    </row>
    <row r="82" spans="2:70" x14ac:dyDescent="0.2">
      <c r="B82" s="28">
        <v>57.279998779296875</v>
      </c>
      <c r="C82" s="20">
        <v>4.9660000801086426</v>
      </c>
      <c r="D82" s="28"/>
      <c r="E82" s="20"/>
      <c r="F82" s="28"/>
      <c r="G82" s="20"/>
      <c r="H82" s="28">
        <v>54.259998321533203</v>
      </c>
      <c r="I82" s="20">
        <v>5.5630002021789551</v>
      </c>
      <c r="J82" s="28"/>
      <c r="L82" s="28">
        <v>61.099998474121094</v>
      </c>
      <c r="M82" s="20">
        <v>5.9470000267028809</v>
      </c>
      <c r="N82" s="28"/>
      <c r="O82" s="20"/>
      <c r="P82" s="28"/>
      <c r="Q82" s="20"/>
      <c r="R82" s="28">
        <v>58.220001220703125</v>
      </c>
      <c r="S82" s="20">
        <v>6.6440000534057617</v>
      </c>
      <c r="T82" s="28"/>
      <c r="V82" s="28">
        <v>64.669998168945312</v>
      </c>
      <c r="W82" s="20">
        <v>6.7020001411437988</v>
      </c>
      <c r="X82" s="28"/>
      <c r="Y82" s="20"/>
      <c r="Z82" s="28"/>
      <c r="AA82" s="20"/>
      <c r="AB82" s="28">
        <v>63.159999847412109</v>
      </c>
      <c r="AC82" s="20">
        <v>7.2090001106262207</v>
      </c>
      <c r="AD82" s="28"/>
      <c r="AF82" s="28">
        <v>68.699996948242188</v>
      </c>
      <c r="AG82" s="20">
        <v>7.1100001335144043</v>
      </c>
      <c r="AH82" s="28"/>
      <c r="AI82" s="20"/>
      <c r="AJ82" s="28"/>
      <c r="AK82" s="20"/>
      <c r="AL82" s="28">
        <v>67.430000305175781</v>
      </c>
      <c r="AM82" s="20">
        <v>7.5780000686645508</v>
      </c>
      <c r="AN82" s="28"/>
      <c r="AP82" s="28">
        <v>75.050003051757812</v>
      </c>
      <c r="AQ82" s="20">
        <v>7.6430001258850098</v>
      </c>
      <c r="AR82" s="28"/>
      <c r="AS82" s="20"/>
      <c r="AT82" s="28"/>
      <c r="AU82" s="20"/>
      <c r="AV82" s="28">
        <v>73.459999084472656</v>
      </c>
      <c r="AW82" s="20">
        <v>8.125</v>
      </c>
      <c r="AX82" s="28"/>
      <c r="AZ82" s="28">
        <v>79.300003051757813</v>
      </c>
      <c r="BA82" s="20">
        <v>8.0410003662109375</v>
      </c>
      <c r="BB82" s="28"/>
      <c r="BC82" s="20"/>
      <c r="BD82" s="28"/>
      <c r="BE82" s="20"/>
      <c r="BF82" s="28">
        <v>78.120002746582031</v>
      </c>
      <c r="BG82" s="20">
        <v>8.4149999618530273</v>
      </c>
      <c r="BH82" s="28"/>
      <c r="BJ82" s="28">
        <v>82.230003356933594</v>
      </c>
      <c r="BK82" s="20">
        <v>8.3599996566772461</v>
      </c>
      <c r="BL82" s="28"/>
      <c r="BM82" s="20"/>
      <c r="BN82" s="28"/>
      <c r="BO82" s="20"/>
      <c r="BP82" s="28">
        <v>82.139999389648437</v>
      </c>
      <c r="BQ82" s="20">
        <v>8.5550003051757813</v>
      </c>
      <c r="BR82" s="28"/>
    </row>
    <row r="83" spans="2:70" x14ac:dyDescent="0.2">
      <c r="B83" s="28">
        <v>56.369998931884766</v>
      </c>
      <c r="C83" s="20">
        <v>5.0100002288818359</v>
      </c>
      <c r="D83" s="28"/>
      <c r="E83" s="20"/>
      <c r="F83" s="28"/>
      <c r="G83" s="20"/>
      <c r="H83" s="28">
        <v>53.630001068115234</v>
      </c>
      <c r="I83" s="20">
        <v>5.5770001411437988</v>
      </c>
      <c r="J83" s="28"/>
      <c r="L83" s="28">
        <v>60.200000762939453</v>
      </c>
      <c r="M83" s="20">
        <v>5.9879999160766602</v>
      </c>
      <c r="N83" s="28"/>
      <c r="O83" s="20"/>
      <c r="P83" s="28"/>
      <c r="Q83" s="20"/>
      <c r="R83" s="28">
        <v>57.540000915527344</v>
      </c>
      <c r="S83" s="20">
        <v>6.6560001373291016</v>
      </c>
      <c r="T83" s="28"/>
      <c r="V83" s="28">
        <v>63.810001373291016</v>
      </c>
      <c r="W83" s="20">
        <v>6.7300000190734863</v>
      </c>
      <c r="X83" s="28"/>
      <c r="Y83" s="20"/>
      <c r="Z83" s="28"/>
      <c r="AA83" s="20"/>
      <c r="AB83" s="28">
        <v>62.409999847412109</v>
      </c>
      <c r="AC83" s="20">
        <v>7.2179999351501465</v>
      </c>
      <c r="AD83" s="28"/>
      <c r="AF83" s="28">
        <v>67.819999694824219</v>
      </c>
      <c r="AG83" s="20">
        <v>7.130000114440918</v>
      </c>
      <c r="AH83" s="28"/>
      <c r="AI83" s="20"/>
      <c r="AJ83" s="28"/>
      <c r="AK83" s="20"/>
      <c r="AL83" s="28">
        <v>66.589996337890625</v>
      </c>
      <c r="AM83" s="20">
        <v>7.5850000381469727</v>
      </c>
      <c r="AN83" s="28"/>
      <c r="AP83" s="28">
        <v>74.110000610351563</v>
      </c>
      <c r="AQ83" s="20">
        <v>7.6570000648498535</v>
      </c>
      <c r="AR83" s="28"/>
      <c r="AS83" s="20"/>
      <c r="AT83" s="28"/>
      <c r="AU83" s="20"/>
      <c r="AV83" s="28">
        <v>72.470001220703125</v>
      </c>
      <c r="AW83" s="20">
        <v>8.1269998550415039</v>
      </c>
      <c r="AX83" s="28"/>
      <c r="AZ83" s="28">
        <v>78.290000915527344</v>
      </c>
      <c r="BA83" s="20">
        <v>8.0530004501342773</v>
      </c>
      <c r="BB83" s="28"/>
      <c r="BC83" s="20"/>
      <c r="BD83" s="28"/>
      <c r="BE83" s="20"/>
      <c r="BF83" s="28">
        <v>77.19000244140625</v>
      </c>
      <c r="BG83" s="20">
        <v>8.3990001678466797</v>
      </c>
      <c r="BH83" s="28"/>
      <c r="BJ83" s="28">
        <v>81.169998168945313</v>
      </c>
      <c r="BK83" s="20">
        <v>8.3629999160766602</v>
      </c>
      <c r="BL83" s="28"/>
      <c r="BM83" s="20"/>
      <c r="BN83" s="28"/>
      <c r="BO83" s="20"/>
      <c r="BP83" s="28">
        <v>81.169998168945313</v>
      </c>
      <c r="BQ83" s="20">
        <v>8.5360002517700195</v>
      </c>
      <c r="BR83" s="28"/>
    </row>
    <row r="84" spans="2:70" x14ac:dyDescent="0.2">
      <c r="B84" s="28">
        <v>55.5</v>
      </c>
      <c r="C84" s="20">
        <v>5.0500001907348633</v>
      </c>
      <c r="D84" s="28"/>
      <c r="E84" s="20"/>
      <c r="F84" s="28"/>
      <c r="G84" s="20"/>
      <c r="H84" s="28">
        <v>53.009998321533203</v>
      </c>
      <c r="I84" s="20">
        <v>5.5890002250671387</v>
      </c>
      <c r="J84" s="28"/>
      <c r="L84" s="28">
        <v>59.319999694824219</v>
      </c>
      <c r="M84" s="20">
        <v>6.0279998779296875</v>
      </c>
      <c r="N84" s="28"/>
      <c r="O84" s="20"/>
      <c r="P84" s="28"/>
      <c r="Q84" s="20"/>
      <c r="R84" s="28">
        <v>56.869998931884766</v>
      </c>
      <c r="S84" s="20">
        <v>6.6669998168945313</v>
      </c>
      <c r="T84" s="28"/>
      <c r="V84" s="28">
        <v>62.959999084472656</v>
      </c>
      <c r="W84" s="20">
        <v>6.7569999694824219</v>
      </c>
      <c r="X84" s="28"/>
      <c r="Y84" s="20"/>
      <c r="Z84" s="28"/>
      <c r="AA84" s="20"/>
      <c r="AB84" s="28">
        <v>61.669998168945313</v>
      </c>
      <c r="AC84" s="20">
        <v>7.2249999046325684</v>
      </c>
      <c r="AD84" s="28"/>
      <c r="AF84" s="28">
        <v>66.959999084472656</v>
      </c>
      <c r="AG84" s="20">
        <v>7.1490001678466797</v>
      </c>
      <c r="AH84" s="28"/>
      <c r="AI84" s="20"/>
      <c r="AJ84" s="28"/>
      <c r="AK84" s="20"/>
      <c r="AL84" s="28">
        <v>65.760002136230469</v>
      </c>
      <c r="AM84" s="20">
        <v>7.5910000801086426</v>
      </c>
      <c r="AN84" s="28"/>
      <c r="AP84" s="28">
        <v>73.169998168945312</v>
      </c>
      <c r="AQ84" s="20">
        <v>7.6710000038146973</v>
      </c>
      <c r="AR84" s="28"/>
      <c r="AS84" s="20"/>
      <c r="AT84" s="28"/>
      <c r="AU84" s="20"/>
      <c r="AV84" s="28">
        <v>71.480003356933594</v>
      </c>
      <c r="AW84" s="20">
        <v>8.1269998550415039</v>
      </c>
      <c r="AX84" s="28"/>
      <c r="AZ84" s="28">
        <v>77.290000915527344</v>
      </c>
      <c r="BA84" s="20">
        <v>8.064000129699707</v>
      </c>
      <c r="BB84" s="28"/>
      <c r="BC84" s="20"/>
      <c r="BD84" s="28"/>
      <c r="BE84" s="20"/>
      <c r="BF84" s="28">
        <v>76.260002136230469</v>
      </c>
      <c r="BG84" s="20">
        <v>8.3819999694824219</v>
      </c>
      <c r="BH84" s="28"/>
      <c r="BJ84" s="28">
        <v>80.099998474121094</v>
      </c>
      <c r="BK84" s="20">
        <v>8.3640003204345703</v>
      </c>
      <c r="BL84" s="28"/>
      <c r="BM84" s="20"/>
      <c r="BN84" s="28"/>
      <c r="BO84" s="20"/>
      <c r="BP84" s="28">
        <v>80.199996948242188</v>
      </c>
      <c r="BQ84" s="20">
        <v>8.5159997940063477</v>
      </c>
      <c r="BR84" s="28"/>
    </row>
    <row r="85" spans="2:70" x14ac:dyDescent="0.2">
      <c r="B85" s="28">
        <v>54.669998168945313</v>
      </c>
      <c r="C85" s="20">
        <v>5.0879998207092285</v>
      </c>
      <c r="D85" s="28"/>
      <c r="E85" s="20"/>
      <c r="F85" s="28"/>
      <c r="G85" s="20"/>
      <c r="H85" s="28">
        <v>52.400001525878906</v>
      </c>
      <c r="I85" s="20">
        <v>5.6009998321533203</v>
      </c>
      <c r="J85" s="28"/>
      <c r="L85" s="28">
        <v>58.459999084472656</v>
      </c>
      <c r="M85" s="20">
        <v>6.0659999847412109</v>
      </c>
      <c r="N85" s="28"/>
      <c r="O85" s="20"/>
      <c r="P85" s="28"/>
      <c r="Q85" s="20"/>
      <c r="R85" s="28">
        <v>56.220001220703125</v>
      </c>
      <c r="S85" s="20">
        <v>6.6770000457763672</v>
      </c>
      <c r="T85" s="28"/>
      <c r="V85" s="28">
        <v>62.130001068115234</v>
      </c>
      <c r="W85" s="20">
        <v>6.7820000648498535</v>
      </c>
      <c r="X85" s="28"/>
      <c r="Y85" s="20"/>
      <c r="Z85" s="28"/>
      <c r="AA85" s="20"/>
      <c r="AB85" s="28">
        <v>60.939998626708984</v>
      </c>
      <c r="AC85" s="20">
        <v>7.2300000190734863</v>
      </c>
      <c r="AD85" s="28"/>
      <c r="AF85" s="28">
        <v>66.110000610351563</v>
      </c>
      <c r="AG85" s="20">
        <v>7.1669998168945313</v>
      </c>
      <c r="AH85" s="28"/>
      <c r="AI85" s="20"/>
      <c r="AJ85" s="28"/>
      <c r="AK85" s="20"/>
      <c r="AL85" s="28">
        <v>64.94000244140625</v>
      </c>
      <c r="AM85" s="20">
        <v>7.5960001945495605</v>
      </c>
      <c r="AN85" s="28"/>
      <c r="AP85" s="28">
        <v>72.25</v>
      </c>
      <c r="AQ85" s="20">
        <v>7.6840000152587891</v>
      </c>
      <c r="AR85" s="28"/>
      <c r="AS85" s="20"/>
      <c r="AT85" s="28"/>
      <c r="AU85" s="20"/>
      <c r="AV85" s="28">
        <v>70.5</v>
      </c>
      <c r="AW85" s="20">
        <v>8.1239995956420898</v>
      </c>
      <c r="AX85" s="28"/>
      <c r="AZ85" s="28">
        <v>76.290000915527344</v>
      </c>
      <c r="BA85" s="20">
        <v>8.074000358581543</v>
      </c>
      <c r="BB85" s="28"/>
      <c r="BC85" s="20"/>
      <c r="BD85" s="28"/>
      <c r="BE85" s="20"/>
      <c r="BF85" s="28">
        <v>75.349998474121094</v>
      </c>
      <c r="BG85" s="20">
        <v>8.3649997711181641</v>
      </c>
      <c r="BH85" s="28"/>
      <c r="BJ85" s="28">
        <v>79.040000915527344</v>
      </c>
      <c r="BK85" s="20">
        <v>8.3590002059936523</v>
      </c>
      <c r="BL85" s="28"/>
      <c r="BM85" s="20"/>
      <c r="BN85" s="28"/>
      <c r="BO85" s="20"/>
      <c r="BP85" s="28">
        <v>79.230003356933594</v>
      </c>
      <c r="BQ85" s="20">
        <v>8.4960002899169922</v>
      </c>
      <c r="BR85" s="28"/>
    </row>
    <row r="86" spans="2:70" x14ac:dyDescent="0.2">
      <c r="B86" s="28">
        <v>53.869998931884766</v>
      </c>
      <c r="C86" s="20">
        <v>5.1220002174377441</v>
      </c>
      <c r="D86" s="28"/>
      <c r="E86" s="20"/>
      <c r="F86" s="28"/>
      <c r="G86" s="20"/>
      <c r="H86" s="28">
        <v>51.799999237060547</v>
      </c>
      <c r="I86" s="20">
        <v>5.6119999885559082</v>
      </c>
      <c r="J86" s="28"/>
      <c r="L86" s="28">
        <v>57.619998931884766</v>
      </c>
      <c r="M86" s="20">
        <v>6.1020002365112305</v>
      </c>
      <c r="N86" s="28"/>
      <c r="O86" s="20"/>
      <c r="P86" s="28"/>
      <c r="Q86" s="20"/>
      <c r="R86" s="28">
        <v>55.569999694824219</v>
      </c>
      <c r="S86" s="20">
        <v>6.684999942779541</v>
      </c>
      <c r="T86" s="28"/>
      <c r="V86" s="28">
        <v>61.319999694824219</v>
      </c>
      <c r="W86" s="20">
        <v>6.804999828338623</v>
      </c>
      <c r="X86" s="28"/>
      <c r="Y86" s="20"/>
      <c r="Z86" s="28"/>
      <c r="AA86" s="20"/>
      <c r="AB86" s="28">
        <v>60.209999084472656</v>
      </c>
      <c r="AC86" s="20">
        <v>7.2350001335144043</v>
      </c>
      <c r="AD86" s="28"/>
      <c r="AF86" s="28">
        <v>65.269996643066406</v>
      </c>
      <c r="AG86" s="20">
        <v>7.1840000152587891</v>
      </c>
      <c r="AH86" s="28"/>
      <c r="AI86" s="20"/>
      <c r="AJ86" s="28"/>
      <c r="AK86" s="20"/>
      <c r="AL86" s="28">
        <v>64.120002746582031</v>
      </c>
      <c r="AM86" s="20">
        <v>7.5999999046325684</v>
      </c>
      <c r="AN86" s="28"/>
      <c r="AP86" s="28">
        <v>71.330001831054687</v>
      </c>
      <c r="AQ86" s="20">
        <v>7.6970000267028809</v>
      </c>
      <c r="AR86" s="28"/>
      <c r="AS86" s="20"/>
      <c r="AT86" s="28"/>
      <c r="AU86" s="20"/>
      <c r="AV86" s="28">
        <v>69.510002136230469</v>
      </c>
      <c r="AW86" s="20">
        <v>8.119999885559082</v>
      </c>
      <c r="AX86" s="28"/>
      <c r="AZ86" s="28">
        <v>75.300003051757813</v>
      </c>
      <c r="BA86" s="20">
        <v>8.0830001831054687</v>
      </c>
      <c r="BB86" s="28"/>
      <c r="BC86" s="20"/>
      <c r="BD86" s="28"/>
      <c r="BE86" s="20"/>
      <c r="BF86" s="28">
        <v>74.44000244140625</v>
      </c>
      <c r="BG86" s="20">
        <v>8.3479995727539062</v>
      </c>
      <c r="BH86" s="28"/>
      <c r="BJ86" s="28">
        <v>77.989997863769531</v>
      </c>
      <c r="BK86" s="20">
        <v>8.3489999771118164</v>
      </c>
      <c r="BL86" s="28"/>
      <c r="BM86" s="20"/>
      <c r="BN86" s="28"/>
      <c r="BO86" s="20"/>
      <c r="BP86" s="28">
        <v>78.279998779296875</v>
      </c>
      <c r="BQ86" s="20">
        <v>8.4759998321533203</v>
      </c>
      <c r="BR86" s="28"/>
    </row>
    <row r="87" spans="2:70" x14ac:dyDescent="0.2">
      <c r="B87" s="28">
        <v>53.099998474121094</v>
      </c>
      <c r="C87" s="20">
        <v>5.1529998779296875</v>
      </c>
      <c r="D87" s="28"/>
      <c r="E87" s="20"/>
      <c r="F87" s="28"/>
      <c r="G87" s="20"/>
      <c r="H87" s="28">
        <v>51.209999084472656</v>
      </c>
      <c r="I87" s="20">
        <v>5.620999813079834</v>
      </c>
      <c r="J87" s="28"/>
      <c r="L87" s="28">
        <v>56.810001373291016</v>
      </c>
      <c r="M87" s="20">
        <v>6.1360001564025879</v>
      </c>
      <c r="N87" s="28"/>
      <c r="O87" s="20"/>
      <c r="P87" s="28"/>
      <c r="Q87" s="20"/>
      <c r="R87" s="28">
        <v>54.930000305175781</v>
      </c>
      <c r="S87" s="20">
        <v>6.6919999122619629</v>
      </c>
      <c r="T87" s="28"/>
      <c r="V87" s="28">
        <v>60.520000457763672</v>
      </c>
      <c r="W87" s="20">
        <v>6.8260002136230469</v>
      </c>
      <c r="X87" s="28"/>
      <c r="Y87" s="20"/>
      <c r="Z87" s="28"/>
      <c r="AA87" s="20"/>
      <c r="AB87" s="28">
        <v>59.490001678466797</v>
      </c>
      <c r="AC87" s="20">
        <v>7.2389998435974121</v>
      </c>
      <c r="AD87" s="28"/>
      <c r="AF87" s="28">
        <v>64.44000244140625</v>
      </c>
      <c r="AG87" s="20">
        <v>7.1999998092651367</v>
      </c>
      <c r="AH87" s="28"/>
      <c r="AI87" s="20"/>
      <c r="AJ87" s="28"/>
      <c r="AK87" s="20"/>
      <c r="AL87" s="28">
        <v>63.310001373291016</v>
      </c>
      <c r="AM87" s="20">
        <v>7.6040000915527344</v>
      </c>
      <c r="AN87" s="28"/>
      <c r="AP87" s="28">
        <v>70.410003662109375</v>
      </c>
      <c r="AQ87" s="20">
        <v>7.7090001106262207</v>
      </c>
      <c r="AR87" s="28"/>
      <c r="AS87" s="20"/>
      <c r="AT87" s="28"/>
      <c r="AU87" s="20"/>
      <c r="AV87" s="28">
        <v>68.529998779296875</v>
      </c>
      <c r="AW87" s="20">
        <v>8.1110000610351562</v>
      </c>
      <c r="AX87" s="28"/>
      <c r="AZ87" s="28">
        <v>74.300003051757813</v>
      </c>
      <c r="BA87" s="20">
        <v>8.0909996032714844</v>
      </c>
      <c r="BB87" s="28"/>
      <c r="BC87" s="20"/>
      <c r="BD87" s="28"/>
      <c r="BE87" s="20"/>
      <c r="BF87" s="28">
        <v>73.529998779296875</v>
      </c>
      <c r="BG87" s="20">
        <v>8.3299999237060547</v>
      </c>
      <c r="BH87" s="28"/>
      <c r="BJ87" s="28">
        <v>77.029998779296875</v>
      </c>
      <c r="BK87" s="20">
        <v>8.3350000381469727</v>
      </c>
      <c r="BL87" s="28"/>
      <c r="BM87" s="20"/>
      <c r="BN87" s="28"/>
      <c r="BO87" s="20"/>
      <c r="BP87" s="28">
        <v>77.330001831054688</v>
      </c>
      <c r="BQ87" s="20">
        <v>8.4560003280639648</v>
      </c>
      <c r="BR87" s="28"/>
    </row>
    <row r="88" spans="2:70" x14ac:dyDescent="0.2">
      <c r="B88" s="28">
        <v>52.349998474121094</v>
      </c>
      <c r="C88" s="20">
        <v>5.1810002326965332</v>
      </c>
      <c r="D88" s="28"/>
      <c r="E88" s="20"/>
      <c r="F88" s="28"/>
      <c r="G88" s="20"/>
      <c r="H88" s="28">
        <v>50.630001068115234</v>
      </c>
      <c r="I88" s="20">
        <v>5.630000114440918</v>
      </c>
      <c r="J88" s="28"/>
      <c r="L88" s="28">
        <v>56.009998321533203</v>
      </c>
      <c r="M88" s="20">
        <v>6.1690001487731934</v>
      </c>
      <c r="N88" s="28"/>
      <c r="O88" s="20"/>
      <c r="P88" s="28"/>
      <c r="Q88" s="20"/>
      <c r="R88" s="28">
        <v>54.299999237060547</v>
      </c>
      <c r="S88" s="20">
        <v>6.6979999542236328</v>
      </c>
      <c r="T88" s="28"/>
      <c r="V88" s="28">
        <v>59.740001678466797</v>
      </c>
      <c r="W88" s="20">
        <v>6.8470001220703125</v>
      </c>
      <c r="X88" s="28"/>
      <c r="Y88" s="20"/>
      <c r="Z88" s="28"/>
      <c r="AA88" s="20"/>
      <c r="AB88" s="28">
        <v>58.770000457763672</v>
      </c>
      <c r="AC88" s="20">
        <v>7.2420001029968262</v>
      </c>
      <c r="AD88" s="28"/>
      <c r="AF88" s="28">
        <v>63.619998931884766</v>
      </c>
      <c r="AG88" s="20">
        <v>7.2150001525878906</v>
      </c>
      <c r="AH88" s="28"/>
      <c r="AI88" s="20"/>
      <c r="AJ88" s="28"/>
      <c r="AK88" s="20"/>
      <c r="AL88" s="28">
        <v>62.5</v>
      </c>
      <c r="AM88" s="20">
        <v>7.6059999465942383</v>
      </c>
      <c r="AN88" s="28"/>
      <c r="AP88" s="28">
        <v>69.5</v>
      </c>
      <c r="AQ88" s="20">
        <v>7.7199997901916504</v>
      </c>
      <c r="AR88" s="28"/>
      <c r="AS88" s="20"/>
      <c r="AT88" s="28"/>
      <c r="AU88" s="20"/>
      <c r="AV88" s="28">
        <v>67.629997253417969</v>
      </c>
      <c r="AW88" s="20">
        <v>8.0970001220703125</v>
      </c>
      <c r="AX88" s="28"/>
      <c r="AZ88" s="28">
        <v>73.30999755859375</v>
      </c>
      <c r="BA88" s="20">
        <v>8.0989999771118164</v>
      </c>
      <c r="BB88" s="28"/>
      <c r="BC88" s="20"/>
      <c r="BD88" s="28"/>
      <c r="BE88" s="20"/>
      <c r="BF88" s="28">
        <v>72.639999389648438</v>
      </c>
      <c r="BG88" s="20">
        <v>8.3129997253417969</v>
      </c>
      <c r="BH88" s="28"/>
      <c r="BJ88" s="28">
        <v>76.069999694824219</v>
      </c>
      <c r="BK88" s="20">
        <v>8.3219995498657227</v>
      </c>
      <c r="BL88" s="28"/>
      <c r="BM88" s="20"/>
      <c r="BN88" s="28"/>
      <c r="BO88" s="20"/>
      <c r="BP88" s="28">
        <v>76.360000610351563</v>
      </c>
      <c r="BQ88" s="20">
        <v>8.435999870300293</v>
      </c>
      <c r="BR88" s="28"/>
    </row>
    <row r="89" spans="2:70" x14ac:dyDescent="0.2">
      <c r="B89" s="28">
        <v>51.639999389648438</v>
      </c>
      <c r="C89" s="20">
        <v>5.2059998512268066</v>
      </c>
      <c r="D89" s="28"/>
      <c r="E89" s="20"/>
      <c r="F89" s="28"/>
      <c r="G89" s="20"/>
      <c r="H89" s="28">
        <v>50.060001373291016</v>
      </c>
      <c r="I89" s="20">
        <v>5.6370000839233398</v>
      </c>
      <c r="J89" s="28"/>
      <c r="L89" s="28">
        <v>55.240001678466797</v>
      </c>
      <c r="M89" s="20">
        <v>6.1979999542236328</v>
      </c>
      <c r="N89" s="28"/>
      <c r="O89" s="20"/>
      <c r="P89" s="28"/>
      <c r="Q89" s="20"/>
      <c r="R89" s="28">
        <v>53.680000305175781</v>
      </c>
      <c r="S89" s="20">
        <v>6.7030000686645508</v>
      </c>
      <c r="T89" s="28"/>
      <c r="V89" s="28">
        <v>58.970001220703125</v>
      </c>
      <c r="W89" s="20">
        <v>6.8649997711181641</v>
      </c>
      <c r="X89" s="28"/>
      <c r="Y89" s="20"/>
      <c r="Z89" s="28"/>
      <c r="AA89" s="20"/>
      <c r="AB89" s="28">
        <v>58.069999694824219</v>
      </c>
      <c r="AC89" s="20">
        <v>7.244999885559082</v>
      </c>
      <c r="AD89" s="28"/>
      <c r="AF89" s="28">
        <v>62.810001373291016</v>
      </c>
      <c r="AG89" s="20">
        <v>7.2300000190734863</v>
      </c>
      <c r="AH89" s="28"/>
      <c r="AI89" s="20"/>
      <c r="AJ89" s="28"/>
      <c r="AK89" s="20"/>
      <c r="AL89" s="28">
        <v>61.700000762939453</v>
      </c>
      <c r="AM89" s="20">
        <v>7.6079998016357422</v>
      </c>
      <c r="AN89" s="28"/>
      <c r="AP89" s="28">
        <v>68.589996337890625</v>
      </c>
      <c r="AQ89" s="20">
        <v>7.7300000190734863</v>
      </c>
      <c r="AR89" s="28"/>
      <c r="AS89" s="20"/>
      <c r="AT89" s="28"/>
      <c r="AU89" s="20"/>
      <c r="AV89" s="28">
        <v>66.80999755859375</v>
      </c>
      <c r="AW89" s="20">
        <v>8.0819997787475586</v>
      </c>
      <c r="AX89" s="28"/>
      <c r="AZ89" s="28">
        <v>72.30999755859375</v>
      </c>
      <c r="BA89" s="20">
        <v>8.1040000915527344</v>
      </c>
      <c r="BB89" s="28"/>
      <c r="BC89" s="20"/>
      <c r="BD89" s="28"/>
      <c r="BE89" s="20"/>
      <c r="BF89" s="28">
        <v>71.75</v>
      </c>
      <c r="BG89" s="20">
        <v>8.2950000762939453</v>
      </c>
      <c r="BH89" s="28"/>
      <c r="BJ89" s="28">
        <v>75.129997253417969</v>
      </c>
      <c r="BK89" s="20">
        <v>8.3079996109008789</v>
      </c>
      <c r="BL89" s="28"/>
      <c r="BM89" s="20"/>
      <c r="BN89" s="28"/>
      <c r="BO89" s="20"/>
      <c r="BP89" s="28">
        <v>75.400001525878906</v>
      </c>
      <c r="BQ89" s="20">
        <v>8.4149999618530273</v>
      </c>
      <c r="BR89" s="28"/>
    </row>
    <row r="90" spans="2:70" x14ac:dyDescent="0.2">
      <c r="B90" s="28">
        <v>50.939998626708984</v>
      </c>
      <c r="C90" s="20">
        <v>5.2290000915527344</v>
      </c>
      <c r="D90" s="28"/>
      <c r="E90" s="20"/>
      <c r="F90" s="28"/>
      <c r="G90" s="20"/>
      <c r="H90" s="28">
        <v>49.490001678466797</v>
      </c>
      <c r="I90" s="20">
        <v>5.6430001258850098</v>
      </c>
      <c r="J90" s="28"/>
      <c r="L90" s="28">
        <v>54.479999542236328</v>
      </c>
      <c r="M90" s="20">
        <v>6.2249999046325684</v>
      </c>
      <c r="N90" s="28"/>
      <c r="O90" s="20"/>
      <c r="P90" s="28"/>
      <c r="Q90" s="20"/>
      <c r="R90" s="28">
        <v>53.060001373291016</v>
      </c>
      <c r="S90" s="20">
        <v>6.7069997787475586</v>
      </c>
      <c r="T90" s="28"/>
      <c r="V90" s="28">
        <v>58.209999084472656</v>
      </c>
      <c r="W90" s="20">
        <v>6.8829998970031738</v>
      </c>
      <c r="X90" s="28"/>
      <c r="Y90" s="20"/>
      <c r="Z90" s="28"/>
      <c r="AA90" s="20"/>
      <c r="AB90" s="28">
        <v>57.360000610351562</v>
      </c>
      <c r="AC90" s="20">
        <v>7.245999813079834</v>
      </c>
      <c r="AD90" s="28"/>
      <c r="AF90" s="28">
        <v>62.009998321533203</v>
      </c>
      <c r="AG90" s="20">
        <v>7.2439999580383301</v>
      </c>
      <c r="AH90" s="28"/>
      <c r="AI90" s="20"/>
      <c r="AJ90" s="28"/>
      <c r="AK90" s="20"/>
      <c r="AL90" s="28">
        <v>60.900001525878906</v>
      </c>
      <c r="AM90" s="20">
        <v>7.6079998016357422</v>
      </c>
      <c r="AN90" s="28"/>
      <c r="AP90" s="28">
        <v>67.69000244140625</v>
      </c>
      <c r="AQ90" s="20">
        <v>7.7399997711181641</v>
      </c>
      <c r="AR90" s="28"/>
      <c r="AS90" s="20"/>
      <c r="AT90" s="28"/>
      <c r="AU90" s="20"/>
      <c r="AV90" s="28">
        <v>66</v>
      </c>
      <c r="AW90" s="20">
        <v>8.0670003890991211</v>
      </c>
      <c r="AX90" s="28"/>
      <c r="AZ90" s="28">
        <v>71.319999694824219</v>
      </c>
      <c r="BA90" s="20">
        <v>8.1090002059936523</v>
      </c>
      <c r="BB90" s="28"/>
      <c r="BC90" s="20"/>
      <c r="BD90" s="28"/>
      <c r="BE90" s="20"/>
      <c r="BF90" s="28">
        <v>70.860000610351563</v>
      </c>
      <c r="BG90" s="20">
        <v>8.2770004272460937</v>
      </c>
      <c r="BH90" s="28"/>
      <c r="BJ90" s="28">
        <v>74.19000244140625</v>
      </c>
      <c r="BK90" s="20">
        <v>8.2930002212524414</v>
      </c>
      <c r="BL90" s="28"/>
      <c r="BM90" s="20"/>
      <c r="BN90" s="28"/>
      <c r="BO90" s="20"/>
      <c r="BP90" s="28">
        <v>74.44000244140625</v>
      </c>
      <c r="BQ90" s="20">
        <v>8.3950004577636719</v>
      </c>
      <c r="BR90" s="28"/>
    </row>
    <row r="91" spans="2:70" x14ac:dyDescent="0.2">
      <c r="B91" s="28">
        <v>50.270000457763672</v>
      </c>
      <c r="C91" s="20">
        <v>5.249000072479248</v>
      </c>
      <c r="D91" s="28"/>
      <c r="E91" s="20"/>
      <c r="F91" s="28"/>
      <c r="G91" s="20"/>
      <c r="H91" s="28">
        <v>48.939998626708984</v>
      </c>
      <c r="I91" s="20">
        <v>5.6469998359680176</v>
      </c>
      <c r="J91" s="28"/>
      <c r="L91" s="28">
        <v>53.75</v>
      </c>
      <c r="M91" s="20">
        <v>6.249000072479248</v>
      </c>
      <c r="N91" s="28"/>
      <c r="O91" s="20"/>
      <c r="P91" s="28"/>
      <c r="Q91" s="20"/>
      <c r="R91" s="28">
        <v>52.450000762939453</v>
      </c>
      <c r="S91" s="20">
        <v>6.7100000381469727</v>
      </c>
      <c r="T91" s="28"/>
      <c r="V91" s="28">
        <v>57.459999084472656</v>
      </c>
      <c r="W91" s="20">
        <v>6.8979997634887695</v>
      </c>
      <c r="X91" s="28"/>
      <c r="Y91" s="20"/>
      <c r="Z91" s="28"/>
      <c r="AA91" s="20"/>
      <c r="AB91" s="28">
        <v>56.669998168945313</v>
      </c>
      <c r="AC91" s="20">
        <v>7.245999813079834</v>
      </c>
      <c r="AD91" s="28"/>
      <c r="AF91" s="28">
        <v>61.209999084472656</v>
      </c>
      <c r="AG91" s="20">
        <v>7.2560000419616699</v>
      </c>
      <c r="AH91" s="28"/>
      <c r="AI91" s="20"/>
      <c r="AJ91" s="28"/>
      <c r="AK91" s="20"/>
      <c r="AL91" s="28">
        <v>60.110000610351562</v>
      </c>
      <c r="AM91" s="20">
        <v>7.6079998016357422</v>
      </c>
      <c r="AN91" s="28"/>
      <c r="AP91" s="28">
        <v>66.790000915527344</v>
      </c>
      <c r="AQ91" s="20">
        <v>7.749000072479248</v>
      </c>
      <c r="AR91" s="28"/>
      <c r="AS91" s="20"/>
      <c r="AT91" s="28"/>
      <c r="AU91" s="20"/>
      <c r="AV91" s="28">
        <v>65.199996948242188</v>
      </c>
      <c r="AW91" s="20">
        <v>8.0520000457763672</v>
      </c>
      <c r="AX91" s="28"/>
      <c r="AZ91" s="28">
        <v>70.319999694824219</v>
      </c>
      <c r="BA91" s="20">
        <v>8.1120004653930664</v>
      </c>
      <c r="BB91" s="28"/>
      <c r="BC91" s="20"/>
      <c r="BD91" s="28"/>
      <c r="BE91" s="20"/>
      <c r="BF91" s="28">
        <v>69.989997863769531</v>
      </c>
      <c r="BG91" s="20">
        <v>8.258000373840332</v>
      </c>
      <c r="BH91" s="28"/>
      <c r="BJ91" s="28">
        <v>73.260002136230469</v>
      </c>
      <c r="BK91" s="20">
        <v>8.2790002822875977</v>
      </c>
      <c r="BL91" s="28"/>
      <c r="BM91" s="20"/>
      <c r="BN91" s="28"/>
      <c r="BO91" s="20"/>
      <c r="BP91" s="28">
        <v>73.5</v>
      </c>
      <c r="BQ91" s="20">
        <v>8.3739995956420898</v>
      </c>
      <c r="BR91" s="28"/>
    </row>
    <row r="92" spans="2:70" x14ac:dyDescent="0.2">
      <c r="B92" s="28">
        <v>49.569999694824219</v>
      </c>
      <c r="C92" s="20">
        <v>5.2750000953674316</v>
      </c>
      <c r="D92" s="28"/>
      <c r="E92" s="20"/>
      <c r="F92" s="28"/>
      <c r="G92" s="20"/>
      <c r="H92" s="28">
        <v>48.360000610351563</v>
      </c>
      <c r="I92" s="20">
        <v>5.6560001373291016</v>
      </c>
      <c r="J92" s="28"/>
      <c r="L92" s="28">
        <v>52.979999542236328</v>
      </c>
      <c r="M92" s="20">
        <v>6.2810001373291016</v>
      </c>
      <c r="N92" s="28"/>
      <c r="O92" s="20"/>
      <c r="P92" s="28"/>
      <c r="Q92" s="20"/>
      <c r="R92" s="28">
        <v>51.830001831054688</v>
      </c>
      <c r="S92" s="20">
        <v>6.7170000076293945</v>
      </c>
      <c r="T92" s="28"/>
      <c r="V92" s="28">
        <v>56.700000762939453</v>
      </c>
      <c r="W92" s="20">
        <v>6.9200000762939453</v>
      </c>
      <c r="X92" s="28"/>
      <c r="Y92" s="20"/>
      <c r="Z92" s="28"/>
      <c r="AA92" s="20"/>
      <c r="AB92" s="28">
        <v>55.959999084472656</v>
      </c>
      <c r="AC92" s="20">
        <v>7.25</v>
      </c>
      <c r="AD92" s="28"/>
      <c r="AF92" s="28">
        <v>60.409999847412109</v>
      </c>
      <c r="AG92" s="20">
        <v>7.2740001678466797</v>
      </c>
      <c r="AH92" s="28"/>
      <c r="AI92" s="20"/>
      <c r="AJ92" s="28"/>
      <c r="AK92" s="20"/>
      <c r="AL92" s="28">
        <v>59.310001373291016</v>
      </c>
      <c r="AM92" s="20">
        <v>7.6090002059936523</v>
      </c>
      <c r="AN92" s="28"/>
      <c r="AP92" s="28">
        <v>65.879997253417969</v>
      </c>
      <c r="AQ92" s="20">
        <v>7.7620000839233398</v>
      </c>
      <c r="AR92" s="28"/>
      <c r="AS92" s="20"/>
      <c r="AT92" s="28"/>
      <c r="AU92" s="20"/>
      <c r="AV92" s="28">
        <v>64.389999389648437</v>
      </c>
      <c r="AW92" s="20">
        <v>8.0389995574951172</v>
      </c>
      <c r="AX92" s="28"/>
      <c r="AZ92" s="28">
        <v>69.30999755859375</v>
      </c>
      <c r="BA92" s="20">
        <v>8.1180000305175781</v>
      </c>
      <c r="BB92" s="28"/>
      <c r="BC92" s="20"/>
      <c r="BD92" s="28"/>
      <c r="BE92" s="20"/>
      <c r="BF92" s="28">
        <v>69.110000610351563</v>
      </c>
      <c r="BG92" s="20">
        <v>8.2430000305175781</v>
      </c>
      <c r="BH92" s="28"/>
      <c r="BJ92" s="28">
        <v>72.319999694824219</v>
      </c>
      <c r="BK92" s="20">
        <v>8.2679996490478516</v>
      </c>
      <c r="BL92" s="28"/>
      <c r="BM92" s="20"/>
      <c r="BN92" s="28"/>
      <c r="BO92" s="20"/>
      <c r="BP92" s="28">
        <v>72.550003051757813</v>
      </c>
      <c r="BQ92" s="20">
        <v>8.3559999465942383</v>
      </c>
      <c r="BR92" s="28"/>
    </row>
    <row r="93" spans="2:70" x14ac:dyDescent="0.2">
      <c r="B93" s="28">
        <v>48.950000762939453</v>
      </c>
      <c r="C93" s="20">
        <v>5.2880001068115234</v>
      </c>
      <c r="D93" s="28"/>
      <c r="E93" s="20"/>
      <c r="F93" s="28"/>
      <c r="G93" s="20"/>
      <c r="H93" s="28">
        <v>47.830001831054688</v>
      </c>
      <c r="I93" s="20">
        <v>5.6570000648498535</v>
      </c>
      <c r="J93" s="28"/>
      <c r="L93" s="28">
        <v>52.299999237060547</v>
      </c>
      <c r="M93" s="20">
        <v>6.2969999313354492</v>
      </c>
      <c r="N93" s="28"/>
      <c r="O93" s="20"/>
      <c r="P93" s="28"/>
      <c r="Q93" s="20"/>
      <c r="R93" s="28">
        <v>51.240001678466797</v>
      </c>
      <c r="S93" s="20">
        <v>6.7160000801086426</v>
      </c>
      <c r="T93" s="28"/>
      <c r="V93" s="28">
        <v>55.979999542236328</v>
      </c>
      <c r="W93" s="20">
        <v>6.9310002326965332</v>
      </c>
      <c r="X93" s="28"/>
      <c r="Y93" s="20"/>
      <c r="Z93" s="28"/>
      <c r="AA93" s="20"/>
      <c r="AB93" s="28">
        <v>55.279998779296875</v>
      </c>
      <c r="AC93" s="20">
        <v>7.2480001449584961</v>
      </c>
      <c r="AD93" s="28"/>
      <c r="AF93" s="28">
        <v>59.630001068115234</v>
      </c>
      <c r="AG93" s="20">
        <v>7.2829999923706055</v>
      </c>
      <c r="AH93" s="28"/>
      <c r="AI93" s="20"/>
      <c r="AJ93" s="28"/>
      <c r="AK93" s="20"/>
      <c r="AL93" s="28">
        <v>58.529998779296875</v>
      </c>
      <c r="AM93" s="20">
        <v>7.6059999465942383</v>
      </c>
      <c r="AN93" s="28"/>
      <c r="AP93" s="28">
        <v>65</v>
      </c>
      <c r="AQ93" s="20">
        <v>7.7690000534057617</v>
      </c>
      <c r="AR93" s="28"/>
      <c r="AS93" s="20"/>
      <c r="AT93" s="28"/>
      <c r="AU93" s="20"/>
      <c r="AV93" s="28">
        <v>63.599998474121094</v>
      </c>
      <c r="AW93" s="20">
        <v>8.0220003128051758</v>
      </c>
      <c r="AX93" s="28"/>
      <c r="AZ93" s="28">
        <v>68.30999755859375</v>
      </c>
      <c r="BA93" s="20">
        <v>8.1160001754760742</v>
      </c>
      <c r="BB93" s="28"/>
      <c r="BC93" s="20"/>
      <c r="BD93" s="28"/>
      <c r="BE93" s="20"/>
      <c r="BF93" s="28">
        <v>68.239997863769531</v>
      </c>
      <c r="BG93" s="20">
        <v>8.2229995727539063</v>
      </c>
      <c r="BH93" s="28"/>
      <c r="BJ93" s="28">
        <v>71.400001525878906</v>
      </c>
      <c r="BK93" s="20">
        <v>8.2519998550415039</v>
      </c>
      <c r="BL93" s="28"/>
      <c r="BM93" s="20"/>
      <c r="BN93" s="28"/>
      <c r="BO93" s="20"/>
      <c r="BP93" s="28">
        <v>71.629997253417969</v>
      </c>
      <c r="BQ93" s="20">
        <v>8.3339996337890625</v>
      </c>
      <c r="BR93" s="28"/>
    </row>
    <row r="94" spans="2:70" x14ac:dyDescent="0.2">
      <c r="B94" s="28">
        <v>48.340000152587891</v>
      </c>
      <c r="C94" s="20">
        <v>5.2989997863769531</v>
      </c>
      <c r="D94" s="28"/>
      <c r="E94" s="20"/>
      <c r="F94" s="28"/>
      <c r="G94" s="20"/>
      <c r="H94" s="28">
        <v>47.310001373291016</v>
      </c>
      <c r="I94" s="20">
        <v>5.6560001373291016</v>
      </c>
      <c r="J94" s="28"/>
      <c r="L94" s="28">
        <v>51.630001068115234</v>
      </c>
      <c r="M94" s="20">
        <v>6.310999870300293</v>
      </c>
      <c r="N94" s="28"/>
      <c r="O94" s="20"/>
      <c r="P94" s="28"/>
      <c r="Q94" s="20"/>
      <c r="R94" s="28">
        <v>50.650001525878906</v>
      </c>
      <c r="S94" s="20">
        <v>6.7150001525878906</v>
      </c>
      <c r="T94" s="28"/>
      <c r="V94" s="28">
        <v>55.270000457763672</v>
      </c>
      <c r="W94" s="20">
        <v>6.9409999847412109</v>
      </c>
      <c r="X94" s="28"/>
      <c r="Y94" s="20"/>
      <c r="Z94" s="28"/>
      <c r="AA94" s="20"/>
      <c r="AB94" s="28">
        <v>54.599998474121094</v>
      </c>
      <c r="AC94" s="20">
        <v>7.244999885559082</v>
      </c>
      <c r="AD94" s="28"/>
      <c r="AF94" s="28">
        <v>58.869998931884766</v>
      </c>
      <c r="AG94" s="20">
        <v>7.2909998893737793</v>
      </c>
      <c r="AH94" s="28"/>
      <c r="AI94" s="20"/>
      <c r="AJ94" s="28"/>
      <c r="AK94" s="20"/>
      <c r="AL94" s="28">
        <v>57.75</v>
      </c>
      <c r="AM94" s="20">
        <v>7.6009998321533203</v>
      </c>
      <c r="AN94" s="28"/>
      <c r="AP94" s="28">
        <v>64.110000610351562</v>
      </c>
      <c r="AQ94" s="20">
        <v>7.7740001678466797</v>
      </c>
      <c r="AR94" s="28"/>
      <c r="AS94" s="20"/>
      <c r="AT94" s="28"/>
      <c r="AU94" s="20"/>
      <c r="AV94" s="28">
        <v>62.810001373291016</v>
      </c>
      <c r="AW94" s="20">
        <v>8.005000114440918</v>
      </c>
      <c r="AX94" s="28"/>
      <c r="AZ94" s="28">
        <v>67.30999755859375</v>
      </c>
      <c r="BA94" s="20">
        <v>8.1129999160766602</v>
      </c>
      <c r="BB94" s="28"/>
      <c r="BC94" s="20"/>
      <c r="BD94" s="28"/>
      <c r="BE94" s="20"/>
      <c r="BF94" s="28">
        <v>67.379997253417969</v>
      </c>
      <c r="BG94" s="20">
        <v>8.2030000686645508</v>
      </c>
      <c r="BH94" s="28"/>
      <c r="BJ94" s="28">
        <v>70.489997863769531</v>
      </c>
      <c r="BK94" s="20">
        <v>8.2349996566772461</v>
      </c>
      <c r="BL94" s="28"/>
      <c r="BM94" s="20"/>
      <c r="BN94" s="28"/>
      <c r="BO94" s="20"/>
      <c r="BP94" s="28">
        <v>70.709999084472656</v>
      </c>
      <c r="BQ94" s="20">
        <v>8.3120002746582031</v>
      </c>
      <c r="BR94" s="28"/>
    </row>
    <row r="95" spans="2:70" x14ac:dyDescent="0.2">
      <c r="B95" s="28">
        <v>47.75</v>
      </c>
      <c r="C95" s="20">
        <v>5.3090000152587891</v>
      </c>
      <c r="D95" s="28"/>
      <c r="E95" s="20"/>
      <c r="F95" s="28"/>
      <c r="G95" s="20"/>
      <c r="H95" s="28">
        <v>46.799999237060547</v>
      </c>
      <c r="I95" s="20">
        <v>5.6529998779296875</v>
      </c>
      <c r="J95" s="28"/>
      <c r="L95" s="28">
        <v>50.979999542236328</v>
      </c>
      <c r="M95" s="20">
        <v>6.3229999542236328</v>
      </c>
      <c r="N95" s="28"/>
      <c r="O95" s="20"/>
      <c r="P95" s="28"/>
      <c r="Q95" s="20"/>
      <c r="R95" s="28">
        <v>50.069999694824219</v>
      </c>
      <c r="S95" s="20">
        <v>6.7119998931884766</v>
      </c>
      <c r="T95" s="28"/>
      <c r="V95" s="28">
        <v>54.569999694824219</v>
      </c>
      <c r="W95" s="20">
        <v>6.9499998092651367</v>
      </c>
      <c r="X95" s="28"/>
      <c r="Y95" s="20"/>
      <c r="Z95" s="28"/>
      <c r="AA95" s="20"/>
      <c r="AB95" s="28">
        <v>53.919998168945312</v>
      </c>
      <c r="AC95" s="20">
        <v>7.2410001754760742</v>
      </c>
      <c r="AD95" s="28"/>
      <c r="AF95" s="28">
        <v>58.099998474121094</v>
      </c>
      <c r="AG95" s="20">
        <v>7.2979998588562012</v>
      </c>
      <c r="AH95" s="28"/>
      <c r="AI95" s="20"/>
      <c r="AJ95" s="28"/>
      <c r="AK95" s="20"/>
      <c r="AL95" s="28">
        <v>56.979999542236328</v>
      </c>
      <c r="AM95" s="20">
        <v>7.5960001945495605</v>
      </c>
      <c r="AN95" s="28"/>
      <c r="AP95" s="28">
        <v>63.229999542236328</v>
      </c>
      <c r="AQ95" s="20">
        <v>7.7789998054504395</v>
      </c>
      <c r="AR95" s="28"/>
      <c r="AS95" s="20"/>
      <c r="AT95" s="28"/>
      <c r="AU95" s="20"/>
      <c r="AV95" s="28">
        <v>62.029998779296875</v>
      </c>
      <c r="AW95" s="20">
        <v>7.9879999160766602</v>
      </c>
      <c r="AX95" s="28"/>
      <c r="AZ95" s="28">
        <v>66.30999755859375</v>
      </c>
      <c r="BA95" s="20">
        <v>8.1059999465942383</v>
      </c>
      <c r="BB95" s="28"/>
      <c r="BC95" s="20"/>
      <c r="BD95" s="28"/>
      <c r="BE95" s="20"/>
      <c r="BF95" s="28">
        <v>66.529998779296875</v>
      </c>
      <c r="BG95" s="20">
        <v>8.1820001602172852</v>
      </c>
      <c r="BH95" s="28"/>
      <c r="BJ95" s="28">
        <v>69.589996337890625</v>
      </c>
      <c r="BK95" s="20">
        <v>8.2189998626708984</v>
      </c>
      <c r="BL95" s="28"/>
      <c r="BM95" s="20"/>
      <c r="BN95" s="28"/>
      <c r="BO95" s="20"/>
      <c r="BP95" s="28">
        <v>69.790000915527344</v>
      </c>
      <c r="BQ95" s="20">
        <v>8.2889995574951172</v>
      </c>
      <c r="BR95" s="28"/>
    </row>
    <row r="96" spans="2:70" x14ac:dyDescent="0.2">
      <c r="B96" s="28">
        <v>47.169998168945313</v>
      </c>
      <c r="C96" s="20">
        <v>5.3159999847412109</v>
      </c>
      <c r="D96" s="28"/>
      <c r="E96" s="20"/>
      <c r="F96" s="28"/>
      <c r="G96" s="20"/>
      <c r="H96" s="28">
        <v>46.290000915527344</v>
      </c>
      <c r="I96" s="20">
        <v>5.6500000953674316</v>
      </c>
      <c r="J96" s="28"/>
      <c r="L96" s="28">
        <v>50.340000152587891</v>
      </c>
      <c r="M96" s="20">
        <v>6.3330001831054687</v>
      </c>
      <c r="N96" s="28"/>
      <c r="O96" s="20"/>
      <c r="P96" s="28"/>
      <c r="Q96" s="20"/>
      <c r="R96" s="28">
        <v>49.5</v>
      </c>
      <c r="S96" s="20">
        <v>6.7080001831054687</v>
      </c>
      <c r="T96" s="28"/>
      <c r="V96" s="28">
        <v>53.880001068115234</v>
      </c>
      <c r="W96" s="20">
        <v>6.9569997787475586</v>
      </c>
      <c r="X96" s="28"/>
      <c r="Y96" s="20"/>
      <c r="Z96" s="28"/>
      <c r="AA96" s="20"/>
      <c r="AB96" s="28">
        <v>53.25</v>
      </c>
      <c r="AC96" s="20">
        <v>7.2360000610351563</v>
      </c>
      <c r="AD96" s="28"/>
      <c r="AF96" s="28">
        <v>57.340000152587891</v>
      </c>
      <c r="AG96" s="20">
        <v>7.3039999008178711</v>
      </c>
      <c r="AH96" s="28"/>
      <c r="AI96" s="20"/>
      <c r="AJ96" s="28"/>
      <c r="AK96" s="20"/>
      <c r="AL96" s="28">
        <v>56.209999084472656</v>
      </c>
      <c r="AM96" s="20">
        <v>7.5890002250671387</v>
      </c>
      <c r="AN96" s="28"/>
      <c r="AP96" s="28">
        <v>62.349998474121094</v>
      </c>
      <c r="AQ96" s="20">
        <v>7.7829999923706055</v>
      </c>
      <c r="AR96" s="28"/>
      <c r="AS96" s="20"/>
      <c r="AT96" s="28"/>
      <c r="AU96" s="20"/>
      <c r="AV96" s="28">
        <v>61.25</v>
      </c>
      <c r="AW96" s="20">
        <v>7.9710001945495605</v>
      </c>
      <c r="AX96" s="28"/>
      <c r="AZ96" s="28">
        <v>65.319999694824219</v>
      </c>
      <c r="BA96" s="20">
        <v>8.0939998626708984</v>
      </c>
      <c r="BB96" s="28"/>
      <c r="BC96" s="20"/>
      <c r="BD96" s="28"/>
      <c r="BE96" s="20"/>
      <c r="BF96" s="28">
        <v>65.680000305175781</v>
      </c>
      <c r="BG96" s="20">
        <v>8.1619997024536133</v>
      </c>
      <c r="BH96" s="28"/>
      <c r="BJ96" s="28">
        <v>68.69000244140625</v>
      </c>
      <c r="BK96" s="20">
        <v>8.2019996643066406</v>
      </c>
      <c r="BL96" s="28"/>
      <c r="BM96" s="20"/>
      <c r="BN96" s="28"/>
      <c r="BO96" s="20"/>
      <c r="BP96" s="28">
        <v>68.889999389648438</v>
      </c>
      <c r="BQ96" s="20">
        <v>8.2659997940063477</v>
      </c>
      <c r="BR96" s="28"/>
    </row>
    <row r="97" spans="2:70" x14ac:dyDescent="0.2">
      <c r="B97" s="28">
        <v>46.599998474121094</v>
      </c>
      <c r="C97" s="20">
        <v>5.3220000267028809</v>
      </c>
      <c r="D97" s="28"/>
      <c r="E97" s="20"/>
      <c r="F97" s="28"/>
      <c r="G97" s="20"/>
      <c r="H97" s="28">
        <v>45.790000915527344</v>
      </c>
      <c r="I97" s="20">
        <v>5.6440000534057617</v>
      </c>
      <c r="J97" s="28"/>
      <c r="L97" s="28">
        <v>49.709999084472656</v>
      </c>
      <c r="M97" s="20">
        <v>6.3410000801086426</v>
      </c>
      <c r="N97" s="28"/>
      <c r="O97" s="20"/>
      <c r="P97" s="28"/>
      <c r="Q97" s="20"/>
      <c r="R97" s="28">
        <v>48.930000305175781</v>
      </c>
      <c r="S97" s="20">
        <v>6.7030000686645508</v>
      </c>
      <c r="T97" s="28"/>
      <c r="V97" s="28">
        <v>53.189998626708984</v>
      </c>
      <c r="W97" s="20">
        <v>6.9629998207092285</v>
      </c>
      <c r="X97" s="28"/>
      <c r="Y97" s="20"/>
      <c r="Z97" s="28"/>
      <c r="AA97" s="20"/>
      <c r="AB97" s="28">
        <v>52.590000152587891</v>
      </c>
      <c r="AC97" s="20">
        <v>7.2309999465942383</v>
      </c>
      <c r="AD97" s="28"/>
      <c r="AF97" s="28">
        <v>56.590000152587891</v>
      </c>
      <c r="AG97" s="20">
        <v>7.3090000152587891</v>
      </c>
      <c r="AH97" s="28"/>
      <c r="AI97" s="20"/>
      <c r="AJ97" s="28"/>
      <c r="AK97" s="20"/>
      <c r="AL97" s="28">
        <v>55.450000762939453</v>
      </c>
      <c r="AM97" s="20">
        <v>7.5809998512268066</v>
      </c>
      <c r="AN97" s="28"/>
      <c r="AP97" s="28">
        <v>61.470001220703125</v>
      </c>
      <c r="AQ97" s="20">
        <v>7.7859997749328613</v>
      </c>
      <c r="AR97" s="28"/>
      <c r="AS97" s="20"/>
      <c r="AT97" s="28"/>
      <c r="AU97" s="20"/>
      <c r="AV97" s="28">
        <v>60.479999542236328</v>
      </c>
      <c r="AW97" s="20">
        <v>7.9530000686645508</v>
      </c>
      <c r="AX97" s="28"/>
      <c r="AZ97" s="28">
        <v>64.470001220703125</v>
      </c>
      <c r="BA97" s="20">
        <v>8.0790004730224609</v>
      </c>
      <c r="BB97" s="28"/>
      <c r="BC97" s="20"/>
      <c r="BD97" s="28"/>
      <c r="BE97" s="20"/>
      <c r="BF97" s="28">
        <v>64.839996337890625</v>
      </c>
      <c r="BG97" s="20">
        <v>8.1409997940063477</v>
      </c>
      <c r="BH97" s="28"/>
      <c r="BJ97" s="28">
        <v>67.790000915527344</v>
      </c>
      <c r="BK97" s="20">
        <v>8.1840000152587891</v>
      </c>
      <c r="BL97" s="28"/>
      <c r="BM97" s="20"/>
      <c r="BN97" s="28"/>
      <c r="BO97" s="20"/>
      <c r="BP97" s="28">
        <v>67.989997863769531</v>
      </c>
      <c r="BQ97" s="20">
        <v>8.2430000305175781</v>
      </c>
      <c r="BR97" s="28"/>
    </row>
    <row r="98" spans="2:70" x14ac:dyDescent="0.2">
      <c r="B98" s="28">
        <v>46.040000915527344</v>
      </c>
      <c r="C98" s="20">
        <v>5.3260002136230469</v>
      </c>
      <c r="D98" s="28"/>
      <c r="E98" s="20"/>
      <c r="F98" s="28"/>
      <c r="G98" s="20"/>
      <c r="H98" s="28">
        <v>45.299999237060547</v>
      </c>
      <c r="I98" s="20">
        <v>5.6380000114440918</v>
      </c>
      <c r="J98" s="28"/>
      <c r="L98" s="28">
        <v>49.090000152587891</v>
      </c>
      <c r="M98" s="20">
        <v>6.3460001945495605</v>
      </c>
      <c r="N98" s="28"/>
      <c r="O98" s="20"/>
      <c r="P98" s="28"/>
      <c r="Q98" s="20"/>
      <c r="R98" s="28">
        <v>48.360000610351563</v>
      </c>
      <c r="S98" s="20">
        <v>6.6960000991821289</v>
      </c>
      <c r="T98" s="28"/>
      <c r="V98" s="28">
        <v>52.520000457763672</v>
      </c>
      <c r="W98" s="20">
        <v>6.9679999351501465</v>
      </c>
      <c r="X98" s="28"/>
      <c r="Y98" s="20"/>
      <c r="Z98" s="28"/>
      <c r="AA98" s="20"/>
      <c r="AB98" s="28">
        <v>51.919998168945313</v>
      </c>
      <c r="AC98" s="20">
        <v>7.2249999046325684</v>
      </c>
      <c r="AD98" s="28"/>
      <c r="AF98" s="28">
        <v>55.840000152587891</v>
      </c>
      <c r="AG98" s="20">
        <v>7.3130002021789551</v>
      </c>
      <c r="AH98" s="28"/>
      <c r="AI98" s="20"/>
      <c r="AJ98" s="28"/>
      <c r="AK98" s="20"/>
      <c r="AL98" s="28">
        <v>54.689998626708984</v>
      </c>
      <c r="AM98" s="20">
        <v>7.5720000267028809</v>
      </c>
      <c r="AN98" s="28"/>
      <c r="AP98" s="28">
        <v>60.590000152587891</v>
      </c>
      <c r="AQ98" s="20">
        <v>7.7880001068115234</v>
      </c>
      <c r="AR98" s="28"/>
      <c r="AS98" s="20"/>
      <c r="AT98" s="28"/>
      <c r="AU98" s="20"/>
      <c r="AV98" s="28">
        <v>59.709999084472656</v>
      </c>
      <c r="AW98" s="20">
        <v>7.934999942779541</v>
      </c>
      <c r="AX98" s="28"/>
      <c r="AZ98" s="28">
        <v>63.630001068115234</v>
      </c>
      <c r="BA98" s="20">
        <v>8.064000129699707</v>
      </c>
      <c r="BB98" s="28"/>
      <c r="BC98" s="20"/>
      <c r="BD98" s="28"/>
      <c r="BE98" s="20"/>
      <c r="BF98" s="28">
        <v>64</v>
      </c>
      <c r="BG98" s="20">
        <v>8.119999885559082</v>
      </c>
      <c r="BH98" s="28"/>
      <c r="BJ98" s="28">
        <v>66.900001525878906</v>
      </c>
      <c r="BK98" s="20">
        <v>8.1660003662109375</v>
      </c>
      <c r="BL98" s="28"/>
      <c r="BM98" s="20"/>
      <c r="BN98" s="28"/>
      <c r="BO98" s="20"/>
      <c r="BP98" s="28">
        <v>67.089996337890625</v>
      </c>
      <c r="BQ98" s="20">
        <v>8.2200002670288086</v>
      </c>
      <c r="BR98" s="28"/>
    </row>
    <row r="99" spans="2:70" x14ac:dyDescent="0.2">
      <c r="B99" s="28">
        <v>45.490001678466797</v>
      </c>
      <c r="C99" s="20">
        <v>5.3280000686645508</v>
      </c>
      <c r="D99" s="28"/>
      <c r="E99" s="20"/>
      <c r="F99" s="28"/>
      <c r="G99" s="20"/>
      <c r="H99" s="28">
        <v>44.819999694824219</v>
      </c>
      <c r="I99" s="20">
        <v>5.629000186920166</v>
      </c>
      <c r="J99" s="28"/>
      <c r="L99" s="28">
        <v>48.490001678466797</v>
      </c>
      <c r="M99" s="20">
        <v>6.3499999046325684</v>
      </c>
      <c r="N99" s="28"/>
      <c r="O99" s="20"/>
      <c r="P99" s="28"/>
      <c r="Q99" s="20"/>
      <c r="R99" s="28">
        <v>47.799999237060547</v>
      </c>
      <c r="S99" s="20">
        <v>6.6880002021789551</v>
      </c>
      <c r="T99" s="28"/>
      <c r="V99" s="28">
        <v>51.849998474121094</v>
      </c>
      <c r="W99" s="20">
        <v>6.9710001945495605</v>
      </c>
      <c r="X99" s="28"/>
      <c r="Y99" s="20"/>
      <c r="Z99" s="28"/>
      <c r="AA99" s="20"/>
      <c r="AB99" s="28">
        <v>51.259998321533203</v>
      </c>
      <c r="AC99" s="20">
        <v>7.2179999351501465</v>
      </c>
      <c r="AD99" s="28"/>
      <c r="AF99" s="28">
        <v>55.099998474121094</v>
      </c>
      <c r="AG99" s="20">
        <v>7.3159999847412109</v>
      </c>
      <c r="AH99" s="28"/>
      <c r="AI99" s="20"/>
      <c r="AJ99" s="28"/>
      <c r="AK99" s="20"/>
      <c r="AL99" s="28">
        <v>53.939998626708984</v>
      </c>
      <c r="AM99" s="20">
        <v>7.5619997978210449</v>
      </c>
      <c r="AN99" s="28"/>
      <c r="AP99" s="28">
        <v>59.709999084472656</v>
      </c>
      <c r="AQ99" s="20">
        <v>7.7880001068115234</v>
      </c>
      <c r="AR99" s="28"/>
      <c r="AS99" s="20"/>
      <c r="AT99" s="28"/>
      <c r="AU99" s="20"/>
      <c r="AV99" s="28">
        <v>58.950000762939453</v>
      </c>
      <c r="AW99" s="20">
        <v>7.9159998893737793</v>
      </c>
      <c r="AX99" s="28"/>
      <c r="AZ99" s="28">
        <v>62.790000915527344</v>
      </c>
      <c r="BA99" s="20">
        <v>8.0480003356933594</v>
      </c>
      <c r="BB99" s="28"/>
      <c r="BC99" s="20"/>
      <c r="BD99" s="28"/>
      <c r="BE99" s="20"/>
      <c r="BF99" s="28">
        <v>63.169998168945313</v>
      </c>
      <c r="BG99" s="20">
        <v>8.0989999771118164</v>
      </c>
      <c r="BH99" s="28"/>
      <c r="BJ99" s="28">
        <v>66.019996643066406</v>
      </c>
      <c r="BK99" s="20">
        <v>8.1479997634887695</v>
      </c>
      <c r="BL99" s="28"/>
      <c r="BM99" s="20"/>
      <c r="BN99" s="28"/>
      <c r="BO99" s="20"/>
      <c r="BP99" s="28">
        <v>66.199996948242187</v>
      </c>
      <c r="BQ99" s="20">
        <v>8.1960000991821289</v>
      </c>
      <c r="BR99" s="28"/>
    </row>
    <row r="100" spans="2:70" x14ac:dyDescent="0.2">
      <c r="B100" s="28">
        <v>44.950000762939453</v>
      </c>
      <c r="C100" s="20">
        <v>5.3289999961853027</v>
      </c>
      <c r="D100" s="28"/>
      <c r="E100" s="20"/>
      <c r="F100" s="28"/>
      <c r="G100" s="20"/>
      <c r="H100" s="28">
        <v>44.340000152587891</v>
      </c>
      <c r="I100" s="20">
        <v>5.6189999580383301</v>
      </c>
      <c r="J100" s="28"/>
      <c r="L100" s="28">
        <v>47.889999389648437</v>
      </c>
      <c r="M100" s="20">
        <v>6.3520002365112305</v>
      </c>
      <c r="N100" s="28"/>
      <c r="O100" s="20"/>
      <c r="P100" s="28"/>
      <c r="Q100" s="20"/>
      <c r="R100" s="28">
        <v>47.25</v>
      </c>
      <c r="S100" s="20">
        <v>6.6789999008178711</v>
      </c>
      <c r="T100" s="28"/>
      <c r="V100" s="28">
        <v>51.189998626708984</v>
      </c>
      <c r="W100" s="20">
        <v>6.9730000495910645</v>
      </c>
      <c r="X100" s="28"/>
      <c r="Y100" s="20"/>
      <c r="Z100" s="28"/>
      <c r="AA100" s="20"/>
      <c r="AB100" s="28">
        <v>50.599998474121094</v>
      </c>
      <c r="AC100" s="20">
        <v>7.2100000381469727</v>
      </c>
      <c r="AD100" s="28"/>
      <c r="AF100" s="28">
        <v>54.369998931884766</v>
      </c>
      <c r="AG100" s="20">
        <v>7.3169999122619629</v>
      </c>
      <c r="AH100" s="28"/>
      <c r="AI100" s="20"/>
      <c r="AJ100" s="28"/>
      <c r="AK100" s="20"/>
      <c r="AL100" s="28">
        <v>53.180000305175781</v>
      </c>
      <c r="AM100" s="20">
        <v>7.5510001182556152</v>
      </c>
      <c r="AN100" s="28"/>
      <c r="AP100" s="28">
        <v>58.840000152587891</v>
      </c>
      <c r="AQ100" s="20">
        <v>7.7870001792907715</v>
      </c>
      <c r="AR100" s="28"/>
      <c r="AS100" s="20"/>
      <c r="AT100" s="28"/>
      <c r="AU100" s="20"/>
      <c r="AV100" s="28">
        <v>58.200000762939453</v>
      </c>
      <c r="AW100" s="20">
        <v>7.8969998359680176</v>
      </c>
      <c r="AX100" s="28"/>
      <c r="AZ100" s="28">
        <v>61.970001220703125</v>
      </c>
      <c r="BA100" s="20">
        <v>8.0319995880126953</v>
      </c>
      <c r="BB100" s="28"/>
      <c r="BC100" s="20"/>
      <c r="BD100" s="28"/>
      <c r="BE100" s="20"/>
      <c r="BF100" s="28">
        <v>62.340000152587891</v>
      </c>
      <c r="BG100" s="20">
        <v>8.0769996643066406</v>
      </c>
      <c r="BH100" s="28"/>
      <c r="BJ100" s="28">
        <v>65.139999389648437</v>
      </c>
      <c r="BK100" s="20">
        <v>8.130000114440918</v>
      </c>
      <c r="BL100" s="28"/>
      <c r="BM100" s="20"/>
      <c r="BN100" s="28"/>
      <c r="BO100" s="20"/>
      <c r="BP100" s="28">
        <v>65.319999694824219</v>
      </c>
      <c r="BQ100" s="20">
        <v>8.1730003356933594</v>
      </c>
      <c r="BR100" s="28"/>
    </row>
    <row r="101" spans="2:70" x14ac:dyDescent="0.2">
      <c r="B101" s="28">
        <v>44.419998168945313</v>
      </c>
      <c r="C101" s="20">
        <v>5.3280000686645508</v>
      </c>
      <c r="D101" s="28"/>
      <c r="E101" s="20"/>
      <c r="F101" s="28"/>
      <c r="G101" s="20"/>
      <c r="H101" s="28">
        <v>43.869998931884766</v>
      </c>
      <c r="I101" s="20">
        <v>5.6069998741149902</v>
      </c>
      <c r="J101" s="28"/>
      <c r="L101" s="28">
        <v>47.299999237060547</v>
      </c>
      <c r="M101" s="20">
        <v>6.3520002365112305</v>
      </c>
      <c r="N101" s="28"/>
      <c r="O101" s="20"/>
      <c r="P101" s="28"/>
      <c r="Q101" s="20"/>
      <c r="R101" s="28">
        <v>46.700000762939453</v>
      </c>
      <c r="S101" s="20">
        <v>6.6680002212524414</v>
      </c>
      <c r="T101" s="28"/>
      <c r="V101" s="28">
        <v>50.540000915527344</v>
      </c>
      <c r="W101" s="20">
        <v>6.9730000495910645</v>
      </c>
      <c r="X101" s="28"/>
      <c r="Y101" s="20"/>
      <c r="Z101" s="28"/>
      <c r="AA101" s="20"/>
      <c r="AB101" s="28">
        <v>49.950000762939453</v>
      </c>
      <c r="AC101" s="20">
        <v>7.2020001411437988</v>
      </c>
      <c r="AD101" s="28"/>
      <c r="AF101" s="28">
        <v>53.630001068115234</v>
      </c>
      <c r="AG101" s="20">
        <v>7.3179998397827148</v>
      </c>
      <c r="AH101" s="28"/>
      <c r="AI101" s="20"/>
      <c r="AJ101" s="28"/>
      <c r="AK101" s="20"/>
      <c r="AL101" s="28">
        <v>52.439998626708984</v>
      </c>
      <c r="AM101" s="20">
        <v>7.5380001068115234</v>
      </c>
      <c r="AN101" s="28"/>
      <c r="AP101" s="28">
        <v>57.959999084472656</v>
      </c>
      <c r="AQ101" s="20">
        <v>7.7839999198913574</v>
      </c>
      <c r="AR101" s="28"/>
      <c r="AS101" s="20"/>
      <c r="AT101" s="28"/>
      <c r="AU101" s="20"/>
      <c r="AV101" s="28">
        <v>57.439998626708984</v>
      </c>
      <c r="AW101" s="20">
        <v>7.8779997825622559</v>
      </c>
      <c r="AX101" s="28"/>
      <c r="AZ101" s="28">
        <v>61.139999389648438</v>
      </c>
      <c r="BA101" s="20">
        <v>8.0150003433227539</v>
      </c>
      <c r="BB101" s="28"/>
      <c r="BC101" s="20"/>
      <c r="BD101" s="28"/>
      <c r="BE101" s="20"/>
      <c r="BF101" s="28">
        <v>61.520000457763672</v>
      </c>
      <c r="BG101" s="20">
        <v>8.0550003051757813</v>
      </c>
      <c r="BH101" s="28"/>
      <c r="BJ101" s="28">
        <v>64.269996643066406</v>
      </c>
      <c r="BK101" s="20">
        <v>8.1110000610351562</v>
      </c>
      <c r="BL101" s="28"/>
      <c r="BM101" s="20"/>
      <c r="BN101" s="28"/>
      <c r="BO101" s="20"/>
      <c r="BP101" s="28">
        <v>64.449996948242187</v>
      </c>
      <c r="BQ101" s="20">
        <v>8.1479997634887695</v>
      </c>
      <c r="BR101" s="28"/>
    </row>
    <row r="102" spans="2:70" x14ac:dyDescent="0.2">
      <c r="B102" s="28">
        <v>43.900001525878906</v>
      </c>
      <c r="C102" s="20">
        <v>5.3260002136230469</v>
      </c>
      <c r="D102" s="28"/>
      <c r="E102" s="20"/>
      <c r="F102" s="28"/>
      <c r="G102" s="20"/>
      <c r="H102" s="28">
        <v>43.409999847412109</v>
      </c>
      <c r="I102" s="20">
        <v>5.5920000076293945</v>
      </c>
      <c r="J102" s="28"/>
      <c r="L102" s="28">
        <v>46.720001220703125</v>
      </c>
      <c r="M102" s="20">
        <v>6.3499999046325684</v>
      </c>
      <c r="N102" s="28"/>
      <c r="O102" s="20"/>
      <c r="P102" s="28"/>
      <c r="Q102" s="20"/>
      <c r="R102" s="28">
        <v>46.159999847412109</v>
      </c>
      <c r="S102" s="20">
        <v>6.6550002098083496</v>
      </c>
      <c r="T102" s="28"/>
      <c r="V102" s="28">
        <v>49.900001525878906</v>
      </c>
      <c r="W102" s="20">
        <v>6.9730000495910645</v>
      </c>
      <c r="X102" s="28"/>
      <c r="Y102" s="20"/>
      <c r="Z102" s="28"/>
      <c r="AA102" s="20"/>
      <c r="AB102" s="28">
        <v>49.299999237060547</v>
      </c>
      <c r="AC102" s="20">
        <v>7.1919999122619629</v>
      </c>
      <c r="AD102" s="28"/>
      <c r="AF102" s="28">
        <v>52.909999847412109</v>
      </c>
      <c r="AG102" s="20">
        <v>7.3169999122619629</v>
      </c>
      <c r="AH102" s="28"/>
      <c r="AI102" s="20"/>
      <c r="AJ102" s="28"/>
      <c r="AK102" s="20"/>
      <c r="AL102" s="28">
        <v>51.689998626708984</v>
      </c>
      <c r="AM102" s="20">
        <v>7.5250000953674316</v>
      </c>
      <c r="AN102" s="28"/>
      <c r="AP102" s="28">
        <v>57.090000152587891</v>
      </c>
      <c r="AQ102" s="20">
        <v>7.7800002098083496</v>
      </c>
      <c r="AR102" s="28"/>
      <c r="AS102" s="20"/>
      <c r="AT102" s="28"/>
      <c r="AU102" s="20"/>
      <c r="AV102" s="28">
        <v>56.700000762939453</v>
      </c>
      <c r="AW102" s="20">
        <v>7.8590002059936523</v>
      </c>
      <c r="AX102" s="28"/>
      <c r="AZ102" s="28">
        <v>60.330001831054688</v>
      </c>
      <c r="BA102" s="20">
        <v>7.999000072479248</v>
      </c>
      <c r="BB102" s="28"/>
      <c r="BC102" s="20"/>
      <c r="BD102" s="28"/>
      <c r="BE102" s="20"/>
      <c r="BF102" s="28">
        <v>60.709999084472656</v>
      </c>
      <c r="BG102" s="20">
        <v>8.0329999923706055</v>
      </c>
      <c r="BH102" s="28"/>
      <c r="BJ102" s="28">
        <v>63.400001525878906</v>
      </c>
      <c r="BK102" s="20">
        <v>8.0920000076293945</v>
      </c>
      <c r="BL102" s="28"/>
      <c r="BM102" s="20"/>
      <c r="BN102" s="28"/>
      <c r="BO102" s="20"/>
      <c r="BP102" s="28">
        <v>63.580001831054688</v>
      </c>
      <c r="BQ102" s="20">
        <v>8.1239995956420898</v>
      </c>
      <c r="BR102" s="28"/>
    </row>
    <row r="103" spans="2:70" x14ac:dyDescent="0.2">
      <c r="B103" s="28">
        <v>43.380001068115234</v>
      </c>
      <c r="C103" s="20">
        <v>5.3220000267028809</v>
      </c>
      <c r="D103" s="28"/>
      <c r="E103" s="20"/>
      <c r="F103" s="28"/>
      <c r="G103" s="20"/>
      <c r="H103" s="28">
        <v>42.959999084472656</v>
      </c>
      <c r="I103" s="20">
        <v>5.5760002136230469</v>
      </c>
      <c r="J103" s="28"/>
      <c r="L103" s="28">
        <v>46.150001525878906</v>
      </c>
      <c r="M103" s="20">
        <v>6.3460001945495605</v>
      </c>
      <c r="N103" s="28"/>
      <c r="O103" s="20"/>
      <c r="P103" s="28"/>
      <c r="Q103" s="20"/>
      <c r="R103" s="28">
        <v>45.619998931884766</v>
      </c>
      <c r="S103" s="20">
        <v>6.6399998664855957</v>
      </c>
      <c r="T103" s="28"/>
      <c r="V103" s="28">
        <v>49.259998321533203</v>
      </c>
      <c r="W103" s="20">
        <v>6.9699997901916504</v>
      </c>
      <c r="X103" s="28"/>
      <c r="Y103" s="20"/>
      <c r="Z103" s="28"/>
      <c r="AA103" s="20"/>
      <c r="AB103" s="28">
        <v>48.650001525878906</v>
      </c>
      <c r="AC103" s="20">
        <v>7.1810002326965332</v>
      </c>
      <c r="AD103" s="28"/>
      <c r="AF103" s="28">
        <v>52.189998626708984</v>
      </c>
      <c r="AG103" s="20">
        <v>7.3159999847412109</v>
      </c>
      <c r="AH103" s="28"/>
      <c r="AI103" s="20"/>
      <c r="AJ103" s="28"/>
      <c r="AK103" s="20"/>
      <c r="AL103" s="28">
        <v>50.950000762939453</v>
      </c>
      <c r="AM103" s="20">
        <v>7.5100002288818359</v>
      </c>
      <c r="AN103" s="28"/>
      <c r="AP103" s="28">
        <v>56.220001220703125</v>
      </c>
      <c r="AQ103" s="20">
        <v>7.7740001678466797</v>
      </c>
      <c r="AR103" s="28"/>
      <c r="AS103" s="20"/>
      <c r="AT103" s="28"/>
      <c r="AU103" s="20"/>
      <c r="AV103" s="28">
        <v>55.950000762939453</v>
      </c>
      <c r="AW103" s="20">
        <v>7.8390002250671387</v>
      </c>
      <c r="AX103" s="28"/>
      <c r="AZ103" s="28">
        <v>59.520000457763672</v>
      </c>
      <c r="BA103" s="20">
        <v>7.9809999465942383</v>
      </c>
      <c r="BB103" s="28"/>
      <c r="BC103" s="20"/>
      <c r="BD103" s="28"/>
      <c r="BE103" s="20"/>
      <c r="BF103" s="28">
        <v>59.889999389648437</v>
      </c>
      <c r="BG103" s="20">
        <v>8.0109996795654297</v>
      </c>
      <c r="BH103" s="28"/>
      <c r="BJ103" s="28">
        <v>62.540000915527344</v>
      </c>
      <c r="BK103" s="20">
        <v>8.0719995498657227</v>
      </c>
      <c r="BL103" s="28"/>
      <c r="BM103" s="20"/>
      <c r="BN103" s="28"/>
      <c r="BO103" s="20"/>
      <c r="BP103" s="28">
        <v>62.720001220703125</v>
      </c>
      <c r="BQ103" s="20">
        <v>8.0989999771118164</v>
      </c>
      <c r="BR103" s="28"/>
    </row>
    <row r="104" spans="2:70" x14ac:dyDescent="0.2">
      <c r="B104" s="28">
        <v>42.880001068115234</v>
      </c>
      <c r="C104" s="20">
        <v>5.3169999122619629</v>
      </c>
      <c r="D104" s="28"/>
      <c r="E104" s="20"/>
      <c r="F104" s="28"/>
      <c r="G104" s="20"/>
      <c r="H104" s="28">
        <v>42.509998321533203</v>
      </c>
      <c r="I104" s="20">
        <v>5.5580000877380371</v>
      </c>
      <c r="J104" s="28"/>
      <c r="L104" s="28">
        <v>45.590000152587891</v>
      </c>
      <c r="M104" s="20">
        <v>6.3410000801086426</v>
      </c>
      <c r="N104" s="28"/>
      <c r="O104" s="20"/>
      <c r="P104" s="28"/>
      <c r="Q104" s="20"/>
      <c r="R104" s="28">
        <v>45.090000152587891</v>
      </c>
      <c r="S104" s="20">
        <v>6.624000072479248</v>
      </c>
      <c r="T104" s="28"/>
      <c r="V104" s="28">
        <v>48.619998931884766</v>
      </c>
      <c r="W104" s="20">
        <v>6.9670000076293945</v>
      </c>
      <c r="X104" s="28"/>
      <c r="Y104" s="20"/>
      <c r="Z104" s="28"/>
      <c r="AA104" s="20"/>
      <c r="AB104" s="28">
        <v>48.009998321533203</v>
      </c>
      <c r="AC104" s="20">
        <v>7.1690001487731934</v>
      </c>
      <c r="AD104" s="28"/>
      <c r="AF104" s="28">
        <v>51.479999542236328</v>
      </c>
      <c r="AG104" s="20">
        <v>7.3130002021789551</v>
      </c>
      <c r="AH104" s="28"/>
      <c r="AI104" s="20"/>
      <c r="AJ104" s="28"/>
      <c r="AK104" s="20"/>
      <c r="AL104" s="28">
        <v>50.209999084472656</v>
      </c>
      <c r="AM104" s="20">
        <v>7.4939999580383301</v>
      </c>
      <c r="AN104" s="28"/>
      <c r="AP104" s="28">
        <v>55.349998474121094</v>
      </c>
      <c r="AQ104" s="20">
        <v>7.7659997940063477</v>
      </c>
      <c r="AR104" s="28"/>
      <c r="AS104" s="20"/>
      <c r="AT104" s="28"/>
      <c r="AU104" s="20"/>
      <c r="AV104" s="28">
        <v>55.209999084472656</v>
      </c>
      <c r="AW104" s="20">
        <v>7.8189997673034668</v>
      </c>
      <c r="AX104" s="28"/>
      <c r="AZ104" s="28">
        <v>58.709999084472656</v>
      </c>
      <c r="BA104" s="20">
        <v>7.9640002250671387</v>
      </c>
      <c r="BB104" s="28"/>
      <c r="BC104" s="20"/>
      <c r="BD104" s="28"/>
      <c r="BE104" s="20"/>
      <c r="BF104" s="28">
        <v>59.080001831054688</v>
      </c>
      <c r="BG104" s="20">
        <v>7.9879999160766602</v>
      </c>
      <c r="BH104" s="28"/>
      <c r="BJ104" s="28">
        <v>61.689998626708984</v>
      </c>
      <c r="BK104" s="20">
        <v>8.0520000457763672</v>
      </c>
      <c r="BL104" s="28"/>
      <c r="BM104" s="20"/>
      <c r="BN104" s="28"/>
      <c r="BO104" s="20"/>
      <c r="BP104" s="28">
        <v>61.860000610351562</v>
      </c>
      <c r="BQ104" s="20">
        <v>8.0749998092651367</v>
      </c>
      <c r="BR104" s="28"/>
    </row>
    <row r="105" spans="2:70" x14ac:dyDescent="0.2">
      <c r="B105" s="28">
        <v>42.369998931884766</v>
      </c>
      <c r="C105" s="20">
        <v>5.3090000152587891</v>
      </c>
      <c r="D105" s="28"/>
      <c r="E105" s="20"/>
      <c r="F105" s="28"/>
      <c r="G105" s="20"/>
      <c r="H105" s="28">
        <v>42.069999694824219</v>
      </c>
      <c r="I105" s="20">
        <v>5.5370001792907715</v>
      </c>
      <c r="J105" s="28"/>
      <c r="L105" s="28">
        <v>45.029998779296875</v>
      </c>
      <c r="M105" s="20">
        <v>6.3330001831054687</v>
      </c>
      <c r="N105" s="28"/>
      <c r="O105" s="20"/>
      <c r="P105" s="28"/>
      <c r="Q105" s="20"/>
      <c r="R105" s="28">
        <v>44.560001373291016</v>
      </c>
      <c r="S105" s="20">
        <v>6.6059999465942383</v>
      </c>
      <c r="T105" s="28"/>
      <c r="V105" s="28">
        <v>47.990001678466797</v>
      </c>
      <c r="W105" s="20">
        <v>6.9619998931884766</v>
      </c>
      <c r="X105" s="28"/>
      <c r="Y105" s="20"/>
      <c r="Z105" s="28"/>
      <c r="AA105" s="20"/>
      <c r="AB105" s="28">
        <v>47.369998931884766</v>
      </c>
      <c r="AC105" s="20">
        <v>7.1560001373291016</v>
      </c>
      <c r="AD105" s="28"/>
      <c r="AF105" s="28">
        <v>50.770000457763672</v>
      </c>
      <c r="AG105" s="20">
        <v>7.3080000877380371</v>
      </c>
      <c r="AH105" s="28"/>
      <c r="AI105" s="20"/>
      <c r="AJ105" s="28"/>
      <c r="AK105" s="20"/>
      <c r="AL105" s="28">
        <v>49.470001220703125</v>
      </c>
      <c r="AM105" s="20">
        <v>7.4770002365112305</v>
      </c>
      <c r="AN105" s="28"/>
      <c r="AP105" s="28">
        <v>54.490001678466797</v>
      </c>
      <c r="AQ105" s="20">
        <v>7.7569999694824219</v>
      </c>
      <c r="AR105" s="28"/>
      <c r="AS105" s="20"/>
      <c r="AT105" s="28"/>
      <c r="AU105" s="20"/>
      <c r="AV105" s="28">
        <v>54.479999542236328</v>
      </c>
      <c r="AW105" s="20">
        <v>7.7979998588562012</v>
      </c>
      <c r="AX105" s="28"/>
      <c r="AZ105" s="28">
        <v>57.909999847412109</v>
      </c>
      <c r="BA105" s="20">
        <v>7.9460000991821289</v>
      </c>
      <c r="BB105" s="28"/>
      <c r="BC105" s="20"/>
      <c r="BD105" s="28"/>
      <c r="BE105" s="20"/>
      <c r="BF105" s="28">
        <v>58.279998779296875</v>
      </c>
      <c r="BG105" s="20">
        <v>7.9650001525878906</v>
      </c>
      <c r="BH105" s="28"/>
      <c r="BJ105" s="28">
        <v>60.840000152587891</v>
      </c>
      <c r="BK105" s="20">
        <v>8.0319995880126953</v>
      </c>
      <c r="BL105" s="28"/>
      <c r="BM105" s="20"/>
      <c r="BN105" s="28"/>
      <c r="BO105" s="20"/>
      <c r="BP105" s="28">
        <v>61.009998321533203</v>
      </c>
      <c r="BQ105" s="20">
        <v>8.0489997863769531</v>
      </c>
      <c r="BR105" s="28"/>
    </row>
    <row r="106" spans="2:70" x14ac:dyDescent="0.2">
      <c r="B106" s="28">
        <v>41.880001068115234</v>
      </c>
      <c r="C106" s="20">
        <v>5.3010001182556152</v>
      </c>
      <c r="D106" s="28"/>
      <c r="E106" s="20"/>
      <c r="F106" s="28"/>
      <c r="G106" s="20"/>
      <c r="H106" s="28">
        <v>41.639999389648437</v>
      </c>
      <c r="I106" s="20">
        <v>5.5139999389648437</v>
      </c>
      <c r="J106" s="28"/>
      <c r="L106" s="28">
        <v>44.479999542236328</v>
      </c>
      <c r="M106" s="20">
        <v>6.3239998817443848</v>
      </c>
      <c r="N106" s="28"/>
      <c r="O106" s="20"/>
      <c r="P106" s="28"/>
      <c r="Q106" s="20"/>
      <c r="R106" s="28">
        <v>44.040000915527344</v>
      </c>
      <c r="S106" s="20">
        <v>6.5859999656677246</v>
      </c>
      <c r="T106" s="28"/>
      <c r="V106" s="28">
        <v>47.360000610351562</v>
      </c>
      <c r="W106" s="20">
        <v>6.9559998512268066</v>
      </c>
      <c r="X106" s="28"/>
      <c r="Y106" s="20"/>
      <c r="Z106" s="28"/>
      <c r="AA106" s="20"/>
      <c r="AB106" s="28">
        <v>46.729999542236328</v>
      </c>
      <c r="AC106" s="20">
        <v>7.1409997940063477</v>
      </c>
      <c r="AD106" s="28"/>
      <c r="AF106" s="28">
        <v>50.060001373291016</v>
      </c>
      <c r="AG106" s="20">
        <v>7.3029999732971191</v>
      </c>
      <c r="AH106" s="28"/>
      <c r="AI106" s="20"/>
      <c r="AJ106" s="28"/>
      <c r="AK106" s="20"/>
      <c r="AL106" s="28">
        <v>48.759998321533203</v>
      </c>
      <c r="AM106" s="20">
        <v>7.4569997787475586</v>
      </c>
      <c r="AN106" s="28"/>
      <c r="AP106" s="28">
        <v>53.630001068115234</v>
      </c>
      <c r="AQ106" s="20">
        <v>7.744999885559082</v>
      </c>
      <c r="AR106" s="28"/>
      <c r="AS106" s="20"/>
      <c r="AT106" s="28"/>
      <c r="AU106" s="20"/>
      <c r="AV106" s="28">
        <v>53.75</v>
      </c>
      <c r="AW106" s="20">
        <v>7.7769999504089355</v>
      </c>
      <c r="AX106" s="28"/>
      <c r="AZ106" s="28">
        <v>57.110000610351563</v>
      </c>
      <c r="BA106" s="20">
        <v>7.9270000457763672</v>
      </c>
      <c r="BB106" s="28"/>
      <c r="BC106" s="20"/>
      <c r="BD106" s="28"/>
      <c r="BE106" s="20"/>
      <c r="BF106" s="28">
        <v>57.479999542236328</v>
      </c>
      <c r="BG106" s="20">
        <v>7.9419999122619629</v>
      </c>
      <c r="BH106" s="28"/>
      <c r="BJ106" s="28">
        <v>59.990001678466797</v>
      </c>
      <c r="BK106" s="20">
        <v>8.0120000839233398</v>
      </c>
      <c r="BL106" s="28"/>
      <c r="BM106" s="20"/>
      <c r="BN106" s="28"/>
      <c r="BO106" s="20"/>
      <c r="BP106" s="28">
        <v>60.169998168945312</v>
      </c>
      <c r="BQ106" s="20">
        <v>8.0240001678466797</v>
      </c>
      <c r="BR106" s="28"/>
    </row>
    <row r="107" spans="2:70" x14ac:dyDescent="0.2">
      <c r="B107" s="28">
        <v>41.389999389648437</v>
      </c>
      <c r="C107" s="20">
        <v>5.2909998893737793</v>
      </c>
      <c r="D107" s="28"/>
      <c r="E107" s="20"/>
      <c r="F107" s="28"/>
      <c r="G107" s="20"/>
      <c r="H107" s="28">
        <v>41.220001220703125</v>
      </c>
      <c r="I107" s="20">
        <v>5.4889998435974121</v>
      </c>
      <c r="J107" s="28"/>
      <c r="L107" s="28">
        <v>43.939998626708984</v>
      </c>
      <c r="M107" s="20">
        <v>6.314000129699707</v>
      </c>
      <c r="N107" s="28"/>
      <c r="O107" s="20"/>
      <c r="P107" s="28"/>
      <c r="Q107" s="20"/>
      <c r="R107" s="28">
        <v>43.529998779296875</v>
      </c>
      <c r="S107" s="20">
        <v>6.5630002021789551</v>
      </c>
      <c r="T107" s="28"/>
      <c r="V107" s="28">
        <v>46.740001678466797</v>
      </c>
      <c r="W107" s="20">
        <v>6.9479999542236328</v>
      </c>
      <c r="X107" s="28"/>
      <c r="Y107" s="20"/>
      <c r="Z107" s="28"/>
      <c r="AA107" s="20"/>
      <c r="AB107" s="28">
        <v>46.099998474121094</v>
      </c>
      <c r="AC107" s="20">
        <v>7.125</v>
      </c>
      <c r="AD107" s="28"/>
      <c r="AF107" s="28">
        <v>49.369998931884766</v>
      </c>
      <c r="AG107" s="20">
        <v>7.2960000038146973</v>
      </c>
      <c r="AH107" s="28"/>
      <c r="AI107" s="20"/>
      <c r="AJ107" s="28"/>
      <c r="AK107" s="20"/>
      <c r="AL107" s="28">
        <v>48.139999389648438</v>
      </c>
      <c r="AM107" s="20">
        <v>7.4369997978210449</v>
      </c>
      <c r="AN107" s="28"/>
      <c r="AP107" s="28">
        <v>52.770000457763672</v>
      </c>
      <c r="AQ107" s="20">
        <v>7.7309999465942383</v>
      </c>
      <c r="AR107" s="28"/>
      <c r="AS107" s="20"/>
      <c r="AT107" s="28"/>
      <c r="AU107" s="20"/>
      <c r="AV107" s="28">
        <v>53.029998779296875</v>
      </c>
      <c r="AW107" s="20">
        <v>7.7560000419616699</v>
      </c>
      <c r="AX107" s="28"/>
      <c r="AZ107" s="28">
        <v>56.319999694824219</v>
      </c>
      <c r="BA107" s="20">
        <v>7.9079999923706055</v>
      </c>
      <c r="BB107" s="28"/>
      <c r="BC107" s="20"/>
      <c r="BD107" s="28"/>
      <c r="BE107" s="20"/>
      <c r="BF107" s="28">
        <v>56.689998626708984</v>
      </c>
      <c r="BG107" s="20">
        <v>7.9180002212524414</v>
      </c>
      <c r="BH107" s="28"/>
      <c r="BJ107" s="28">
        <v>59.150001525878906</v>
      </c>
      <c r="BK107" s="20">
        <v>7.9910001754760742</v>
      </c>
      <c r="BL107" s="28"/>
      <c r="BM107" s="20"/>
      <c r="BN107" s="28"/>
      <c r="BO107" s="20"/>
      <c r="BP107" s="28">
        <v>59.330001831054687</v>
      </c>
      <c r="BQ107" s="20">
        <v>7.9980001449584961</v>
      </c>
      <c r="BR107" s="28"/>
    </row>
    <row r="108" spans="2:70" x14ac:dyDescent="0.2">
      <c r="B108" s="28">
        <v>40.909999847412109</v>
      </c>
      <c r="C108" s="20">
        <v>5.2789998054504395</v>
      </c>
      <c r="D108" s="28"/>
      <c r="E108" s="20"/>
      <c r="F108" s="28"/>
      <c r="G108" s="20"/>
      <c r="H108" s="28">
        <v>40.799999237060547</v>
      </c>
      <c r="I108" s="20">
        <v>5.4609999656677246</v>
      </c>
      <c r="J108" s="28"/>
      <c r="L108" s="28">
        <v>43.409999847412109</v>
      </c>
      <c r="M108" s="20">
        <v>6.3010001182556152</v>
      </c>
      <c r="N108" s="28"/>
      <c r="O108" s="20"/>
      <c r="P108" s="28"/>
      <c r="Q108" s="20"/>
      <c r="R108" s="28">
        <v>43.029998779296875</v>
      </c>
      <c r="S108" s="20">
        <v>6.5380001068115234</v>
      </c>
      <c r="T108" s="28"/>
      <c r="V108" s="28">
        <v>46.130001068115234</v>
      </c>
      <c r="W108" s="20">
        <v>6.939000129699707</v>
      </c>
      <c r="X108" s="28"/>
      <c r="Y108" s="20"/>
      <c r="Z108" s="28"/>
      <c r="AA108" s="20"/>
      <c r="AB108" s="28">
        <v>45.479999542236328</v>
      </c>
      <c r="AC108" s="20">
        <v>7.1079998016357422</v>
      </c>
      <c r="AD108" s="28"/>
      <c r="AF108" s="28">
        <v>48.680000305175781</v>
      </c>
      <c r="AG108" s="20">
        <v>7.2890000343322754</v>
      </c>
      <c r="AH108" s="28"/>
      <c r="AI108" s="20"/>
      <c r="AJ108" s="28"/>
      <c r="AK108" s="20"/>
      <c r="AL108" s="28">
        <v>47.520000457763672</v>
      </c>
      <c r="AM108" s="20">
        <v>7.4149999618530273</v>
      </c>
      <c r="AN108" s="28"/>
      <c r="AP108" s="28">
        <v>51.950000762939453</v>
      </c>
      <c r="AQ108" s="20">
        <v>7.7140002250671387</v>
      </c>
      <c r="AR108" s="28"/>
      <c r="AS108" s="20"/>
      <c r="AT108" s="28"/>
      <c r="AU108" s="20"/>
      <c r="AV108" s="28">
        <v>52.310001373291016</v>
      </c>
      <c r="AW108" s="20">
        <v>7.7340002059936523</v>
      </c>
      <c r="AX108" s="28"/>
      <c r="AZ108" s="28">
        <v>55.540000915527344</v>
      </c>
      <c r="BA108" s="20">
        <v>7.8889999389648437</v>
      </c>
      <c r="BB108" s="28"/>
      <c r="BC108" s="20"/>
      <c r="BD108" s="28"/>
      <c r="BE108" s="20"/>
      <c r="BF108" s="28">
        <v>55.900001525878906</v>
      </c>
      <c r="BG108" s="20">
        <v>7.8940000534057617</v>
      </c>
      <c r="BH108" s="28"/>
      <c r="BJ108" s="28">
        <v>58.310001373291016</v>
      </c>
      <c r="BK108" s="20">
        <v>7.9689998626708984</v>
      </c>
      <c r="BL108" s="28"/>
      <c r="BM108" s="20"/>
      <c r="BN108" s="28"/>
      <c r="BO108" s="20"/>
      <c r="BP108" s="28">
        <v>58.490001678466797</v>
      </c>
      <c r="BQ108" s="20">
        <v>7.9720001220703125</v>
      </c>
      <c r="BR108" s="28"/>
    </row>
    <row r="109" spans="2:70" x14ac:dyDescent="0.2">
      <c r="B109" s="28">
        <v>40.430000305175781</v>
      </c>
      <c r="C109" s="20">
        <v>5.2649998664855957</v>
      </c>
      <c r="D109" s="28"/>
      <c r="E109" s="20"/>
      <c r="F109" s="28"/>
      <c r="G109" s="20"/>
      <c r="H109" s="28">
        <v>40.400001525878906</v>
      </c>
      <c r="I109" s="20">
        <v>5.4310002326965332</v>
      </c>
      <c r="J109" s="28"/>
      <c r="L109" s="28">
        <v>42.880001068115234</v>
      </c>
      <c r="M109" s="20">
        <v>6.2870001792907715</v>
      </c>
      <c r="N109" s="28"/>
      <c r="O109" s="20"/>
      <c r="P109" s="28"/>
      <c r="Q109" s="20"/>
      <c r="R109" s="28">
        <v>42.540000915527344</v>
      </c>
      <c r="S109" s="20">
        <v>6.5100002288818359</v>
      </c>
      <c r="T109" s="28"/>
      <c r="V109" s="28">
        <v>45.520000457763672</v>
      </c>
      <c r="W109" s="20">
        <v>6.9289999008178711</v>
      </c>
      <c r="X109" s="28"/>
      <c r="Y109" s="20"/>
      <c r="Z109" s="28"/>
      <c r="AA109" s="20"/>
      <c r="AB109" s="28">
        <v>44.860000610351563</v>
      </c>
      <c r="AC109" s="20">
        <v>7.0890002250671387</v>
      </c>
      <c r="AD109" s="28"/>
      <c r="AF109" s="28">
        <v>47.990001678466797</v>
      </c>
      <c r="AG109" s="20">
        <v>7.2800002098083496</v>
      </c>
      <c r="AH109" s="28"/>
      <c r="AI109" s="20"/>
      <c r="AJ109" s="28"/>
      <c r="AK109" s="20"/>
      <c r="AL109" s="28">
        <v>46.909999847412109</v>
      </c>
      <c r="AM109" s="20">
        <v>7.3930001258850098</v>
      </c>
      <c r="AN109" s="28"/>
      <c r="AP109" s="28">
        <v>51.229999542236328</v>
      </c>
      <c r="AQ109" s="20">
        <v>7.6960000991821289</v>
      </c>
      <c r="AR109" s="28"/>
      <c r="AS109" s="20"/>
      <c r="AT109" s="28"/>
      <c r="AU109" s="20"/>
      <c r="AV109" s="28">
        <v>51.590000152587891</v>
      </c>
      <c r="AW109" s="20">
        <v>7.7119998931884766</v>
      </c>
      <c r="AX109" s="28"/>
      <c r="AZ109" s="28">
        <v>54.759998321533203</v>
      </c>
      <c r="BA109" s="20">
        <v>7.8689999580383301</v>
      </c>
      <c r="BB109" s="28"/>
      <c r="BC109" s="20"/>
      <c r="BD109" s="28"/>
      <c r="BE109" s="20"/>
      <c r="BF109" s="28">
        <v>55.110000610351562</v>
      </c>
      <c r="BG109" s="20">
        <v>7.869999885559082</v>
      </c>
      <c r="BH109" s="28"/>
      <c r="BJ109" s="28">
        <v>57.479999542236328</v>
      </c>
      <c r="BK109" s="20">
        <v>7.9470000267028809</v>
      </c>
      <c r="BL109" s="28"/>
      <c r="BM109" s="20"/>
      <c r="BN109" s="28"/>
      <c r="BO109" s="20"/>
      <c r="BP109" s="28">
        <v>57.659999847412109</v>
      </c>
      <c r="BQ109" s="20">
        <v>7.9460000991821289</v>
      </c>
      <c r="BR109" s="28"/>
    </row>
    <row r="110" spans="2:70" x14ac:dyDescent="0.2">
      <c r="B110" s="28">
        <v>39.959999084472656</v>
      </c>
      <c r="C110" s="20">
        <v>5.25</v>
      </c>
      <c r="D110" s="28"/>
      <c r="E110" s="20"/>
      <c r="F110" s="28"/>
      <c r="G110" s="20"/>
      <c r="H110" s="28">
        <v>40</v>
      </c>
      <c r="I110" s="20">
        <v>5.3979997634887695</v>
      </c>
      <c r="J110" s="28"/>
      <c r="L110" s="28">
        <v>42.349998474121094</v>
      </c>
      <c r="M110" s="20">
        <v>6.2699999809265137</v>
      </c>
      <c r="N110" s="28"/>
      <c r="O110" s="20"/>
      <c r="P110" s="28"/>
      <c r="Q110" s="20"/>
      <c r="R110" s="28">
        <v>42.060001373291016</v>
      </c>
      <c r="S110" s="20">
        <v>6.4780001640319824</v>
      </c>
      <c r="T110" s="28"/>
      <c r="V110" s="28">
        <v>44.909999847412109</v>
      </c>
      <c r="W110" s="20">
        <v>6.9180002212524414</v>
      </c>
      <c r="X110" s="28"/>
      <c r="Y110" s="20"/>
      <c r="Z110" s="28"/>
      <c r="AA110" s="20"/>
      <c r="AB110" s="28">
        <v>44.25</v>
      </c>
      <c r="AC110" s="20">
        <v>7.0679998397827148</v>
      </c>
      <c r="AD110" s="28"/>
      <c r="AF110" s="28">
        <v>47.310001373291016</v>
      </c>
      <c r="AG110" s="20">
        <v>7.2690000534057617</v>
      </c>
      <c r="AH110" s="28"/>
      <c r="AI110" s="20"/>
      <c r="AJ110" s="28"/>
      <c r="AK110" s="20"/>
      <c r="AL110" s="28">
        <v>46.299999237060547</v>
      </c>
      <c r="AM110" s="20">
        <v>7.370999813079834</v>
      </c>
      <c r="AN110" s="28"/>
      <c r="AP110" s="28">
        <v>50.529998779296875</v>
      </c>
      <c r="AQ110" s="20">
        <v>7.6770000457763672</v>
      </c>
      <c r="AR110" s="28"/>
      <c r="AS110" s="20"/>
      <c r="AT110" s="28"/>
      <c r="AU110" s="20"/>
      <c r="AV110" s="28">
        <v>50.880001068115234</v>
      </c>
      <c r="AW110" s="20">
        <v>7.690000057220459</v>
      </c>
      <c r="AX110" s="28"/>
      <c r="AZ110" s="28">
        <v>53.979999542236328</v>
      </c>
      <c r="BA110" s="20">
        <v>7.8489999771118164</v>
      </c>
      <c r="BB110" s="28"/>
      <c r="BC110" s="20"/>
      <c r="BD110" s="28"/>
      <c r="BE110" s="20"/>
      <c r="BF110" s="28">
        <v>54.330001831054687</v>
      </c>
      <c r="BG110" s="20">
        <v>7.8460001945495605</v>
      </c>
      <c r="BH110" s="28"/>
      <c r="BJ110" s="28">
        <v>56.659999847412109</v>
      </c>
      <c r="BK110" s="20">
        <v>7.9250001907348633</v>
      </c>
      <c r="BL110" s="28"/>
      <c r="BM110" s="20"/>
      <c r="BN110" s="28"/>
      <c r="BO110" s="20"/>
      <c r="BP110" s="28">
        <v>56.840000152587891</v>
      </c>
      <c r="BQ110" s="20">
        <v>7.9190001487731934</v>
      </c>
      <c r="BR110" s="28"/>
    </row>
    <row r="111" spans="2:70" x14ac:dyDescent="0.2">
      <c r="B111" s="28">
        <v>39.5</v>
      </c>
      <c r="C111" s="20">
        <v>5.2329998016357422</v>
      </c>
      <c r="D111" s="28"/>
      <c r="E111" s="20"/>
      <c r="F111" s="28"/>
      <c r="G111" s="20"/>
      <c r="H111" s="28">
        <v>39.610000610351563</v>
      </c>
      <c r="I111" s="20">
        <v>5.3619999885559082</v>
      </c>
      <c r="J111" s="28"/>
      <c r="L111" s="28">
        <v>41.830001831054688</v>
      </c>
      <c r="M111" s="20">
        <v>6.2519998550415039</v>
      </c>
      <c r="N111" s="28"/>
      <c r="O111" s="20"/>
      <c r="P111" s="28"/>
      <c r="Q111" s="20"/>
      <c r="R111" s="28">
        <v>41.590000152587891</v>
      </c>
      <c r="S111" s="20">
        <v>6.4439997673034668</v>
      </c>
      <c r="T111" s="28"/>
      <c r="V111" s="28">
        <v>44.310001373291016</v>
      </c>
      <c r="W111" s="20">
        <v>6.9060001373291016</v>
      </c>
      <c r="X111" s="28"/>
      <c r="Y111" s="20"/>
      <c r="Z111" s="28"/>
      <c r="AA111" s="20"/>
      <c r="AB111" s="28">
        <v>43.639999389648437</v>
      </c>
      <c r="AC111" s="20">
        <v>7.0460000038146973</v>
      </c>
      <c r="AD111" s="28"/>
      <c r="AF111" s="28">
        <v>46.630001068115234</v>
      </c>
      <c r="AG111" s="20">
        <v>7.2579998970031738</v>
      </c>
      <c r="AH111" s="28"/>
      <c r="AI111" s="20"/>
      <c r="AJ111" s="28"/>
      <c r="AK111" s="20"/>
      <c r="AL111" s="28">
        <v>45.689998626708984</v>
      </c>
      <c r="AM111" s="20">
        <v>7.3470001220703125</v>
      </c>
      <c r="AN111" s="28"/>
      <c r="AP111" s="28">
        <v>49.819999694824219</v>
      </c>
      <c r="AQ111" s="20">
        <v>7.6579999923706055</v>
      </c>
      <c r="AR111" s="28"/>
      <c r="AS111" s="20"/>
      <c r="AT111" s="28"/>
      <c r="AU111" s="20"/>
      <c r="AV111" s="28">
        <v>50.169998168945313</v>
      </c>
      <c r="AW111" s="20">
        <v>7.6659998893737793</v>
      </c>
      <c r="AX111" s="28"/>
      <c r="AZ111" s="28">
        <v>53.209999084472656</v>
      </c>
      <c r="BA111" s="20">
        <v>7.8280000686645508</v>
      </c>
      <c r="BB111" s="28"/>
      <c r="BC111" s="20"/>
      <c r="BD111" s="28"/>
      <c r="BE111" s="20"/>
      <c r="BF111" s="28">
        <v>53.560001373291016</v>
      </c>
      <c r="BG111" s="20">
        <v>7.8210000991821289</v>
      </c>
      <c r="BH111" s="28"/>
      <c r="BJ111" s="28">
        <v>55.840000152587891</v>
      </c>
      <c r="BK111" s="20">
        <v>7.9019999504089355</v>
      </c>
      <c r="BL111" s="28"/>
      <c r="BM111" s="20"/>
      <c r="BN111" s="28"/>
      <c r="BO111" s="20"/>
      <c r="BP111" s="28">
        <v>56.020000457763672</v>
      </c>
      <c r="BQ111" s="20">
        <v>7.8920001983642578</v>
      </c>
      <c r="BR111" s="28"/>
    </row>
    <row r="112" spans="2:70" x14ac:dyDescent="0.2">
      <c r="B112" s="28">
        <v>39.040000915527344</v>
      </c>
      <c r="C112" s="20">
        <v>5.2140002250671387</v>
      </c>
      <c r="D112" s="28"/>
      <c r="E112" s="20"/>
      <c r="F112" s="28"/>
      <c r="G112" s="20"/>
      <c r="H112" s="28">
        <v>39.229999542236328</v>
      </c>
      <c r="I112" s="20">
        <v>5.3229999542236328</v>
      </c>
      <c r="J112" s="28"/>
      <c r="L112" s="28">
        <v>41.319999694824219</v>
      </c>
      <c r="M112" s="20">
        <v>6.2319998741149902</v>
      </c>
      <c r="N112" s="28"/>
      <c r="O112" s="20"/>
      <c r="P112" s="28"/>
      <c r="Q112" s="20"/>
      <c r="R112" s="28">
        <v>41.130001068115234</v>
      </c>
      <c r="S112" s="20">
        <v>6.4060001373291016</v>
      </c>
      <c r="T112" s="28"/>
      <c r="V112" s="28">
        <v>43.709999084472656</v>
      </c>
      <c r="W112" s="20">
        <v>6.8920001983642578</v>
      </c>
      <c r="X112" s="28"/>
      <c r="Y112" s="20"/>
      <c r="Z112" s="28"/>
      <c r="AA112" s="20"/>
      <c r="AB112" s="28">
        <v>43.049999237060547</v>
      </c>
      <c r="AC112" s="20">
        <v>7.0209999084472656</v>
      </c>
      <c r="AD112" s="28"/>
      <c r="AF112" s="28">
        <v>45.959999084472656</v>
      </c>
      <c r="AG112" s="20">
        <v>7.245999813079834</v>
      </c>
      <c r="AH112" s="28"/>
      <c r="AI112" s="20"/>
      <c r="AJ112" s="28"/>
      <c r="AK112" s="20"/>
      <c r="AL112" s="28">
        <v>45.090000152587891</v>
      </c>
      <c r="AM112" s="20">
        <v>7.3229999542236328</v>
      </c>
      <c r="AN112" s="28"/>
      <c r="AP112" s="28">
        <v>49.119998931884766</v>
      </c>
      <c r="AQ112" s="20">
        <v>7.6380000114440918</v>
      </c>
      <c r="AR112" s="28"/>
      <c r="AS112" s="20"/>
      <c r="AT112" s="28"/>
      <c r="AU112" s="20"/>
      <c r="AV112" s="28">
        <v>49.459999084472656</v>
      </c>
      <c r="AW112" s="20">
        <v>7.6430001258850098</v>
      </c>
      <c r="AX112" s="28"/>
      <c r="AZ112" s="28">
        <v>52.439998626708984</v>
      </c>
      <c r="BA112" s="20">
        <v>7.8070001602172852</v>
      </c>
      <c r="BB112" s="28"/>
      <c r="BC112" s="20"/>
      <c r="BD112" s="28"/>
      <c r="BE112" s="20"/>
      <c r="BF112" s="28">
        <v>52.790000915527344</v>
      </c>
      <c r="BG112" s="20">
        <v>7.7950000762939453</v>
      </c>
      <c r="BH112" s="28"/>
      <c r="BJ112" s="28">
        <v>55.020000457763672</v>
      </c>
      <c r="BK112" s="20">
        <v>7.8779997825622559</v>
      </c>
      <c r="BL112" s="28"/>
      <c r="BM112" s="20"/>
      <c r="BN112" s="28"/>
      <c r="BO112" s="20"/>
      <c r="BP112" s="28">
        <v>55.209999084472656</v>
      </c>
      <c r="BQ112" s="20">
        <v>7.8639998435974121</v>
      </c>
      <c r="BR112" s="28"/>
    </row>
    <row r="113" spans="2:70" x14ac:dyDescent="0.2">
      <c r="B113" s="28">
        <v>38.590000152587891</v>
      </c>
      <c r="C113" s="20">
        <v>5.1929998397827148</v>
      </c>
      <c r="D113" s="28"/>
      <c r="E113" s="20"/>
      <c r="F113" s="28"/>
      <c r="G113" s="20"/>
      <c r="H113" s="28">
        <v>38.849998474121094</v>
      </c>
      <c r="I113" s="20">
        <v>5.2810001373291016</v>
      </c>
      <c r="J113" s="28"/>
      <c r="L113" s="28">
        <v>40.819999694824219</v>
      </c>
      <c r="M113" s="20">
        <v>6.2100000381469727</v>
      </c>
      <c r="N113" s="28"/>
      <c r="O113" s="20"/>
      <c r="P113" s="28"/>
      <c r="Q113" s="20"/>
      <c r="R113" s="28">
        <v>40.689998626708984</v>
      </c>
      <c r="S113" s="20">
        <v>6.3649997711181641</v>
      </c>
      <c r="T113" s="28"/>
      <c r="V113" s="28">
        <v>43.119998931884766</v>
      </c>
      <c r="W113" s="20">
        <v>6.8769998550415039</v>
      </c>
      <c r="X113" s="28"/>
      <c r="Y113" s="20"/>
      <c r="Z113" s="28"/>
      <c r="AA113" s="20"/>
      <c r="AB113" s="28">
        <v>42.459999084472656</v>
      </c>
      <c r="AC113" s="20">
        <v>6.9939999580383301</v>
      </c>
      <c r="AD113" s="28"/>
      <c r="AF113" s="28">
        <v>45.299999237060547</v>
      </c>
      <c r="AG113" s="20">
        <v>7.2319998741149902</v>
      </c>
      <c r="AH113" s="28"/>
      <c r="AI113" s="20"/>
      <c r="AJ113" s="28"/>
      <c r="AK113" s="20"/>
      <c r="AL113" s="28">
        <v>44.490001678466797</v>
      </c>
      <c r="AM113" s="20">
        <v>7.2969999313354492</v>
      </c>
      <c r="AN113" s="28"/>
      <c r="AP113" s="28">
        <v>48.430000305175781</v>
      </c>
      <c r="AQ113" s="20">
        <v>7.6170001029968262</v>
      </c>
      <c r="AR113" s="28"/>
      <c r="AS113" s="20"/>
      <c r="AT113" s="28"/>
      <c r="AU113" s="20"/>
      <c r="AV113" s="28">
        <v>48.759998321533203</v>
      </c>
      <c r="AW113" s="20">
        <v>7.6180000305175781</v>
      </c>
      <c r="AX113" s="28"/>
      <c r="AZ113" s="28">
        <v>51.680000305175781</v>
      </c>
      <c r="BA113" s="20">
        <v>7.7849998474121094</v>
      </c>
      <c r="BB113" s="28"/>
      <c r="BC113" s="20"/>
      <c r="BD113" s="28"/>
      <c r="BE113" s="20"/>
      <c r="BF113" s="28">
        <v>52.020000457763672</v>
      </c>
      <c r="BG113" s="20">
        <v>7.7690000534057617</v>
      </c>
      <c r="BH113" s="28"/>
      <c r="BJ113" s="28">
        <v>54.209999084472656</v>
      </c>
      <c r="BK113" s="20">
        <v>7.8550000190734863</v>
      </c>
      <c r="BL113" s="28"/>
      <c r="BM113" s="20"/>
      <c r="BN113" s="28"/>
      <c r="BO113" s="20"/>
      <c r="BP113" s="28">
        <v>54.400001525878906</v>
      </c>
      <c r="BQ113" s="20">
        <v>7.8359999656677246</v>
      </c>
      <c r="BR113" s="28"/>
    </row>
    <row r="114" spans="2:70" x14ac:dyDescent="0.2">
      <c r="B114" s="28">
        <v>38.139999389648438</v>
      </c>
      <c r="C114" s="20">
        <v>5.1700000762939453</v>
      </c>
      <c r="D114" s="28"/>
      <c r="E114" s="20"/>
      <c r="F114" s="28"/>
      <c r="G114" s="20"/>
      <c r="H114" s="28">
        <v>38.490001678466797</v>
      </c>
      <c r="I114" s="20">
        <v>5.2350001335144043</v>
      </c>
      <c r="J114" s="28"/>
      <c r="L114" s="28">
        <v>40.310001373291016</v>
      </c>
      <c r="M114" s="20">
        <v>6.185999870300293</v>
      </c>
      <c r="N114" s="28"/>
      <c r="O114" s="20"/>
      <c r="P114" s="28"/>
      <c r="Q114" s="20"/>
      <c r="R114" s="28">
        <v>40.25</v>
      </c>
      <c r="S114" s="20">
        <v>6.320000171661377</v>
      </c>
      <c r="T114" s="28"/>
      <c r="V114" s="28">
        <v>42.540000915527344</v>
      </c>
      <c r="W114" s="20">
        <v>6.8600001335144043</v>
      </c>
      <c r="X114" s="28"/>
      <c r="Y114" s="20"/>
      <c r="Z114" s="28"/>
      <c r="AA114" s="20"/>
      <c r="AB114" s="28">
        <v>41.889999389648438</v>
      </c>
      <c r="AC114" s="20">
        <v>6.9650001525878906</v>
      </c>
      <c r="AD114" s="28"/>
      <c r="AF114" s="28">
        <v>44.639999389648438</v>
      </c>
      <c r="AG114" s="20">
        <v>7.2170000076293945</v>
      </c>
      <c r="AH114" s="28"/>
      <c r="AI114" s="20"/>
      <c r="AJ114" s="28"/>
      <c r="AK114" s="20"/>
      <c r="AL114" s="28">
        <v>43.900001525878906</v>
      </c>
      <c r="AM114" s="20">
        <v>7.2709999084472656</v>
      </c>
      <c r="AN114" s="28"/>
      <c r="AP114" s="28">
        <v>47.740001678466797</v>
      </c>
      <c r="AQ114" s="20">
        <v>7.5960001945495605</v>
      </c>
      <c r="AR114" s="28"/>
      <c r="AS114" s="20"/>
      <c r="AT114" s="28"/>
      <c r="AU114" s="20"/>
      <c r="AV114" s="28">
        <v>48.069999694824219</v>
      </c>
      <c r="AW114" s="20">
        <v>7.5929999351501465</v>
      </c>
      <c r="AX114" s="28"/>
      <c r="AZ114" s="28">
        <v>50.930000305175781</v>
      </c>
      <c r="BA114" s="20">
        <v>7.7620000839233398</v>
      </c>
      <c r="BB114" s="28"/>
      <c r="BC114" s="20"/>
      <c r="BD114" s="28"/>
      <c r="BE114" s="20"/>
      <c r="BF114" s="28">
        <v>51.259998321533203</v>
      </c>
      <c r="BG114" s="20">
        <v>7.7430000305175781</v>
      </c>
      <c r="BH114" s="28"/>
      <c r="BJ114" s="28">
        <v>53.409999847412109</v>
      </c>
      <c r="BK114" s="20">
        <v>7.8299999237060547</v>
      </c>
      <c r="BL114" s="28"/>
      <c r="BM114" s="20"/>
      <c r="BN114" s="28"/>
      <c r="BO114" s="20"/>
      <c r="BP114" s="28">
        <v>53.599998474121094</v>
      </c>
      <c r="BQ114" s="20">
        <v>7.8080000877380371</v>
      </c>
      <c r="BR114" s="28"/>
    </row>
    <row r="115" spans="2:70" x14ac:dyDescent="0.2">
      <c r="B115" s="28">
        <v>37.700000762939453</v>
      </c>
      <c r="C115" s="20">
        <v>5.1449999809265137</v>
      </c>
      <c r="D115" s="28"/>
      <c r="E115" s="20"/>
      <c r="F115" s="28"/>
      <c r="G115" s="20"/>
      <c r="H115" s="28">
        <v>38.130001068115234</v>
      </c>
      <c r="I115" s="20">
        <v>5.1869997978210449</v>
      </c>
      <c r="J115" s="28"/>
      <c r="L115" s="28">
        <v>39.819999694824219</v>
      </c>
      <c r="M115" s="20">
        <v>6.1599998474121094</v>
      </c>
      <c r="N115" s="28"/>
      <c r="O115" s="20"/>
      <c r="P115" s="28"/>
      <c r="Q115" s="20"/>
      <c r="R115" s="28">
        <v>39.819999694824219</v>
      </c>
      <c r="S115" s="20">
        <v>6.2719998359680176</v>
      </c>
      <c r="T115" s="28"/>
      <c r="V115" s="28">
        <v>41.959999084472656</v>
      </c>
      <c r="W115" s="20">
        <v>6.8420000076293945</v>
      </c>
      <c r="X115" s="28"/>
      <c r="Y115" s="20"/>
      <c r="Z115" s="28"/>
      <c r="AA115" s="20"/>
      <c r="AB115" s="28">
        <v>41.319999694824219</v>
      </c>
      <c r="AC115" s="20">
        <v>6.9340000152587891</v>
      </c>
      <c r="AD115" s="28"/>
      <c r="AF115" s="28">
        <v>43.979999542236328</v>
      </c>
      <c r="AG115" s="20">
        <v>7.2010002136230469</v>
      </c>
      <c r="AH115" s="28"/>
      <c r="AI115" s="20"/>
      <c r="AJ115" s="28"/>
      <c r="AK115" s="20"/>
      <c r="AL115" s="28">
        <v>43.310001373291016</v>
      </c>
      <c r="AM115" s="20">
        <v>7.2430000305175781</v>
      </c>
      <c r="AN115" s="28"/>
      <c r="AP115" s="28">
        <v>47.049999237060547</v>
      </c>
      <c r="AQ115" s="20">
        <v>7.5749998092651367</v>
      </c>
      <c r="AR115" s="28"/>
      <c r="AS115" s="20"/>
      <c r="AT115" s="28"/>
      <c r="AU115" s="20"/>
      <c r="AV115" s="28">
        <v>47.380001068115234</v>
      </c>
      <c r="AW115" s="20">
        <v>7.5669999122619629</v>
      </c>
      <c r="AX115" s="28"/>
      <c r="AZ115" s="28">
        <v>50.169998168945313</v>
      </c>
      <c r="BA115" s="20">
        <v>7.7389998435974121</v>
      </c>
      <c r="BB115" s="28"/>
      <c r="BC115" s="20"/>
      <c r="BD115" s="28"/>
      <c r="BE115" s="20"/>
      <c r="BF115" s="28">
        <v>50.5</v>
      </c>
      <c r="BG115" s="20">
        <v>7.7160000801086426</v>
      </c>
      <c r="BH115" s="28"/>
      <c r="BJ115" s="28">
        <v>52.610000610351563</v>
      </c>
      <c r="BK115" s="20">
        <v>7.804999828338623</v>
      </c>
      <c r="BL115" s="28"/>
      <c r="BM115" s="20"/>
      <c r="BN115" s="28"/>
      <c r="BO115" s="20"/>
      <c r="BP115" s="28">
        <v>52.799999237060547</v>
      </c>
      <c r="BQ115" s="20">
        <v>7.7789998054504395</v>
      </c>
      <c r="BR115" s="28"/>
    </row>
    <row r="116" spans="2:70" x14ac:dyDescent="0.2">
      <c r="B116" s="28">
        <v>37.259998321533203</v>
      </c>
      <c r="C116" s="20">
        <v>5.1180000305175781</v>
      </c>
      <c r="D116" s="28"/>
      <c r="E116" s="20"/>
      <c r="F116" s="28"/>
      <c r="G116" s="20"/>
      <c r="H116" s="28">
        <v>37.779998779296875</v>
      </c>
      <c r="I116" s="20">
        <v>5.1360001564025879</v>
      </c>
      <c r="J116" s="28"/>
      <c r="L116" s="28">
        <v>39.330001831054688</v>
      </c>
      <c r="M116" s="20">
        <v>6.1319999694824219</v>
      </c>
      <c r="N116" s="28"/>
      <c r="O116" s="20"/>
      <c r="P116" s="28"/>
      <c r="Q116" s="20"/>
      <c r="R116" s="28">
        <v>39.400001525878906</v>
      </c>
      <c r="S116" s="20">
        <v>6.2199997901916504</v>
      </c>
      <c r="T116" s="28"/>
      <c r="V116" s="28">
        <v>41.380001068115234</v>
      </c>
      <c r="W116" s="20">
        <v>6.8220000267028809</v>
      </c>
      <c r="X116" s="28"/>
      <c r="Y116" s="20"/>
      <c r="Z116" s="28"/>
      <c r="AA116" s="20"/>
      <c r="AB116" s="28">
        <v>40.770000457763672</v>
      </c>
      <c r="AC116" s="20">
        <v>6.8990001678466797</v>
      </c>
      <c r="AD116" s="28"/>
      <c r="AF116" s="28">
        <v>43.340000152587891</v>
      </c>
      <c r="AG116" s="20">
        <v>7.1830000877380371</v>
      </c>
      <c r="AH116" s="28"/>
      <c r="AI116" s="20"/>
      <c r="AJ116" s="28"/>
      <c r="AK116" s="20"/>
      <c r="AL116" s="28">
        <v>42.740001678466797</v>
      </c>
      <c r="AM116" s="20">
        <v>7.2150001525878906</v>
      </c>
      <c r="AN116" s="28"/>
      <c r="AP116" s="28">
        <v>46.369998931884766</v>
      </c>
      <c r="AQ116" s="20">
        <v>7.5520000457763672</v>
      </c>
      <c r="AR116" s="28"/>
      <c r="AS116" s="20"/>
      <c r="AT116" s="28"/>
      <c r="AU116" s="20"/>
      <c r="AV116" s="28">
        <v>46.689998626708984</v>
      </c>
      <c r="AW116" s="20">
        <v>7.5399999618530273</v>
      </c>
      <c r="AX116" s="28"/>
      <c r="AZ116" s="28">
        <v>49.430000305175781</v>
      </c>
      <c r="BA116" s="20">
        <v>7.7160000801086426</v>
      </c>
      <c r="BB116" s="28"/>
      <c r="BC116" s="20"/>
      <c r="BD116" s="28"/>
      <c r="BE116" s="20"/>
      <c r="BF116" s="28">
        <v>49.740001678466797</v>
      </c>
      <c r="BG116" s="20">
        <v>7.689000129699707</v>
      </c>
      <c r="BH116" s="28"/>
      <c r="BJ116" s="28">
        <v>51.810001373291016</v>
      </c>
      <c r="BK116" s="20">
        <v>7.7800002098083496</v>
      </c>
      <c r="BL116" s="28"/>
      <c r="BM116" s="20"/>
      <c r="BN116" s="28"/>
      <c r="BO116" s="20"/>
      <c r="BP116" s="28">
        <v>52</v>
      </c>
      <c r="BQ116" s="20">
        <v>7.749000072479248</v>
      </c>
      <c r="BR116" s="28"/>
    </row>
    <row r="117" spans="2:70" x14ac:dyDescent="0.2">
      <c r="B117" s="28">
        <v>36.830001831054687</v>
      </c>
      <c r="C117" s="20">
        <v>5.0879998207092285</v>
      </c>
      <c r="D117" s="28"/>
      <c r="E117" s="20"/>
      <c r="F117" s="28"/>
      <c r="G117" s="20"/>
      <c r="H117" s="28">
        <v>37.430000305175781</v>
      </c>
      <c r="I117" s="20">
        <v>5.0819997787475586</v>
      </c>
      <c r="J117" s="28"/>
      <c r="L117" s="28">
        <v>38.840000152587891</v>
      </c>
      <c r="M117" s="20">
        <v>6.1020002365112305</v>
      </c>
      <c r="N117" s="28"/>
      <c r="O117" s="20"/>
      <c r="P117" s="28"/>
      <c r="Q117" s="20"/>
      <c r="R117" s="28">
        <v>39</v>
      </c>
      <c r="S117" s="20">
        <v>6.1640000343322754</v>
      </c>
      <c r="T117" s="28"/>
      <c r="V117" s="28">
        <v>40.810001373291016</v>
      </c>
      <c r="W117" s="20">
        <v>6.8010001182556152</v>
      </c>
      <c r="X117" s="28"/>
      <c r="Y117" s="20"/>
      <c r="Z117" s="28"/>
      <c r="AA117" s="20"/>
      <c r="AB117" s="28">
        <v>40.240001678466797</v>
      </c>
      <c r="AC117" s="20">
        <v>6.8619999885559082</v>
      </c>
      <c r="AD117" s="28"/>
      <c r="AF117" s="28">
        <v>42.689998626708984</v>
      </c>
      <c r="AG117" s="20">
        <v>7.1640000343322754</v>
      </c>
      <c r="AH117" s="28"/>
      <c r="AI117" s="20"/>
      <c r="AJ117" s="28"/>
      <c r="AK117" s="20"/>
      <c r="AL117" s="28">
        <v>42.169998168945313</v>
      </c>
      <c r="AM117" s="20">
        <v>7.184999942779541</v>
      </c>
      <c r="AN117" s="28"/>
      <c r="AP117" s="28">
        <v>45.689998626708984</v>
      </c>
      <c r="AQ117" s="20">
        <v>7.5289998054504395</v>
      </c>
      <c r="AR117" s="28"/>
      <c r="AS117" s="20"/>
      <c r="AT117" s="28"/>
      <c r="AU117" s="20"/>
      <c r="AV117" s="28">
        <v>46.009998321533203</v>
      </c>
      <c r="AW117" s="20">
        <v>7.5130000114440918</v>
      </c>
      <c r="AX117" s="28"/>
      <c r="AZ117" s="28">
        <v>48.680000305175781</v>
      </c>
      <c r="BA117" s="20">
        <v>7.6919999122619629</v>
      </c>
      <c r="BB117" s="28"/>
      <c r="BC117" s="20"/>
      <c r="BD117" s="28"/>
      <c r="BE117" s="20"/>
      <c r="BF117" s="28">
        <v>48.990001678466797</v>
      </c>
      <c r="BG117" s="20">
        <v>7.6599998474121094</v>
      </c>
      <c r="BH117" s="28"/>
      <c r="BJ117" s="28">
        <v>51.020000457763672</v>
      </c>
      <c r="BK117" s="20">
        <v>7.7529997825622559</v>
      </c>
      <c r="BL117" s="28"/>
      <c r="BM117" s="20"/>
      <c r="BN117" s="28"/>
      <c r="BO117" s="20"/>
      <c r="BP117" s="28">
        <v>51.209999084472656</v>
      </c>
      <c r="BQ117" s="20">
        <v>7.7189998626708984</v>
      </c>
      <c r="BR117" s="28"/>
    </row>
    <row r="118" spans="2:70" x14ac:dyDescent="0.2">
      <c r="B118" s="28">
        <v>36.409999847412109</v>
      </c>
      <c r="C118" s="20">
        <v>5.0570001602172852</v>
      </c>
      <c r="D118" s="28"/>
      <c r="E118" s="20"/>
      <c r="F118" s="28"/>
      <c r="G118" s="20"/>
      <c r="H118" s="28">
        <v>37.099998474121094</v>
      </c>
      <c r="I118" s="20">
        <v>5.0260000228881836</v>
      </c>
      <c r="J118" s="28"/>
      <c r="L118" s="28">
        <v>38.360000610351563</v>
      </c>
      <c r="M118" s="20">
        <v>6.070000171661377</v>
      </c>
      <c r="N118" s="28"/>
      <c r="O118" s="20"/>
      <c r="P118" s="28"/>
      <c r="Q118" s="20"/>
      <c r="R118" s="28">
        <v>38.599998474121094</v>
      </c>
      <c r="S118" s="20">
        <v>6.1059999465942383</v>
      </c>
      <c r="T118" s="28"/>
      <c r="V118" s="28">
        <v>40.240001678466797</v>
      </c>
      <c r="W118" s="20">
        <v>6.7769999504089355</v>
      </c>
      <c r="X118" s="28"/>
      <c r="Y118" s="20"/>
      <c r="Z118" s="28"/>
      <c r="AA118" s="20"/>
      <c r="AB118" s="28">
        <v>39.740001678466797</v>
      </c>
      <c r="AC118" s="20">
        <v>6.8220000267028809</v>
      </c>
      <c r="AD118" s="28"/>
      <c r="AF118" s="28">
        <v>42.060001373291016</v>
      </c>
      <c r="AG118" s="20">
        <v>7.1440000534057617</v>
      </c>
      <c r="AH118" s="28"/>
      <c r="AI118" s="20"/>
      <c r="AJ118" s="28"/>
      <c r="AK118" s="20"/>
      <c r="AL118" s="28">
        <v>41.610000610351563</v>
      </c>
      <c r="AM118" s="20">
        <v>7.1529998779296875</v>
      </c>
      <c r="AN118" s="28"/>
      <c r="AP118" s="28">
        <v>45.020000457763672</v>
      </c>
      <c r="AQ118" s="20">
        <v>7.5060000419616699</v>
      </c>
      <c r="AR118" s="28"/>
      <c r="AS118" s="20"/>
      <c r="AT118" s="28"/>
      <c r="AU118" s="20"/>
      <c r="AV118" s="28">
        <v>45.330001831054687</v>
      </c>
      <c r="AW118" s="20">
        <v>7.4850001335144043</v>
      </c>
      <c r="AX118" s="28"/>
      <c r="AZ118" s="28">
        <v>47.939998626708984</v>
      </c>
      <c r="BA118" s="20">
        <v>7.6669998168945312</v>
      </c>
      <c r="BB118" s="28"/>
      <c r="BC118" s="20"/>
      <c r="BD118" s="28"/>
      <c r="BE118" s="20"/>
      <c r="BF118" s="28">
        <v>48.25</v>
      </c>
      <c r="BG118" s="20">
        <v>7.6310000419616699</v>
      </c>
      <c r="BH118" s="28"/>
      <c r="BJ118" s="28">
        <v>50.240001678466797</v>
      </c>
      <c r="BK118" s="20">
        <v>7.7270002365112305</v>
      </c>
      <c r="BL118" s="28"/>
      <c r="BM118" s="20"/>
      <c r="BN118" s="28"/>
      <c r="BO118" s="20"/>
      <c r="BP118" s="28">
        <v>50.430000305175781</v>
      </c>
      <c r="BQ118" s="20">
        <v>7.6880002021789551</v>
      </c>
      <c r="BR118" s="28"/>
    </row>
    <row r="119" spans="2:70" x14ac:dyDescent="0.2">
      <c r="B119" s="28">
        <v>35.990001678466797</v>
      </c>
      <c r="C119" s="20">
        <v>5.0229997634887695</v>
      </c>
      <c r="D119" s="28"/>
      <c r="E119" s="20"/>
      <c r="F119" s="28"/>
      <c r="G119" s="20"/>
      <c r="H119" s="28">
        <v>36.759998321533203</v>
      </c>
      <c r="I119" s="20">
        <v>4.9670000076293945</v>
      </c>
      <c r="J119" s="28"/>
      <c r="L119" s="28">
        <v>37.880001068115234</v>
      </c>
      <c r="M119" s="20">
        <v>6.0359997749328613</v>
      </c>
      <c r="N119" s="28"/>
      <c r="O119" s="20"/>
      <c r="P119" s="28"/>
      <c r="Q119" s="20"/>
      <c r="R119" s="28">
        <v>38.200000762939453</v>
      </c>
      <c r="S119" s="20">
        <v>6.0450000762939453</v>
      </c>
      <c r="T119" s="28"/>
      <c r="V119" s="28">
        <v>39.680000305175781</v>
      </c>
      <c r="W119" s="20">
        <v>6.7519998550415039</v>
      </c>
      <c r="X119" s="28"/>
      <c r="Y119" s="20"/>
      <c r="Z119" s="28"/>
      <c r="AA119" s="20"/>
      <c r="AB119" s="28">
        <v>39.270000457763672</v>
      </c>
      <c r="AC119" s="20">
        <v>6.7779998779296875</v>
      </c>
      <c r="AD119" s="28"/>
      <c r="AF119" s="28">
        <v>41.430000305175781</v>
      </c>
      <c r="AG119" s="20">
        <v>7.1220002174377441</v>
      </c>
      <c r="AH119" s="28"/>
      <c r="AI119" s="20"/>
      <c r="AJ119" s="28"/>
      <c r="AK119" s="20"/>
      <c r="AL119" s="28">
        <v>41.060001373291016</v>
      </c>
      <c r="AM119" s="20">
        <v>7.1189999580383301</v>
      </c>
      <c r="AN119" s="28"/>
      <c r="AP119" s="28">
        <v>44.349998474121094</v>
      </c>
      <c r="AQ119" s="20">
        <v>7.4819998741149902</v>
      </c>
      <c r="AR119" s="28"/>
      <c r="AS119" s="20"/>
      <c r="AT119" s="28"/>
      <c r="AU119" s="20"/>
      <c r="AV119" s="28">
        <v>44.659999847412109</v>
      </c>
      <c r="AW119" s="20">
        <v>7.4549999237060547</v>
      </c>
      <c r="AX119" s="28"/>
      <c r="AZ119" s="28">
        <v>47.209999084472656</v>
      </c>
      <c r="BA119" s="20">
        <v>7.6420001983642578</v>
      </c>
      <c r="BB119" s="28"/>
      <c r="BC119" s="20"/>
      <c r="BD119" s="28"/>
      <c r="BE119" s="20"/>
      <c r="BF119" s="28">
        <v>47.509998321533203</v>
      </c>
      <c r="BG119" s="20">
        <v>7.6009998321533203</v>
      </c>
      <c r="BH119" s="28"/>
      <c r="BJ119" s="28">
        <v>49.450000762939453</v>
      </c>
      <c r="BK119" s="20">
        <v>7.6999998092651367</v>
      </c>
      <c r="BL119" s="28"/>
      <c r="BM119" s="20"/>
      <c r="BN119" s="28"/>
      <c r="BO119" s="20"/>
      <c r="BP119" s="28">
        <v>49.650001525878906</v>
      </c>
      <c r="BQ119" s="20">
        <v>7.6560001373291016</v>
      </c>
      <c r="BR119" s="28"/>
    </row>
    <row r="120" spans="2:70" x14ac:dyDescent="0.2">
      <c r="B120" s="28">
        <v>35.580001831054688</v>
      </c>
      <c r="C120" s="20">
        <v>4.9860000610351563</v>
      </c>
      <c r="D120" s="28"/>
      <c r="E120" s="20"/>
      <c r="F120" s="28"/>
      <c r="G120" s="20"/>
      <c r="H120" s="28">
        <v>36.430000305175781</v>
      </c>
      <c r="I120" s="20">
        <v>4.9050002098083496</v>
      </c>
      <c r="J120" s="28"/>
      <c r="L120" s="28">
        <v>37.400001525878906</v>
      </c>
      <c r="M120" s="20">
        <v>6</v>
      </c>
      <c r="N120" s="28"/>
      <c r="O120" s="20"/>
      <c r="P120" s="28"/>
      <c r="Q120" s="20"/>
      <c r="R120" s="28">
        <v>37.810001373291016</v>
      </c>
      <c r="S120" s="20">
        <v>5.9819998741149902</v>
      </c>
      <c r="T120" s="28"/>
      <c r="V120" s="28">
        <v>39.130001068115234</v>
      </c>
      <c r="W120" s="20">
        <v>6.7239999771118164</v>
      </c>
      <c r="X120" s="28"/>
      <c r="Y120" s="20"/>
      <c r="Z120" s="28"/>
      <c r="AA120" s="20"/>
      <c r="AB120" s="28">
        <v>38.810001373291016</v>
      </c>
      <c r="AC120" s="20">
        <v>6.7309999465942383</v>
      </c>
      <c r="AD120" s="28"/>
      <c r="AF120" s="28">
        <v>40.799999237060547</v>
      </c>
      <c r="AG120" s="20">
        <v>7.0989999771118164</v>
      </c>
      <c r="AH120" s="28"/>
      <c r="AI120" s="20"/>
      <c r="AJ120" s="28"/>
      <c r="AK120" s="20"/>
      <c r="AL120" s="28">
        <v>40.509998321533203</v>
      </c>
      <c r="AM120" s="20">
        <v>7.0840001106262207</v>
      </c>
      <c r="AN120" s="28"/>
      <c r="AP120" s="28">
        <v>43.680000305175781</v>
      </c>
      <c r="AQ120" s="20">
        <v>7.4569997787475586</v>
      </c>
      <c r="AR120" s="28"/>
      <c r="AS120" s="20"/>
      <c r="AT120" s="28"/>
      <c r="AU120" s="20"/>
      <c r="AV120" s="28">
        <v>43.990001678466797</v>
      </c>
      <c r="AW120" s="20">
        <v>7.4250001907348633</v>
      </c>
      <c r="AX120" s="28"/>
      <c r="AZ120" s="28">
        <v>46.479999542236328</v>
      </c>
      <c r="BA120" s="20">
        <v>7.6170001029968262</v>
      </c>
      <c r="BB120" s="28"/>
      <c r="BC120" s="20"/>
      <c r="BD120" s="28"/>
      <c r="BE120" s="20"/>
      <c r="BF120" s="28">
        <v>46.770000457763672</v>
      </c>
      <c r="BG120" s="20">
        <v>7.5710000991821289</v>
      </c>
      <c r="BH120" s="28"/>
      <c r="BJ120" s="28">
        <v>48.680000305175781</v>
      </c>
      <c r="BK120" s="20">
        <v>7.6719999313354492</v>
      </c>
      <c r="BL120" s="28"/>
      <c r="BM120" s="20"/>
      <c r="BN120" s="28"/>
      <c r="BO120" s="20"/>
      <c r="BP120" s="28">
        <v>48.869998931884766</v>
      </c>
      <c r="BQ120" s="20">
        <v>7.6230001449584961</v>
      </c>
      <c r="BR120" s="28"/>
    </row>
    <row r="121" spans="2:70" x14ac:dyDescent="0.2">
      <c r="B121" s="28">
        <v>35.169998168945313</v>
      </c>
      <c r="C121" s="20">
        <v>4.9479999542236328</v>
      </c>
      <c r="D121" s="28"/>
      <c r="E121" s="20"/>
      <c r="F121" s="28"/>
      <c r="G121" s="20"/>
      <c r="H121" s="28">
        <v>36.099998474121094</v>
      </c>
      <c r="I121" s="20">
        <v>4.8420000076293945</v>
      </c>
      <c r="J121" s="28"/>
      <c r="L121" s="28">
        <v>36.930000305175781</v>
      </c>
      <c r="M121" s="20">
        <v>5.9619998931884766</v>
      </c>
      <c r="N121" s="28"/>
      <c r="O121" s="20"/>
      <c r="P121" s="28"/>
      <c r="Q121" s="20"/>
      <c r="R121" s="28">
        <v>37.419998168945313</v>
      </c>
      <c r="S121" s="20">
        <v>5.9180002212524414</v>
      </c>
      <c r="T121" s="28"/>
      <c r="V121" s="28">
        <v>38.580001831054687</v>
      </c>
      <c r="W121" s="20">
        <v>6.695000171661377</v>
      </c>
      <c r="X121" s="28"/>
      <c r="Y121" s="20"/>
      <c r="Z121" s="28"/>
      <c r="AA121" s="20"/>
      <c r="AB121" s="28">
        <v>38.349998474121094</v>
      </c>
      <c r="AC121" s="20">
        <v>6.679999828338623</v>
      </c>
      <c r="AD121" s="28"/>
      <c r="AF121" s="28">
        <v>40.180000305175781</v>
      </c>
      <c r="AG121" s="20">
        <v>7.0739998817443848</v>
      </c>
      <c r="AH121" s="28"/>
      <c r="AI121" s="20"/>
      <c r="AJ121" s="28"/>
      <c r="AK121" s="20"/>
      <c r="AL121" s="28">
        <v>39.970001220703125</v>
      </c>
      <c r="AM121" s="20">
        <v>7.0460000038146973</v>
      </c>
      <c r="AN121" s="28"/>
      <c r="AP121" s="28">
        <v>43.020000457763672</v>
      </c>
      <c r="AQ121" s="20">
        <v>7.4310002326965332</v>
      </c>
      <c r="AR121" s="28"/>
      <c r="AS121" s="20"/>
      <c r="AT121" s="28"/>
      <c r="AU121" s="20"/>
      <c r="AV121" s="28">
        <v>43.319999694824219</v>
      </c>
      <c r="AW121" s="20">
        <v>7.3930001258850098</v>
      </c>
      <c r="AX121" s="28"/>
      <c r="AZ121" s="28">
        <v>45.75</v>
      </c>
      <c r="BA121" s="20">
        <v>7.5900001525878906</v>
      </c>
      <c r="BB121" s="28"/>
      <c r="BC121" s="20"/>
      <c r="BD121" s="28"/>
      <c r="BE121" s="20"/>
      <c r="BF121" s="28">
        <v>46.040000915527344</v>
      </c>
      <c r="BG121" s="20">
        <v>7.5390000343322754</v>
      </c>
      <c r="BH121" s="28"/>
      <c r="BJ121" s="28">
        <v>47.900001525878906</v>
      </c>
      <c r="BK121" s="20">
        <v>7.6440000534057617</v>
      </c>
      <c r="BL121" s="28"/>
      <c r="BM121" s="20"/>
      <c r="BN121" s="28"/>
      <c r="BO121" s="20"/>
      <c r="BP121" s="28">
        <v>48.099998474121094</v>
      </c>
      <c r="BQ121" s="20">
        <v>7.5890002250671387</v>
      </c>
      <c r="BR121" s="28"/>
    </row>
    <row r="122" spans="2:70" x14ac:dyDescent="0.2">
      <c r="B122" s="28">
        <v>34.759998321533203</v>
      </c>
      <c r="C122" s="20">
        <v>4.9070000648498535</v>
      </c>
      <c r="D122" s="28"/>
      <c r="E122" s="20"/>
      <c r="F122" s="28"/>
      <c r="G122" s="20"/>
      <c r="H122" s="28">
        <v>35.770000457763672</v>
      </c>
      <c r="I122" s="20">
        <v>4.7760000228881836</v>
      </c>
      <c r="J122" s="28"/>
      <c r="L122" s="28">
        <v>36.459999084472656</v>
      </c>
      <c r="M122" s="20">
        <v>5.9229998588562012</v>
      </c>
      <c r="N122" s="28"/>
      <c r="O122" s="20"/>
      <c r="P122" s="28"/>
      <c r="Q122" s="20"/>
      <c r="R122" s="28">
        <v>37.020000457763672</v>
      </c>
      <c r="S122" s="20">
        <v>5.8540000915527344</v>
      </c>
      <c r="T122" s="28"/>
      <c r="V122" s="28">
        <v>38.029998779296875</v>
      </c>
      <c r="W122" s="20">
        <v>6.6620001792907715</v>
      </c>
      <c r="X122" s="28"/>
      <c r="Y122" s="20"/>
      <c r="Z122" s="28"/>
      <c r="AA122" s="20"/>
      <c r="AB122" s="28">
        <v>37.909999847412109</v>
      </c>
      <c r="AC122" s="20">
        <v>6.625</v>
      </c>
      <c r="AD122" s="28"/>
      <c r="AF122" s="28">
        <v>39.569999694824219</v>
      </c>
      <c r="AG122" s="20">
        <v>7.0469999313354492</v>
      </c>
      <c r="AH122" s="28"/>
      <c r="AI122" s="20"/>
      <c r="AJ122" s="28"/>
      <c r="AK122" s="20"/>
      <c r="AL122" s="28">
        <v>39.430000305175781</v>
      </c>
      <c r="AM122" s="20">
        <v>7.0060000419616699</v>
      </c>
      <c r="AN122" s="28"/>
      <c r="AP122" s="28">
        <v>42.369998931884766</v>
      </c>
      <c r="AQ122" s="20">
        <v>7.4039998054504395</v>
      </c>
      <c r="AR122" s="28"/>
      <c r="AS122" s="20"/>
      <c r="AT122" s="28"/>
      <c r="AU122" s="20"/>
      <c r="AV122" s="28">
        <v>42.659999847412109</v>
      </c>
      <c r="AW122" s="20">
        <v>7.3600001335144043</v>
      </c>
      <c r="AX122" s="28"/>
      <c r="AZ122" s="28">
        <v>45.029998779296875</v>
      </c>
      <c r="BA122" s="20">
        <v>7.5630002021789551</v>
      </c>
      <c r="BB122" s="28"/>
      <c r="BC122" s="20"/>
      <c r="BD122" s="28"/>
      <c r="BE122" s="20"/>
      <c r="BF122" s="28">
        <v>45.310001373291016</v>
      </c>
      <c r="BG122" s="20">
        <v>7.5060000419616699</v>
      </c>
      <c r="BH122" s="28"/>
      <c r="BJ122" s="28">
        <v>47.139999389648438</v>
      </c>
      <c r="BK122" s="20">
        <v>7.6149997711181641</v>
      </c>
      <c r="BL122" s="28"/>
      <c r="BM122" s="20"/>
      <c r="BN122" s="28"/>
      <c r="BO122" s="20"/>
      <c r="BP122" s="28">
        <v>47.340000152587891</v>
      </c>
      <c r="BQ122" s="20">
        <v>7.5539999008178711</v>
      </c>
      <c r="BR122" s="28"/>
    </row>
    <row r="123" spans="2:70" x14ac:dyDescent="0.2">
      <c r="B123" s="28">
        <v>34.360000610351563</v>
      </c>
      <c r="C123" s="20">
        <v>4.8629999160766602</v>
      </c>
      <c r="D123" s="28"/>
      <c r="E123" s="20"/>
      <c r="F123" s="28"/>
      <c r="G123" s="20"/>
      <c r="H123" s="28">
        <v>35.439998626708984</v>
      </c>
      <c r="I123" s="20">
        <v>4.7090001106262207</v>
      </c>
      <c r="J123" s="28"/>
      <c r="L123" s="28">
        <v>35.990001678466797</v>
      </c>
      <c r="M123" s="20">
        <v>5.8819999694824219</v>
      </c>
      <c r="N123" s="28"/>
      <c r="O123" s="20"/>
      <c r="P123" s="28"/>
      <c r="Q123" s="20"/>
      <c r="R123" s="28">
        <v>36.619998931884766</v>
      </c>
      <c r="S123" s="20">
        <v>5.7899999618530273</v>
      </c>
      <c r="T123" s="28"/>
      <c r="V123" s="28">
        <v>37.5</v>
      </c>
      <c r="W123" s="20">
        <v>6.6269998550415039</v>
      </c>
      <c r="X123" s="28"/>
      <c r="Y123" s="20"/>
      <c r="Z123" s="28"/>
      <c r="AA123" s="20"/>
      <c r="AB123" s="28">
        <v>37.479999542236328</v>
      </c>
      <c r="AC123" s="20">
        <v>6.564000129699707</v>
      </c>
      <c r="AD123" s="28"/>
      <c r="AF123" s="28">
        <v>38.959999084472656</v>
      </c>
      <c r="AG123" s="20">
        <v>7.0180001258850098</v>
      </c>
      <c r="AH123" s="28"/>
      <c r="AI123" s="20"/>
      <c r="AJ123" s="28"/>
      <c r="AK123" s="20"/>
      <c r="AL123" s="28">
        <v>38.909999847412109</v>
      </c>
      <c r="AM123" s="20">
        <v>6.9640002250671387</v>
      </c>
      <c r="AN123" s="28"/>
      <c r="AP123" s="28">
        <v>41.729999542236328</v>
      </c>
      <c r="AQ123" s="20">
        <v>7.3769998550415039</v>
      </c>
      <c r="AR123" s="28"/>
      <c r="AS123" s="20"/>
      <c r="AT123" s="28"/>
      <c r="AU123" s="20"/>
      <c r="AV123" s="28">
        <v>42.009998321533203</v>
      </c>
      <c r="AW123" s="20">
        <v>7.3260002136230469</v>
      </c>
      <c r="AX123" s="28"/>
      <c r="AZ123" s="28">
        <v>44.310001373291016</v>
      </c>
      <c r="BA123" s="20">
        <v>7.5349998474121094</v>
      </c>
      <c r="BB123" s="28"/>
      <c r="BC123" s="20"/>
      <c r="BD123" s="28"/>
      <c r="BE123" s="20"/>
      <c r="BF123" s="28">
        <v>44.590000152587891</v>
      </c>
      <c r="BG123" s="20">
        <v>7.4720001220703125</v>
      </c>
      <c r="BH123" s="28"/>
      <c r="BJ123" s="28">
        <v>46.369998931884766</v>
      </c>
      <c r="BK123" s="20">
        <v>7.5850000381469727</v>
      </c>
      <c r="BL123" s="28"/>
      <c r="BM123" s="20"/>
      <c r="BN123" s="28"/>
      <c r="BO123" s="20"/>
      <c r="BP123" s="28">
        <v>46.580001831054688</v>
      </c>
      <c r="BQ123" s="20">
        <v>7.5180001258850098</v>
      </c>
      <c r="BR123" s="28"/>
    </row>
    <row r="124" spans="2:70" x14ac:dyDescent="0.2">
      <c r="B124" s="28">
        <v>33.970001220703125</v>
      </c>
      <c r="C124" s="20">
        <v>4.8179998397827148</v>
      </c>
      <c r="D124" s="28"/>
      <c r="E124" s="20"/>
      <c r="F124" s="28"/>
      <c r="G124" s="20"/>
      <c r="H124" s="28">
        <v>35.119998931884766</v>
      </c>
      <c r="I124" s="20">
        <v>4.6399998664855957</v>
      </c>
      <c r="J124" s="28"/>
      <c r="L124" s="28">
        <v>35.520000457763672</v>
      </c>
      <c r="M124" s="20">
        <v>5.8400001525878906</v>
      </c>
      <c r="N124" s="28"/>
      <c r="O124" s="20"/>
      <c r="P124" s="28"/>
      <c r="Q124" s="20"/>
      <c r="R124" s="28">
        <v>36.220001220703125</v>
      </c>
      <c r="S124" s="20">
        <v>5.7239999771118164</v>
      </c>
      <c r="T124" s="28"/>
      <c r="V124" s="28">
        <v>36.970001220703125</v>
      </c>
      <c r="W124" s="20">
        <v>6.5879998207092285</v>
      </c>
      <c r="X124" s="28"/>
      <c r="Y124" s="20"/>
      <c r="Z124" s="28"/>
      <c r="AA124" s="20"/>
      <c r="AB124" s="28">
        <v>37.060001373291016</v>
      </c>
      <c r="AC124" s="20">
        <v>6.4980001449584961</v>
      </c>
      <c r="AD124" s="28"/>
      <c r="AF124" s="28">
        <v>38.360000610351563</v>
      </c>
      <c r="AG124" s="20">
        <v>6.9869999885559082</v>
      </c>
      <c r="AH124" s="28"/>
      <c r="AI124" s="20"/>
      <c r="AJ124" s="28"/>
      <c r="AK124" s="20"/>
      <c r="AL124" s="28">
        <v>38.389999389648438</v>
      </c>
      <c r="AM124" s="20">
        <v>6.9180002212524414</v>
      </c>
      <c r="AN124" s="28"/>
      <c r="AP124" s="28">
        <v>41.099998474121094</v>
      </c>
      <c r="AQ124" s="20">
        <v>7.3480000495910645</v>
      </c>
      <c r="AR124" s="28"/>
      <c r="AS124" s="20"/>
      <c r="AT124" s="28"/>
      <c r="AU124" s="20"/>
      <c r="AV124" s="28">
        <v>41.360000610351562</v>
      </c>
      <c r="AW124" s="20">
        <v>7.2899999618530273</v>
      </c>
      <c r="AX124" s="28"/>
      <c r="AZ124" s="28">
        <v>43.599998474121094</v>
      </c>
      <c r="BA124" s="20">
        <v>7.5069999694824219</v>
      </c>
      <c r="BB124" s="28"/>
      <c r="BC124" s="20"/>
      <c r="BD124" s="28"/>
      <c r="BE124" s="20"/>
      <c r="BF124" s="28">
        <v>43.869998931884766</v>
      </c>
      <c r="BG124" s="20">
        <v>7.4369997978210449</v>
      </c>
      <c r="BH124" s="28"/>
      <c r="BJ124" s="28">
        <v>45.610000610351562</v>
      </c>
      <c r="BK124" s="20">
        <v>7.554999828338623</v>
      </c>
      <c r="BL124" s="28"/>
      <c r="BM124" s="20"/>
      <c r="BN124" s="28"/>
      <c r="BO124" s="20"/>
      <c r="BP124" s="28">
        <v>45.819999694824219</v>
      </c>
      <c r="BQ124" s="20">
        <v>7.4809999465942383</v>
      </c>
      <c r="BR124" s="28"/>
    </row>
    <row r="125" spans="2:70" x14ac:dyDescent="0.2">
      <c r="B125" s="28">
        <v>33.580001831054688</v>
      </c>
      <c r="C125" s="20">
        <v>4.7699999809265137</v>
      </c>
      <c r="D125" s="28"/>
      <c r="E125" s="20"/>
      <c r="F125" s="28"/>
      <c r="G125" s="20"/>
      <c r="H125" s="28">
        <v>34.790000915527344</v>
      </c>
      <c r="I125" s="20">
        <v>4.5679998397827148</v>
      </c>
      <c r="J125" s="28"/>
      <c r="L125" s="28">
        <v>35.049999237060547</v>
      </c>
      <c r="M125" s="20">
        <v>5.7969999313354492</v>
      </c>
      <c r="N125" s="28"/>
      <c r="O125" s="20"/>
      <c r="P125" s="28"/>
      <c r="Q125" s="20"/>
      <c r="R125" s="28">
        <v>35.819999694824219</v>
      </c>
      <c r="S125" s="20">
        <v>5.6579999923706055</v>
      </c>
      <c r="T125" s="28"/>
      <c r="V125" s="28">
        <v>36.450000762939453</v>
      </c>
      <c r="W125" s="20">
        <v>6.5460000038146973</v>
      </c>
      <c r="X125" s="28"/>
      <c r="Y125" s="20"/>
      <c r="Z125" s="28"/>
      <c r="AA125" s="20"/>
      <c r="AB125" s="28">
        <v>36.650001525878906</v>
      </c>
      <c r="AC125" s="20">
        <v>6.4270000457763672</v>
      </c>
      <c r="AD125" s="28"/>
      <c r="AF125" s="28">
        <v>37.759998321533203</v>
      </c>
      <c r="AG125" s="20">
        <v>6.9539999961853027</v>
      </c>
      <c r="AH125" s="28"/>
      <c r="AI125" s="20"/>
      <c r="AJ125" s="28"/>
      <c r="AK125" s="20"/>
      <c r="AL125" s="28">
        <v>37.880001068115234</v>
      </c>
      <c r="AM125" s="20">
        <v>6.8680000305175781</v>
      </c>
      <c r="AN125" s="28"/>
      <c r="AP125" s="28">
        <v>40.459999084472656</v>
      </c>
      <c r="AQ125" s="20">
        <v>7.3189997673034668</v>
      </c>
      <c r="AR125" s="28"/>
      <c r="AS125" s="20"/>
      <c r="AT125" s="28"/>
      <c r="AU125" s="20"/>
      <c r="AV125" s="28">
        <v>40.709999084472656</v>
      </c>
      <c r="AW125" s="20">
        <v>7.2519998550415039</v>
      </c>
      <c r="AX125" s="28"/>
      <c r="AZ125" s="28">
        <v>42.889999389648438</v>
      </c>
      <c r="BA125" s="20">
        <v>7.4770002365112305</v>
      </c>
      <c r="BB125" s="28"/>
      <c r="BC125" s="20"/>
      <c r="BD125" s="28"/>
      <c r="BE125" s="20"/>
      <c r="BF125" s="28">
        <v>43.159999847412109</v>
      </c>
      <c r="BG125" s="20">
        <v>7.4000000953674316</v>
      </c>
      <c r="BH125" s="28"/>
      <c r="BJ125" s="28">
        <v>44.860000610351563</v>
      </c>
      <c r="BK125" s="20">
        <v>7.5229997634887695</v>
      </c>
      <c r="BL125" s="28"/>
      <c r="BM125" s="20"/>
      <c r="BN125" s="28"/>
      <c r="BO125" s="20"/>
      <c r="BP125" s="28">
        <v>45.069999694824219</v>
      </c>
      <c r="BQ125" s="20">
        <v>7.4409999847412109</v>
      </c>
      <c r="BR125" s="28"/>
    </row>
    <row r="126" spans="2:70" x14ac:dyDescent="0.2">
      <c r="B126" s="28">
        <v>33.189998626708984</v>
      </c>
      <c r="C126" s="20">
        <v>4.7189998626708984</v>
      </c>
      <c r="D126" s="28"/>
      <c r="E126" s="20"/>
      <c r="F126" s="28"/>
      <c r="G126" s="20"/>
      <c r="H126" s="28">
        <v>34.470001220703125</v>
      </c>
      <c r="I126" s="20">
        <v>4.4939999580383301</v>
      </c>
      <c r="J126" s="28"/>
      <c r="L126" s="28">
        <v>34.590000152587891</v>
      </c>
      <c r="M126" s="20">
        <v>5.7519998550415039</v>
      </c>
      <c r="N126" s="28"/>
      <c r="O126" s="20"/>
      <c r="P126" s="28"/>
      <c r="Q126" s="20"/>
      <c r="R126" s="28">
        <v>35.419998168945313</v>
      </c>
      <c r="S126" s="20">
        <v>5.5900001525878906</v>
      </c>
      <c r="T126" s="28"/>
      <c r="V126" s="28">
        <v>35.939998626708984</v>
      </c>
      <c r="W126" s="20">
        <v>6.499000072479248</v>
      </c>
      <c r="X126" s="28"/>
      <c r="Y126" s="20"/>
      <c r="Z126" s="28"/>
      <c r="AA126" s="20"/>
      <c r="AB126" s="28">
        <v>36.25</v>
      </c>
      <c r="AC126" s="20">
        <v>6.3489999771118164</v>
      </c>
      <c r="AD126" s="28"/>
      <c r="AF126" s="28">
        <v>37.180000305175781</v>
      </c>
      <c r="AG126" s="20">
        <v>6.9190001487731934</v>
      </c>
      <c r="AH126" s="28"/>
      <c r="AI126" s="20"/>
      <c r="AJ126" s="28"/>
      <c r="AK126" s="20"/>
      <c r="AL126" s="28">
        <v>37.380001068115234</v>
      </c>
      <c r="AM126" s="20">
        <v>6.814000129699707</v>
      </c>
      <c r="AN126" s="28"/>
      <c r="AP126" s="28">
        <v>39.830001831054688</v>
      </c>
      <c r="AQ126" s="20">
        <v>7.2880001068115234</v>
      </c>
      <c r="AR126" s="28"/>
      <c r="AS126" s="20"/>
      <c r="AT126" s="28"/>
      <c r="AU126" s="20"/>
      <c r="AV126" s="28">
        <v>40.080001831054688</v>
      </c>
      <c r="AW126" s="20">
        <v>7.2109999656677246</v>
      </c>
      <c r="AX126" s="28"/>
      <c r="AZ126" s="28">
        <v>42.180000305175781</v>
      </c>
      <c r="BA126" s="20">
        <v>7.4470000267028809</v>
      </c>
      <c r="BB126" s="28"/>
      <c r="BC126" s="20"/>
      <c r="BD126" s="28"/>
      <c r="BE126" s="20"/>
      <c r="BF126" s="28">
        <v>42.450000762939453</v>
      </c>
      <c r="BG126" s="20">
        <v>7.3619999885559082</v>
      </c>
      <c r="BH126" s="28"/>
      <c r="BJ126" s="28">
        <v>44.110000610351563</v>
      </c>
      <c r="BK126" s="20">
        <v>7.4910001754760742</v>
      </c>
      <c r="BL126" s="28"/>
      <c r="BM126" s="20"/>
      <c r="BN126" s="28"/>
      <c r="BO126" s="20"/>
      <c r="BP126" s="28">
        <v>44.319999694824219</v>
      </c>
      <c r="BQ126" s="20">
        <v>7.4010000228881836</v>
      </c>
      <c r="BR126" s="28"/>
    </row>
    <row r="127" spans="2:70" x14ac:dyDescent="0.2">
      <c r="B127" s="28">
        <v>32.810001373291016</v>
      </c>
      <c r="C127" s="20">
        <v>4.6649999618530273</v>
      </c>
      <c r="D127" s="28"/>
      <c r="E127" s="20"/>
      <c r="F127" s="28"/>
      <c r="G127" s="20"/>
      <c r="H127" s="28"/>
      <c r="I127" s="20"/>
      <c r="J127" s="28"/>
      <c r="L127" s="28">
        <v>34.119998931884766</v>
      </c>
      <c r="M127" s="20">
        <v>5.7049999237060547</v>
      </c>
      <c r="N127" s="28"/>
      <c r="O127" s="20"/>
      <c r="P127" s="28"/>
      <c r="Q127" s="20"/>
      <c r="R127" s="28"/>
      <c r="S127" s="20"/>
      <c r="T127" s="28"/>
      <c r="V127" s="28">
        <v>35.430000305175781</v>
      </c>
      <c r="W127" s="20">
        <v>6.4489998817443848</v>
      </c>
      <c r="X127" s="28"/>
      <c r="Y127" s="20"/>
      <c r="Z127" s="28"/>
      <c r="AA127" s="20"/>
      <c r="AB127" s="28"/>
      <c r="AC127" s="20"/>
      <c r="AD127" s="28"/>
      <c r="AF127" s="28">
        <v>36.599998474121094</v>
      </c>
      <c r="AG127" s="20">
        <v>6.880000114440918</v>
      </c>
      <c r="AH127" s="28"/>
      <c r="AI127" s="20"/>
      <c r="AJ127" s="28"/>
      <c r="AK127" s="20"/>
      <c r="AL127" s="28"/>
      <c r="AM127" s="20"/>
      <c r="AN127" s="28"/>
      <c r="AP127" s="28">
        <v>39.209999084472656</v>
      </c>
      <c r="AQ127" s="20">
        <v>7.2560000419616699</v>
      </c>
      <c r="AR127" s="28"/>
      <c r="AS127" s="20"/>
      <c r="AT127" s="28"/>
      <c r="AU127" s="20"/>
      <c r="AV127" s="28"/>
      <c r="AW127" s="20"/>
      <c r="AX127" s="28"/>
      <c r="AZ127" s="28">
        <v>41.479999542236328</v>
      </c>
      <c r="BA127" s="20">
        <v>7.4159998893737793</v>
      </c>
      <c r="BB127" s="28"/>
      <c r="BC127" s="20"/>
      <c r="BD127" s="28"/>
      <c r="BE127" s="20"/>
      <c r="BF127" s="28"/>
      <c r="BG127" s="20"/>
      <c r="BH127" s="28"/>
      <c r="BJ127" s="28">
        <v>43.360000610351562</v>
      </c>
      <c r="BK127" s="20">
        <v>7.4590001106262207</v>
      </c>
      <c r="BL127" s="28"/>
      <c r="BM127" s="20"/>
      <c r="BN127" s="28"/>
      <c r="BO127" s="20"/>
      <c r="BP127" s="28"/>
      <c r="BQ127" s="20"/>
      <c r="BR127" s="28"/>
    </row>
    <row r="128" spans="2:70" x14ac:dyDescent="0.2">
      <c r="B128" s="28">
        <v>32.430000305175781</v>
      </c>
      <c r="C128" s="20">
        <v>4.6090002059936523</v>
      </c>
      <c r="D128" s="28"/>
      <c r="E128" s="20"/>
      <c r="F128" s="28"/>
      <c r="G128" s="20"/>
      <c r="H128" s="28"/>
      <c r="I128" s="20"/>
      <c r="J128" s="28"/>
      <c r="L128" s="28">
        <v>33.659999847412109</v>
      </c>
      <c r="M128" s="20">
        <v>5.6560001373291016</v>
      </c>
      <c r="N128" s="28"/>
      <c r="O128" s="20"/>
      <c r="P128" s="28"/>
      <c r="Q128" s="20"/>
      <c r="R128" s="28"/>
      <c r="S128" s="20"/>
      <c r="T128" s="28"/>
      <c r="V128" s="28">
        <v>34.939998626708984</v>
      </c>
      <c r="W128" s="20">
        <v>6.3930001258850098</v>
      </c>
      <c r="X128" s="28"/>
      <c r="Y128" s="20"/>
      <c r="Z128" s="28"/>
      <c r="AA128" s="20"/>
      <c r="AB128" s="28"/>
      <c r="AC128" s="20"/>
      <c r="AD128" s="28"/>
      <c r="AF128" s="28">
        <v>36.040000915527344</v>
      </c>
      <c r="AG128" s="20">
        <v>6.8379998207092285</v>
      </c>
      <c r="AH128" s="28"/>
      <c r="AI128" s="20"/>
      <c r="AJ128" s="28"/>
      <c r="AK128" s="20"/>
      <c r="AL128" s="28"/>
      <c r="AM128" s="20"/>
      <c r="AN128" s="28"/>
      <c r="AP128" s="28">
        <v>38.590000152587891</v>
      </c>
      <c r="AQ128" s="20">
        <v>7.2220001220703125</v>
      </c>
      <c r="AR128" s="28"/>
      <c r="AS128" s="20"/>
      <c r="AT128" s="28"/>
      <c r="AU128" s="20"/>
      <c r="AV128" s="28"/>
      <c r="AW128" s="20"/>
      <c r="AX128" s="28"/>
      <c r="AZ128" s="28">
        <v>40.779998779296875</v>
      </c>
      <c r="BA128" s="20">
        <v>7.3829998970031738</v>
      </c>
      <c r="BB128" s="28"/>
      <c r="BC128" s="20"/>
      <c r="BD128" s="28"/>
      <c r="BE128" s="20"/>
      <c r="BF128" s="28"/>
      <c r="BG128" s="20"/>
      <c r="BH128" s="28"/>
      <c r="BJ128" s="28">
        <v>42.619998931884766</v>
      </c>
      <c r="BK128" s="20">
        <v>7.4250001907348633</v>
      </c>
      <c r="BL128" s="28"/>
      <c r="BM128" s="20"/>
      <c r="BN128" s="28"/>
      <c r="BO128" s="20"/>
      <c r="BP128" s="28"/>
      <c r="BQ128" s="20"/>
      <c r="BR128" s="28"/>
    </row>
    <row r="129" spans="2:70" x14ac:dyDescent="0.2">
      <c r="B129" s="28">
        <v>32.060001373291016</v>
      </c>
      <c r="C129" s="20">
        <v>4.5489997863769531</v>
      </c>
      <c r="D129" s="28"/>
      <c r="E129" s="20"/>
      <c r="F129" s="28"/>
      <c r="G129" s="20"/>
      <c r="H129" s="28"/>
      <c r="I129" s="20"/>
      <c r="J129" s="28"/>
      <c r="L129" s="28">
        <v>33.209999084472656</v>
      </c>
      <c r="M129" s="20">
        <v>5.6040000915527344</v>
      </c>
      <c r="N129" s="28"/>
      <c r="O129" s="20"/>
      <c r="P129" s="28"/>
      <c r="Q129" s="20"/>
      <c r="R129" s="28"/>
      <c r="S129" s="20"/>
      <c r="T129" s="28"/>
      <c r="V129" s="28">
        <v>34.459999084472656</v>
      </c>
      <c r="W129" s="20">
        <v>6.3319997787475586</v>
      </c>
      <c r="X129" s="28"/>
      <c r="Y129" s="20"/>
      <c r="Z129" s="28"/>
      <c r="AA129" s="20"/>
      <c r="AB129" s="28"/>
      <c r="AC129" s="20"/>
      <c r="AD129" s="28"/>
      <c r="AF129" s="28">
        <v>35.520000457763672</v>
      </c>
      <c r="AG129" s="20">
        <v>6.7919998168945313</v>
      </c>
      <c r="AH129" s="28"/>
      <c r="AI129" s="20"/>
      <c r="AJ129" s="28"/>
      <c r="AK129" s="20"/>
      <c r="AL129" s="28"/>
      <c r="AM129" s="20"/>
      <c r="AN129" s="28"/>
      <c r="AP129" s="28">
        <v>37.979999542236328</v>
      </c>
      <c r="AQ129" s="20">
        <v>7.1869997978210449</v>
      </c>
      <c r="AR129" s="28"/>
      <c r="AS129" s="20"/>
      <c r="AT129" s="28"/>
      <c r="AU129" s="20"/>
      <c r="AV129" s="28"/>
      <c r="AW129" s="20"/>
      <c r="AX129" s="28"/>
      <c r="AZ129" s="28">
        <v>40.090000152587891</v>
      </c>
      <c r="BA129" s="20">
        <v>7.3499999046325684</v>
      </c>
      <c r="BB129" s="28"/>
      <c r="BC129" s="20"/>
      <c r="BD129" s="28"/>
      <c r="BE129" s="20"/>
      <c r="BF129" s="28"/>
      <c r="BG129" s="20"/>
      <c r="BH129" s="28"/>
      <c r="BJ129" s="28">
        <v>41.889999389648438</v>
      </c>
      <c r="BK129" s="20">
        <v>7.3899998664855957</v>
      </c>
      <c r="BL129" s="28"/>
      <c r="BM129" s="20"/>
      <c r="BN129" s="28"/>
      <c r="BO129" s="20"/>
      <c r="BP129" s="28"/>
      <c r="BQ129" s="20"/>
      <c r="BR129" s="28"/>
    </row>
    <row r="130" spans="2:70" x14ac:dyDescent="0.2">
      <c r="B130" s="28">
        <v>31.690000534057617</v>
      </c>
      <c r="C130" s="20">
        <v>4.4860000610351562</v>
      </c>
      <c r="D130" s="28"/>
      <c r="E130" s="20"/>
      <c r="F130" s="28"/>
      <c r="G130" s="20"/>
      <c r="H130" s="28"/>
      <c r="I130" s="20"/>
      <c r="J130" s="28"/>
      <c r="L130" s="28">
        <v>32.75</v>
      </c>
      <c r="M130" s="20">
        <v>5.5489997863769531</v>
      </c>
      <c r="N130" s="28"/>
      <c r="O130" s="20"/>
      <c r="P130" s="28"/>
      <c r="Q130" s="20"/>
      <c r="R130" s="28"/>
      <c r="S130" s="20"/>
      <c r="T130" s="28"/>
      <c r="V130" s="28">
        <v>33.990001678466797</v>
      </c>
      <c r="W130" s="20">
        <v>6.2659997940063477</v>
      </c>
      <c r="X130" s="28"/>
      <c r="Y130" s="20"/>
      <c r="Z130" s="28"/>
      <c r="AA130" s="20"/>
      <c r="AB130" s="28"/>
      <c r="AC130" s="20"/>
      <c r="AD130" s="28"/>
      <c r="AF130" s="28">
        <v>35</v>
      </c>
      <c r="AG130" s="20">
        <v>6.7420001029968262</v>
      </c>
      <c r="AH130" s="28"/>
      <c r="AI130" s="20"/>
      <c r="AJ130" s="28"/>
      <c r="AK130" s="20"/>
      <c r="AL130" s="28"/>
      <c r="AM130" s="20"/>
      <c r="AN130" s="28"/>
      <c r="AP130" s="28">
        <v>37.360000610351563</v>
      </c>
      <c r="AQ130" s="20">
        <v>7.1500000953674316</v>
      </c>
      <c r="AR130" s="28"/>
      <c r="AS130" s="20"/>
      <c r="AT130" s="28"/>
      <c r="AU130" s="20"/>
      <c r="AV130" s="28"/>
      <c r="AW130" s="20"/>
      <c r="AX130" s="28"/>
      <c r="AZ130" s="28">
        <v>39.409999847412109</v>
      </c>
      <c r="BA130" s="20">
        <v>7.314000129699707</v>
      </c>
      <c r="BB130" s="28"/>
      <c r="BC130" s="20"/>
      <c r="BD130" s="28"/>
      <c r="BE130" s="20"/>
      <c r="BF130" s="28"/>
      <c r="BG130" s="20"/>
      <c r="BH130" s="28"/>
      <c r="BJ130" s="28">
        <v>41.150001525878906</v>
      </c>
      <c r="BK130" s="20">
        <v>7.3530001640319824</v>
      </c>
      <c r="BL130" s="28"/>
      <c r="BM130" s="20"/>
      <c r="BN130" s="28"/>
      <c r="BO130" s="20"/>
      <c r="BP130" s="28"/>
      <c r="BQ130" s="20"/>
      <c r="BR130" s="28"/>
    </row>
    <row r="131" spans="2:70" x14ac:dyDescent="0.2">
      <c r="B131" s="28">
        <v>31.329999923706055</v>
      </c>
      <c r="C131" s="20">
        <v>4.4200000762939453</v>
      </c>
      <c r="D131" s="28"/>
      <c r="E131" s="20"/>
      <c r="F131" s="28"/>
      <c r="G131" s="20"/>
      <c r="H131" s="28"/>
      <c r="I131" s="20"/>
      <c r="J131" s="28"/>
      <c r="L131" s="28">
        <v>32.310001373291016</v>
      </c>
      <c r="M131" s="20">
        <v>5.4910001754760742</v>
      </c>
      <c r="N131" s="28"/>
      <c r="O131" s="20"/>
      <c r="P131" s="28"/>
      <c r="Q131" s="20"/>
      <c r="R131" s="28"/>
      <c r="S131" s="20"/>
      <c r="T131" s="28"/>
      <c r="V131" s="28">
        <v>33.520000457763672</v>
      </c>
      <c r="W131" s="20">
        <v>6.1939997673034668</v>
      </c>
      <c r="X131" s="28"/>
      <c r="Y131" s="20"/>
      <c r="Z131" s="28"/>
      <c r="AA131" s="20"/>
      <c r="AB131" s="28"/>
      <c r="AC131" s="20"/>
      <c r="AD131" s="28"/>
      <c r="AF131" s="28">
        <v>34.490001678466797</v>
      </c>
      <c r="AG131" s="20">
        <v>6.6880002021789551</v>
      </c>
      <c r="AH131" s="28"/>
      <c r="AI131" s="20"/>
      <c r="AJ131" s="28"/>
      <c r="AK131" s="20"/>
      <c r="AL131" s="28"/>
      <c r="AM131" s="20"/>
      <c r="AN131" s="28"/>
      <c r="AP131" s="28">
        <v>36.759998321533203</v>
      </c>
      <c r="AQ131" s="20">
        <v>7.1110000610351562</v>
      </c>
      <c r="AR131" s="28"/>
      <c r="AS131" s="20"/>
      <c r="AT131" s="28"/>
      <c r="AU131" s="20"/>
      <c r="AV131" s="28"/>
      <c r="AW131" s="20"/>
      <c r="AX131" s="28"/>
      <c r="AZ131" s="28">
        <v>38.720001220703125</v>
      </c>
      <c r="BA131" s="20">
        <v>7.2779998779296875</v>
      </c>
      <c r="BB131" s="28"/>
      <c r="BC131" s="20"/>
      <c r="BD131" s="28"/>
      <c r="BE131" s="20"/>
      <c r="BF131" s="28"/>
      <c r="BG131" s="20"/>
      <c r="BH131" s="28"/>
      <c r="BJ131" s="28">
        <v>40.430000305175781</v>
      </c>
      <c r="BK131" s="20">
        <v>7.3159999847412109</v>
      </c>
      <c r="BL131" s="28"/>
      <c r="BM131" s="20"/>
      <c r="BN131" s="28"/>
      <c r="BO131" s="20"/>
      <c r="BP131" s="28"/>
      <c r="BQ131" s="20"/>
      <c r="BR131" s="28"/>
    </row>
    <row r="132" spans="2:70" x14ac:dyDescent="0.2">
      <c r="B132" s="28">
        <v>30.979999542236328</v>
      </c>
      <c r="C132" s="20">
        <v>4.3499999046325684</v>
      </c>
      <c r="D132" s="28"/>
      <c r="E132" s="20"/>
      <c r="F132" s="28"/>
      <c r="G132" s="20"/>
      <c r="H132" s="28"/>
      <c r="I132" s="20"/>
      <c r="J132" s="28"/>
      <c r="L132" s="28">
        <v>31.870000839233398</v>
      </c>
      <c r="M132" s="20">
        <v>5.4279999732971191</v>
      </c>
      <c r="N132" s="28"/>
      <c r="O132" s="20"/>
      <c r="P132" s="28"/>
      <c r="Q132" s="20"/>
      <c r="R132" s="28"/>
      <c r="S132" s="20"/>
      <c r="T132" s="28"/>
      <c r="V132" s="28">
        <v>33.069999694824219</v>
      </c>
      <c r="W132" s="20">
        <v>6.1170001029968262</v>
      </c>
      <c r="X132" s="28"/>
      <c r="Y132" s="20"/>
      <c r="Z132" s="28"/>
      <c r="AA132" s="20"/>
      <c r="AB132" s="28"/>
      <c r="AC132" s="20"/>
      <c r="AD132" s="28"/>
      <c r="AF132" s="28">
        <v>33.990001678466797</v>
      </c>
      <c r="AG132" s="20">
        <v>6.6279997825622559</v>
      </c>
      <c r="AH132" s="28"/>
      <c r="AI132" s="20"/>
      <c r="AJ132" s="28"/>
      <c r="AK132" s="20"/>
      <c r="AL132" s="28"/>
      <c r="AM132" s="20"/>
      <c r="AN132" s="28"/>
      <c r="AP132" s="28">
        <v>36.159999847412109</v>
      </c>
      <c r="AQ132" s="20">
        <v>7.070000171661377</v>
      </c>
      <c r="AR132" s="28"/>
      <c r="AS132" s="20"/>
      <c r="AT132" s="28"/>
      <c r="AU132" s="20"/>
      <c r="AV132" s="28"/>
      <c r="AW132" s="20"/>
      <c r="AX132" s="28"/>
      <c r="AZ132" s="28">
        <v>38.049999237060547</v>
      </c>
      <c r="BA132" s="20">
        <v>7.2389998435974121</v>
      </c>
      <c r="BB132" s="28"/>
      <c r="BC132" s="20"/>
      <c r="BD132" s="28"/>
      <c r="BE132" s="20"/>
      <c r="BF132" s="28"/>
      <c r="BG132" s="20"/>
      <c r="BH132" s="28"/>
      <c r="BJ132" s="28">
        <v>39.709999084472656</v>
      </c>
      <c r="BK132" s="20">
        <v>7.2760000228881836</v>
      </c>
      <c r="BL132" s="28"/>
      <c r="BM132" s="20"/>
      <c r="BN132" s="28"/>
      <c r="BO132" s="20"/>
      <c r="BP132" s="28"/>
      <c r="BQ132" s="20"/>
      <c r="BR132" s="28"/>
    </row>
    <row r="133" spans="2:70" x14ac:dyDescent="0.2">
      <c r="B133" s="28">
        <v>30.639999389648438</v>
      </c>
      <c r="C133" s="20">
        <v>4.2760000228881836</v>
      </c>
      <c r="D133" s="28"/>
      <c r="E133" s="20"/>
      <c r="F133" s="28"/>
      <c r="G133" s="20"/>
      <c r="H133" s="28"/>
      <c r="I133" s="20"/>
      <c r="J133" s="28"/>
      <c r="L133" s="28">
        <v>31.440000534057617</v>
      </c>
      <c r="M133" s="20">
        <v>5.3579998016357422</v>
      </c>
      <c r="N133" s="28"/>
      <c r="O133" s="20"/>
      <c r="P133" s="28"/>
      <c r="Q133" s="20"/>
      <c r="R133" s="28"/>
      <c r="S133" s="20"/>
      <c r="T133" s="28"/>
      <c r="V133" s="28">
        <v>32.619998931884766</v>
      </c>
      <c r="W133" s="20">
        <v>6.0349998474121094</v>
      </c>
      <c r="X133" s="28"/>
      <c r="Y133" s="20"/>
      <c r="Z133" s="28"/>
      <c r="AA133" s="20"/>
      <c r="AB133" s="28"/>
      <c r="AC133" s="20"/>
      <c r="AD133" s="28"/>
      <c r="AF133" s="28">
        <v>33.509998321533203</v>
      </c>
      <c r="AG133" s="20">
        <v>6.5619997978210449</v>
      </c>
      <c r="AH133" s="28"/>
      <c r="AI133" s="20"/>
      <c r="AJ133" s="28"/>
      <c r="AK133" s="20"/>
      <c r="AL133" s="28"/>
      <c r="AM133" s="20"/>
      <c r="AN133" s="28"/>
      <c r="AP133" s="28">
        <v>35.569999694824219</v>
      </c>
      <c r="AQ133" s="20">
        <v>7.0260000228881836</v>
      </c>
      <c r="AR133" s="28"/>
      <c r="AS133" s="20"/>
      <c r="AT133" s="28"/>
      <c r="AU133" s="20"/>
      <c r="AV133" s="28"/>
      <c r="AW133" s="20"/>
      <c r="AX133" s="28"/>
      <c r="AZ133" s="28">
        <v>37.369998931884766</v>
      </c>
      <c r="BA133" s="20">
        <v>7.1979999542236328</v>
      </c>
      <c r="BB133" s="28"/>
      <c r="BC133" s="20"/>
      <c r="BD133" s="28"/>
      <c r="BE133" s="20"/>
      <c r="BF133" s="28"/>
      <c r="BG133" s="20"/>
      <c r="BH133" s="28"/>
      <c r="BJ133" s="28">
        <v>38.990001678466797</v>
      </c>
      <c r="BK133" s="20">
        <v>7.2350001335144043</v>
      </c>
      <c r="BL133" s="28"/>
      <c r="BM133" s="20"/>
      <c r="BN133" s="28"/>
      <c r="BO133" s="20"/>
      <c r="BP133" s="28"/>
      <c r="BQ133" s="20"/>
      <c r="BR133" s="28"/>
    </row>
    <row r="134" spans="2:70" x14ac:dyDescent="0.2">
      <c r="B134" s="28">
        <v>30.299999237060547</v>
      </c>
      <c r="C134" s="20">
        <v>4.1979999542236328</v>
      </c>
      <c r="D134" s="28"/>
      <c r="E134" s="20"/>
      <c r="F134" s="28"/>
      <c r="G134" s="20"/>
      <c r="H134" s="28"/>
      <c r="I134" s="20"/>
      <c r="J134" s="28"/>
      <c r="L134" s="28">
        <v>31.030000686645508</v>
      </c>
      <c r="M134" s="20">
        <v>5.2810001373291016</v>
      </c>
      <c r="N134" s="28"/>
      <c r="O134" s="20"/>
      <c r="P134" s="28"/>
      <c r="Q134" s="20"/>
      <c r="R134" s="28"/>
      <c r="S134" s="20"/>
      <c r="T134" s="28"/>
      <c r="V134" s="28">
        <v>32.189998626708984</v>
      </c>
      <c r="W134" s="20">
        <v>5.9489998817443848</v>
      </c>
      <c r="X134" s="28"/>
      <c r="Y134" s="20"/>
      <c r="Z134" s="28"/>
      <c r="AA134" s="20"/>
      <c r="AB134" s="28"/>
      <c r="AC134" s="20"/>
      <c r="AD134" s="28"/>
      <c r="AF134" s="28">
        <v>33.029998779296875</v>
      </c>
      <c r="AG134" s="20">
        <v>6.4879999160766602</v>
      </c>
      <c r="AH134" s="28"/>
      <c r="AI134" s="20"/>
      <c r="AJ134" s="28"/>
      <c r="AK134" s="20"/>
      <c r="AL134" s="28"/>
      <c r="AM134" s="20"/>
      <c r="AN134" s="28"/>
      <c r="AP134" s="28">
        <v>34.979999542236328</v>
      </c>
      <c r="AQ134" s="20">
        <v>6.9790000915527344</v>
      </c>
      <c r="AR134" s="28"/>
      <c r="AS134" s="20"/>
      <c r="AT134" s="28"/>
      <c r="AU134" s="20"/>
      <c r="AV134" s="28"/>
      <c r="AW134" s="20"/>
      <c r="AX134" s="28"/>
      <c r="AZ134" s="28">
        <v>36.709999084472656</v>
      </c>
      <c r="BA134" s="20">
        <v>7.1550002098083496</v>
      </c>
      <c r="BB134" s="28"/>
      <c r="BC134" s="20"/>
      <c r="BD134" s="28"/>
      <c r="BE134" s="20"/>
      <c r="BF134" s="28"/>
      <c r="BG134" s="20"/>
      <c r="BH134" s="28"/>
      <c r="BJ134" s="28">
        <v>38.279998779296875</v>
      </c>
      <c r="BK134" s="20">
        <v>7.1909999847412109</v>
      </c>
      <c r="BL134" s="28"/>
      <c r="BM134" s="20"/>
      <c r="BN134" s="28"/>
      <c r="BO134" s="20"/>
      <c r="BP134" s="28"/>
      <c r="BQ134" s="20"/>
      <c r="BR134" s="28"/>
    </row>
    <row r="135" spans="2:70" x14ac:dyDescent="0.2">
      <c r="B135" s="28">
        <v>29.969999313354492</v>
      </c>
      <c r="C135" s="20">
        <v>4.1149997711181641</v>
      </c>
      <c r="D135" s="28"/>
      <c r="E135" s="20"/>
      <c r="F135" s="28"/>
      <c r="G135" s="20"/>
      <c r="H135" s="28"/>
      <c r="I135" s="20"/>
      <c r="J135" s="28"/>
      <c r="L135" s="28">
        <v>30.629999160766602</v>
      </c>
      <c r="M135" s="20">
        <v>5.1960000991821289</v>
      </c>
      <c r="N135" s="28"/>
      <c r="O135" s="20"/>
      <c r="P135" s="28"/>
      <c r="Q135" s="20"/>
      <c r="R135" s="28"/>
      <c r="S135" s="20"/>
      <c r="T135" s="28"/>
      <c r="V135" s="28">
        <v>31.770000457763672</v>
      </c>
      <c r="W135" s="20">
        <v>5.8639998435974121</v>
      </c>
      <c r="X135" s="28"/>
      <c r="Y135" s="20"/>
      <c r="Z135" s="28"/>
      <c r="AA135" s="20"/>
      <c r="AB135" s="28"/>
      <c r="AC135" s="20"/>
      <c r="AD135" s="28"/>
      <c r="AF135" s="28">
        <v>32.569999694824219</v>
      </c>
      <c r="AG135" s="20">
        <v>6.4060001373291016</v>
      </c>
      <c r="AH135" s="28"/>
      <c r="AI135" s="20"/>
      <c r="AJ135" s="28"/>
      <c r="AK135" s="20"/>
      <c r="AL135" s="28"/>
      <c r="AM135" s="20"/>
      <c r="AN135" s="28"/>
      <c r="AP135" s="28">
        <v>34.400001525878906</v>
      </c>
      <c r="AQ135" s="20">
        <v>6.9270000457763672</v>
      </c>
      <c r="AR135" s="28"/>
      <c r="AS135" s="20"/>
      <c r="AT135" s="28"/>
      <c r="AU135" s="20"/>
      <c r="AV135" s="28"/>
      <c r="AW135" s="20"/>
      <c r="AX135" s="28"/>
      <c r="AZ135" s="28">
        <v>36.069999694824219</v>
      </c>
      <c r="BA135" s="20">
        <v>7.1090002059936523</v>
      </c>
      <c r="BB135" s="28"/>
      <c r="BC135" s="20"/>
      <c r="BD135" s="28"/>
      <c r="BE135" s="20"/>
      <c r="BF135" s="28"/>
      <c r="BG135" s="20"/>
      <c r="BH135" s="28"/>
      <c r="BJ135" s="28">
        <v>37.580001831054688</v>
      </c>
      <c r="BK135" s="20">
        <v>7.1440000534057617</v>
      </c>
      <c r="BL135" s="28"/>
      <c r="BM135" s="20"/>
      <c r="BN135" s="28"/>
      <c r="BO135" s="20"/>
      <c r="BP135" s="28"/>
      <c r="BQ135" s="20"/>
      <c r="BR135" s="28"/>
    </row>
    <row r="136" spans="2:70" x14ac:dyDescent="0.2">
      <c r="B136" s="28">
        <v>29.850000381469727</v>
      </c>
      <c r="C136" s="20">
        <v>4.0840001106262207</v>
      </c>
      <c r="D136" s="28"/>
      <c r="E136" s="20"/>
      <c r="F136" s="28"/>
      <c r="G136" s="20"/>
      <c r="H136" s="28"/>
      <c r="I136" s="20"/>
      <c r="J136" s="28"/>
      <c r="L136" s="28">
        <v>30.25</v>
      </c>
      <c r="M136" s="20">
        <v>5.1009998321533203</v>
      </c>
      <c r="N136" s="28"/>
      <c r="O136" s="20"/>
      <c r="P136" s="28"/>
      <c r="Q136" s="20"/>
      <c r="R136" s="28"/>
      <c r="S136" s="20"/>
      <c r="T136" s="28"/>
      <c r="V136" s="28">
        <v>31.329999923706055</v>
      </c>
      <c r="W136" s="20">
        <v>5.7789998054504395</v>
      </c>
      <c r="X136" s="28"/>
      <c r="Y136" s="20"/>
      <c r="Z136" s="28"/>
      <c r="AA136" s="20"/>
      <c r="AB136" s="28"/>
      <c r="AC136" s="20"/>
      <c r="AD136" s="28"/>
      <c r="AF136" s="28">
        <v>32.130001068115234</v>
      </c>
      <c r="AG136" s="20">
        <v>6.314000129699707</v>
      </c>
      <c r="AH136" s="28"/>
      <c r="AI136" s="20"/>
      <c r="AJ136" s="28"/>
      <c r="AK136" s="20"/>
      <c r="AL136" s="28"/>
      <c r="AM136" s="20"/>
      <c r="AN136" s="28"/>
      <c r="AP136" s="28">
        <v>33.830001831054687</v>
      </c>
      <c r="AQ136" s="20">
        <v>6.870999813079834</v>
      </c>
      <c r="AR136" s="28"/>
      <c r="AS136" s="20"/>
      <c r="AT136" s="28"/>
      <c r="AU136" s="20"/>
      <c r="AV136" s="28"/>
      <c r="AW136" s="20"/>
      <c r="AX136" s="28"/>
      <c r="AZ136" s="28">
        <v>35.439998626708984</v>
      </c>
      <c r="BA136" s="20">
        <v>7.0590000152587891</v>
      </c>
      <c r="BB136" s="28"/>
      <c r="BC136" s="20"/>
      <c r="BD136" s="28"/>
      <c r="BE136" s="20"/>
      <c r="BF136" s="28"/>
      <c r="BG136" s="20"/>
      <c r="BH136" s="28"/>
      <c r="BJ136" s="28">
        <v>36.889999389648438</v>
      </c>
      <c r="BK136" s="20">
        <v>7.0939998626708984</v>
      </c>
      <c r="BL136" s="28"/>
      <c r="BM136" s="20"/>
      <c r="BN136" s="28"/>
      <c r="BO136" s="20"/>
      <c r="BP136" s="28"/>
      <c r="BQ136" s="20"/>
      <c r="BR136" s="28"/>
    </row>
    <row r="137" spans="2:70" x14ac:dyDescent="0.2">
      <c r="B137" s="28">
        <v>29.639999389648438</v>
      </c>
      <c r="C137" s="20">
        <v>4.0279998779296875</v>
      </c>
      <c r="D137" s="28"/>
      <c r="E137" s="20"/>
      <c r="F137" s="28"/>
      <c r="G137" s="20"/>
      <c r="H137" s="28"/>
      <c r="I137" s="20"/>
      <c r="J137" s="28"/>
      <c r="L137" s="28">
        <v>30.100000381469727</v>
      </c>
      <c r="M137" s="20">
        <v>5.0580000877380371</v>
      </c>
      <c r="N137" s="28"/>
      <c r="O137" s="20"/>
      <c r="P137" s="28"/>
      <c r="Q137" s="20"/>
      <c r="R137" s="28"/>
      <c r="S137" s="20"/>
      <c r="T137" s="28"/>
      <c r="V137" s="28">
        <v>30.889999389648437</v>
      </c>
      <c r="W137" s="20">
        <v>5.6919999122619629</v>
      </c>
      <c r="X137" s="28"/>
      <c r="Y137" s="20"/>
      <c r="Z137" s="28"/>
      <c r="AA137" s="20"/>
      <c r="AB137" s="28"/>
      <c r="AC137" s="20"/>
      <c r="AD137" s="28"/>
      <c r="AF137" s="28">
        <v>31.700000762939453</v>
      </c>
      <c r="AG137" s="20">
        <v>6.2140002250671387</v>
      </c>
      <c r="AH137" s="28"/>
      <c r="AI137" s="20"/>
      <c r="AJ137" s="28"/>
      <c r="AK137" s="20"/>
      <c r="AL137" s="28"/>
      <c r="AM137" s="20"/>
      <c r="AN137" s="28"/>
      <c r="AP137" s="28">
        <v>33.259998321533203</v>
      </c>
      <c r="AQ137" s="20">
        <v>6.8090000152587891</v>
      </c>
      <c r="AR137" s="28"/>
      <c r="AS137" s="20"/>
      <c r="AT137" s="28"/>
      <c r="AU137" s="20"/>
      <c r="AV137" s="28"/>
      <c r="AW137" s="20"/>
      <c r="AX137" s="28"/>
      <c r="AZ137" s="28">
        <v>34.810001373291016</v>
      </c>
      <c r="BA137" s="20">
        <v>7.0060000419616699</v>
      </c>
      <c r="BB137" s="28"/>
      <c r="BC137" s="20"/>
      <c r="BD137" s="28"/>
      <c r="BE137" s="20"/>
      <c r="BF137" s="28"/>
      <c r="BG137" s="20"/>
      <c r="BH137" s="28"/>
      <c r="BJ137" s="28">
        <v>36.200000762939453</v>
      </c>
      <c r="BK137" s="20">
        <v>7.0399999618530273</v>
      </c>
      <c r="BL137" s="28"/>
      <c r="BM137" s="20"/>
      <c r="BN137" s="28"/>
      <c r="BO137" s="20"/>
      <c r="BP137" s="28"/>
      <c r="BQ137" s="20"/>
      <c r="BR137" s="28"/>
    </row>
    <row r="138" spans="2:70" x14ac:dyDescent="0.2">
      <c r="B138" s="28">
        <v>29.329999923706055</v>
      </c>
      <c r="C138" s="20">
        <v>3.934999942779541</v>
      </c>
      <c r="D138" s="28"/>
      <c r="E138" s="20"/>
      <c r="F138" s="28"/>
      <c r="G138" s="20"/>
      <c r="H138" s="28"/>
      <c r="I138" s="20"/>
      <c r="J138" s="28"/>
      <c r="L138" s="28">
        <v>29.889999389648438</v>
      </c>
      <c r="M138" s="20">
        <v>4.9970002174377441</v>
      </c>
      <c r="N138" s="28"/>
      <c r="O138" s="20"/>
      <c r="P138" s="28"/>
      <c r="Q138" s="20"/>
      <c r="R138" s="28"/>
      <c r="S138" s="20"/>
      <c r="T138" s="28"/>
      <c r="V138" s="28">
        <v>30.459999084472656</v>
      </c>
      <c r="W138" s="20">
        <v>5.6030001640319824</v>
      </c>
      <c r="X138" s="28"/>
      <c r="Y138" s="20"/>
      <c r="Z138" s="28"/>
      <c r="AA138" s="20"/>
      <c r="AB138" s="28"/>
      <c r="AC138" s="20"/>
      <c r="AD138" s="28"/>
      <c r="AF138" s="28">
        <v>31.280000686645508</v>
      </c>
      <c r="AG138" s="20">
        <v>6.1050000190734863</v>
      </c>
      <c r="AH138" s="28"/>
      <c r="AI138" s="20"/>
      <c r="AJ138" s="28"/>
      <c r="AK138" s="20"/>
      <c r="AL138" s="28"/>
      <c r="AM138" s="20"/>
      <c r="AN138" s="28"/>
      <c r="AP138" s="28">
        <v>32.709999084472656</v>
      </c>
      <c r="AQ138" s="20">
        <v>6.7399997711181641</v>
      </c>
      <c r="AR138" s="28"/>
      <c r="AS138" s="20"/>
      <c r="AT138" s="28"/>
      <c r="AU138" s="20"/>
      <c r="AV138" s="28"/>
      <c r="AW138" s="20"/>
      <c r="AX138" s="28"/>
      <c r="AZ138" s="28">
        <v>34.189998626708984</v>
      </c>
      <c r="BA138" s="20">
        <v>6.9479999542236328</v>
      </c>
      <c r="BB138" s="28"/>
      <c r="BC138" s="20"/>
      <c r="BD138" s="28"/>
      <c r="BE138" s="20"/>
      <c r="BF138" s="28"/>
      <c r="BG138" s="20"/>
      <c r="BH138" s="28"/>
      <c r="BJ138" s="28">
        <v>35.520000457763672</v>
      </c>
      <c r="BK138" s="20">
        <v>6.9809999465942383</v>
      </c>
      <c r="BL138" s="28"/>
      <c r="BM138" s="20"/>
      <c r="BN138" s="28"/>
      <c r="BO138" s="20"/>
      <c r="BP138" s="28"/>
      <c r="BQ138" s="20"/>
      <c r="BR138" s="28"/>
    </row>
    <row r="139" spans="2:70" x14ac:dyDescent="0.2">
      <c r="B139" s="28">
        <v>29.030000686645508</v>
      </c>
      <c r="C139" s="20">
        <v>3.8369998931884766</v>
      </c>
      <c r="D139" s="28"/>
      <c r="E139" s="20"/>
      <c r="F139" s="28"/>
      <c r="G139" s="20"/>
      <c r="H139" s="28"/>
      <c r="I139" s="20"/>
      <c r="J139" s="28"/>
      <c r="L139" s="28">
        <v>29.540000915527344</v>
      </c>
      <c r="M139" s="20">
        <v>4.8839998245239258</v>
      </c>
      <c r="N139" s="28"/>
      <c r="O139" s="20"/>
      <c r="P139" s="28"/>
      <c r="Q139" s="20"/>
      <c r="R139" s="28"/>
      <c r="S139" s="20"/>
      <c r="T139" s="28"/>
      <c r="V139" s="28">
        <v>30.020000457763672</v>
      </c>
      <c r="W139" s="20">
        <v>5.5100002288818359</v>
      </c>
      <c r="X139" s="28"/>
      <c r="Y139" s="20"/>
      <c r="Z139" s="28"/>
      <c r="AA139" s="20"/>
      <c r="AB139" s="28"/>
      <c r="AC139" s="20"/>
      <c r="AD139" s="28"/>
      <c r="AF139" s="28">
        <v>31.020000457763672</v>
      </c>
      <c r="AG139" s="20">
        <v>6.0339999198913574</v>
      </c>
      <c r="AH139" s="28"/>
      <c r="AI139" s="20"/>
      <c r="AJ139" s="28"/>
      <c r="AK139" s="20"/>
      <c r="AL139" s="28"/>
      <c r="AM139" s="20"/>
      <c r="AN139" s="28"/>
      <c r="AP139" s="28">
        <v>32.180000305175781</v>
      </c>
      <c r="AQ139" s="20">
        <v>6.6609997749328613</v>
      </c>
      <c r="AR139" s="28"/>
      <c r="AS139" s="20"/>
      <c r="AT139" s="28"/>
      <c r="AU139" s="20"/>
      <c r="AV139" s="28"/>
      <c r="AW139" s="20"/>
      <c r="AX139" s="28"/>
      <c r="AZ139" s="28">
        <v>33.580001831054688</v>
      </c>
      <c r="BA139" s="20">
        <v>6.8829998970031738</v>
      </c>
      <c r="BB139" s="28"/>
      <c r="BC139" s="20"/>
      <c r="BD139" s="28"/>
      <c r="BE139" s="20"/>
      <c r="BF139" s="28"/>
      <c r="BG139" s="20"/>
      <c r="BH139" s="28"/>
      <c r="BJ139" s="28">
        <v>34.849998474121094</v>
      </c>
      <c r="BK139" s="20">
        <v>6.9159998893737793</v>
      </c>
      <c r="BL139" s="28"/>
      <c r="BM139" s="20"/>
      <c r="BN139" s="28"/>
      <c r="BO139" s="20"/>
      <c r="BP139" s="28"/>
      <c r="BQ139" s="20"/>
      <c r="BR139" s="28"/>
    </row>
    <row r="140" spans="2:70" x14ac:dyDescent="0.2">
      <c r="B140" s="28">
        <v>28.739999771118164</v>
      </c>
      <c r="C140" s="20">
        <v>3.7330000400543213</v>
      </c>
      <c r="D140" s="28"/>
      <c r="E140" s="20"/>
      <c r="F140" s="28"/>
      <c r="G140" s="20"/>
      <c r="H140" s="28"/>
      <c r="I140" s="20"/>
      <c r="J140" s="28"/>
      <c r="L140" s="28">
        <v>29.209999084472656</v>
      </c>
      <c r="M140" s="20">
        <v>4.7659997940063477</v>
      </c>
      <c r="N140" s="28"/>
      <c r="O140" s="20"/>
      <c r="P140" s="28"/>
      <c r="Q140" s="20"/>
      <c r="R140" s="28"/>
      <c r="S140" s="20"/>
      <c r="T140" s="28"/>
      <c r="V140" s="28">
        <v>29.829999923706055</v>
      </c>
      <c r="W140" s="20">
        <v>5.4660000801086426</v>
      </c>
      <c r="X140" s="28"/>
      <c r="Y140" s="20"/>
      <c r="Z140" s="28"/>
      <c r="AA140" s="20"/>
      <c r="AB140" s="28"/>
      <c r="AC140" s="20"/>
      <c r="AD140" s="28"/>
      <c r="AF140" s="28">
        <v>30.870000839233398</v>
      </c>
      <c r="AG140" s="20">
        <v>5.9920001029968262</v>
      </c>
      <c r="AH140" s="28"/>
      <c r="AI140" s="20"/>
      <c r="AJ140" s="28"/>
      <c r="AK140" s="20"/>
      <c r="AL140" s="28"/>
      <c r="AM140" s="20"/>
      <c r="AN140" s="28"/>
      <c r="AP140" s="28">
        <v>31.659999847412109</v>
      </c>
      <c r="AQ140" s="20">
        <v>6.5710000991821289</v>
      </c>
      <c r="AR140" s="28"/>
      <c r="AS140" s="20"/>
      <c r="AT140" s="28"/>
      <c r="AU140" s="20"/>
      <c r="AV140" s="28"/>
      <c r="AW140" s="20"/>
      <c r="AX140" s="28"/>
      <c r="AZ140" s="28">
        <v>32.990001678466797</v>
      </c>
      <c r="BA140" s="20">
        <v>6.809999942779541</v>
      </c>
      <c r="BB140" s="28"/>
      <c r="BC140" s="20"/>
      <c r="BD140" s="28"/>
      <c r="BE140" s="20"/>
      <c r="BF140" s="28"/>
      <c r="BG140" s="20"/>
      <c r="BH140" s="28"/>
      <c r="BJ140" s="28">
        <v>34.209999084472656</v>
      </c>
      <c r="BK140" s="20">
        <v>6.8410000801086426</v>
      </c>
      <c r="BL140" s="28"/>
      <c r="BM140" s="20"/>
      <c r="BN140" s="28"/>
      <c r="BO140" s="20"/>
      <c r="BP140" s="28"/>
      <c r="BQ140" s="20"/>
      <c r="BR140" s="28"/>
    </row>
    <row r="141" spans="2:70" x14ac:dyDescent="0.2">
      <c r="B141" s="28">
        <v>28.450000762939453</v>
      </c>
      <c r="C141" s="20">
        <v>3.625</v>
      </c>
      <c r="D141" s="28"/>
      <c r="E141" s="20"/>
      <c r="F141" s="28"/>
      <c r="G141" s="20"/>
      <c r="H141" s="28"/>
      <c r="I141" s="20"/>
      <c r="J141" s="28"/>
      <c r="L141" s="28">
        <v>28.870000839233398</v>
      </c>
      <c r="M141" s="20">
        <v>4.6420001983642578</v>
      </c>
      <c r="N141" s="28"/>
      <c r="O141" s="20"/>
      <c r="P141" s="28"/>
      <c r="Q141" s="20"/>
      <c r="R141" s="28"/>
      <c r="S141" s="20"/>
      <c r="T141" s="28"/>
      <c r="V141" s="28">
        <v>29.590000152587891</v>
      </c>
      <c r="W141" s="20">
        <v>5.4079999923706055</v>
      </c>
      <c r="X141" s="28"/>
      <c r="Y141" s="20"/>
      <c r="Z141" s="28"/>
      <c r="AA141" s="20"/>
      <c r="AB141" s="28"/>
      <c r="AC141" s="20"/>
      <c r="AD141" s="28"/>
      <c r="AF141" s="28">
        <v>30.450000762939453</v>
      </c>
      <c r="AG141" s="20">
        <v>5.8769998550415039</v>
      </c>
      <c r="AH141" s="28"/>
      <c r="AI141" s="20"/>
      <c r="AJ141" s="28"/>
      <c r="AK141" s="20"/>
      <c r="AL141" s="28"/>
      <c r="AM141" s="20"/>
      <c r="AN141" s="28"/>
      <c r="AP141" s="28">
        <v>31.190000534057617</v>
      </c>
      <c r="AQ141" s="20">
        <v>6.4720001220703125</v>
      </c>
      <c r="AR141" s="28"/>
      <c r="AS141" s="20"/>
      <c r="AT141" s="28"/>
      <c r="AU141" s="20"/>
      <c r="AV141" s="28"/>
      <c r="AW141" s="20"/>
      <c r="AX141" s="28"/>
      <c r="AZ141" s="28">
        <v>32.409999847412109</v>
      </c>
      <c r="BA141" s="20">
        <v>6.7270002365112305</v>
      </c>
      <c r="BB141" s="28"/>
      <c r="BC141" s="20"/>
      <c r="BD141" s="28"/>
      <c r="BE141" s="20"/>
      <c r="BF141" s="28"/>
      <c r="BG141" s="20"/>
      <c r="BH141" s="28"/>
      <c r="BJ141" s="28">
        <v>33.599998474121094</v>
      </c>
      <c r="BK141" s="20">
        <v>6.7560000419616699</v>
      </c>
      <c r="BL141" s="28"/>
      <c r="BM141" s="20"/>
      <c r="BN141" s="28"/>
      <c r="BO141" s="20"/>
      <c r="BP141" s="28"/>
      <c r="BQ141" s="20"/>
      <c r="BR141" s="28"/>
    </row>
    <row r="142" spans="2:70" x14ac:dyDescent="0.2">
      <c r="B142" s="28">
        <v>28.180000305175781</v>
      </c>
      <c r="C142" s="20">
        <v>3.5109999179840088</v>
      </c>
      <c r="D142" s="28"/>
      <c r="E142" s="20"/>
      <c r="F142" s="28"/>
      <c r="G142" s="20"/>
      <c r="H142" s="28"/>
      <c r="I142" s="20"/>
      <c r="J142" s="28"/>
      <c r="L142" s="28">
        <v>28.549999237060547</v>
      </c>
      <c r="M142" s="20">
        <v>4.5120000839233398</v>
      </c>
      <c r="N142" s="28"/>
      <c r="O142" s="20"/>
      <c r="P142" s="28"/>
      <c r="Q142" s="20"/>
      <c r="R142" s="28"/>
      <c r="S142" s="20"/>
      <c r="T142" s="28"/>
      <c r="V142" s="28">
        <v>29.170000076293945</v>
      </c>
      <c r="W142" s="20">
        <v>5.2919998168945312</v>
      </c>
      <c r="X142" s="28"/>
      <c r="Y142" s="20"/>
      <c r="Z142" s="28"/>
      <c r="AA142" s="20"/>
      <c r="AB142" s="28"/>
      <c r="AC142" s="20"/>
      <c r="AD142" s="28"/>
      <c r="AF142" s="28">
        <v>30.010000228881836</v>
      </c>
      <c r="AG142" s="20">
        <v>5.7639999389648437</v>
      </c>
      <c r="AH142" s="28"/>
      <c r="AI142" s="20"/>
      <c r="AJ142" s="28"/>
      <c r="AK142" s="20"/>
      <c r="AL142" s="28"/>
      <c r="AM142" s="20"/>
      <c r="AN142" s="28"/>
      <c r="AP142" s="28">
        <v>31.159999847412109</v>
      </c>
      <c r="AQ142" s="20">
        <v>6.4650001525878906</v>
      </c>
      <c r="AR142" s="28"/>
      <c r="AS142" s="20"/>
      <c r="AT142" s="28"/>
      <c r="AU142" s="20"/>
      <c r="AV142" s="28"/>
      <c r="AW142" s="20"/>
      <c r="AX142" s="28"/>
      <c r="AZ142" s="28">
        <v>31.850000381469727</v>
      </c>
      <c r="BA142" s="20">
        <v>6.630000114440918</v>
      </c>
      <c r="BB142" s="28"/>
      <c r="BC142" s="20"/>
      <c r="BD142" s="28"/>
      <c r="BE142" s="20"/>
      <c r="BF142" s="28"/>
      <c r="BG142" s="20"/>
      <c r="BH142" s="28"/>
      <c r="BJ142" s="28">
        <v>33</v>
      </c>
      <c r="BK142" s="20">
        <v>6.6519999504089355</v>
      </c>
      <c r="BL142" s="28"/>
      <c r="BM142" s="20"/>
      <c r="BN142" s="28"/>
      <c r="BO142" s="20"/>
      <c r="BP142" s="28"/>
      <c r="BQ142" s="20"/>
      <c r="BR142" s="28"/>
    </row>
    <row r="143" spans="2:70" x14ac:dyDescent="0.2">
      <c r="B143" s="28">
        <v>27.909999847412109</v>
      </c>
      <c r="C143" s="20">
        <v>3.3910000324249268</v>
      </c>
      <c r="D143" s="28"/>
      <c r="E143" s="20"/>
      <c r="F143" s="28"/>
      <c r="G143" s="20"/>
      <c r="H143" s="28"/>
      <c r="I143" s="20"/>
      <c r="J143" s="28"/>
      <c r="L143" s="28">
        <v>28.239999771118164</v>
      </c>
      <c r="M143" s="20">
        <v>4.3730001449584961</v>
      </c>
      <c r="N143" s="28"/>
      <c r="O143" s="20"/>
      <c r="P143" s="28"/>
      <c r="Q143" s="20"/>
      <c r="R143" s="28"/>
      <c r="S143" s="20"/>
      <c r="T143" s="28"/>
      <c r="V143" s="28">
        <v>28.790000915527344</v>
      </c>
      <c r="W143" s="20">
        <v>5.1579999923706055</v>
      </c>
      <c r="X143" s="28"/>
      <c r="Y143" s="20"/>
      <c r="Z143" s="28"/>
      <c r="AA143" s="20"/>
      <c r="AB143" s="28"/>
      <c r="AC143" s="20"/>
      <c r="AD143" s="28"/>
      <c r="AF143" s="28">
        <v>29.569999694824219</v>
      </c>
      <c r="AG143" s="20">
        <v>5.6490001678466797</v>
      </c>
      <c r="AH143" s="28"/>
      <c r="AI143" s="20"/>
      <c r="AJ143" s="28"/>
      <c r="AK143" s="20"/>
      <c r="AL143" s="28"/>
      <c r="AM143" s="20"/>
      <c r="AN143" s="28"/>
      <c r="AP143" s="28">
        <v>30.690000534057617</v>
      </c>
      <c r="AQ143" s="20">
        <v>6.3410000801086426</v>
      </c>
      <c r="AR143" s="28"/>
      <c r="AS143" s="20"/>
      <c r="AT143" s="28"/>
      <c r="AU143" s="20"/>
      <c r="AV143" s="28"/>
      <c r="AW143" s="20"/>
      <c r="AX143" s="28"/>
      <c r="AZ143" s="28">
        <v>31.729999542236328</v>
      </c>
      <c r="BA143" s="20">
        <v>6.6069998741149902</v>
      </c>
      <c r="BB143" s="28"/>
      <c r="BC143" s="20"/>
      <c r="BD143" s="28"/>
      <c r="BE143" s="20"/>
      <c r="BF143" s="28"/>
      <c r="BG143" s="20"/>
      <c r="BH143" s="28"/>
      <c r="BJ143" s="28">
        <v>33.009998321533203</v>
      </c>
      <c r="BK143" s="20">
        <v>6.6539998054504395</v>
      </c>
      <c r="BL143" s="28"/>
      <c r="BM143" s="20"/>
      <c r="BN143" s="28"/>
      <c r="BO143" s="20"/>
      <c r="BP143" s="28"/>
      <c r="BQ143" s="20"/>
      <c r="BR143" s="28"/>
    </row>
    <row r="144" spans="2:70" x14ac:dyDescent="0.2">
      <c r="B144" s="28">
        <v>27.659999847412109</v>
      </c>
      <c r="C144" s="20">
        <v>3.2639999389648437</v>
      </c>
      <c r="D144" s="28"/>
      <c r="E144" s="20"/>
      <c r="F144" s="28"/>
      <c r="G144" s="20"/>
      <c r="H144" s="28"/>
      <c r="I144" s="20"/>
      <c r="J144" s="28"/>
      <c r="L144" s="28">
        <v>27.940000534057617</v>
      </c>
      <c r="M144" s="20">
        <v>4.2259998321533203</v>
      </c>
      <c r="N144" s="28"/>
      <c r="O144" s="20"/>
      <c r="P144" s="28"/>
      <c r="Q144" s="20"/>
      <c r="R144" s="28"/>
      <c r="S144" s="20"/>
      <c r="T144" s="28"/>
      <c r="V144" s="28">
        <v>28.430000305175781</v>
      </c>
      <c r="W144" s="20">
        <v>5.0060000419616699</v>
      </c>
      <c r="X144" s="28"/>
      <c r="Y144" s="20"/>
      <c r="Z144" s="28"/>
      <c r="AA144" s="20"/>
      <c r="AB144" s="28"/>
      <c r="AC144" s="20"/>
      <c r="AD144" s="28"/>
      <c r="AF144" s="28">
        <v>29.129999160766602</v>
      </c>
      <c r="AG144" s="20">
        <v>5.5279998779296875</v>
      </c>
      <c r="AH144" s="28"/>
      <c r="AI144" s="20"/>
      <c r="AJ144" s="28"/>
      <c r="AK144" s="20"/>
      <c r="AL144" s="28"/>
      <c r="AM144" s="20"/>
      <c r="AN144" s="28"/>
      <c r="AP144" s="28">
        <v>30.25</v>
      </c>
      <c r="AQ144" s="20">
        <v>6.1960000991821289</v>
      </c>
      <c r="AR144" s="28"/>
      <c r="AS144" s="20"/>
      <c r="AT144" s="28"/>
      <c r="AU144" s="20"/>
      <c r="AV144" s="28"/>
      <c r="AW144" s="20"/>
      <c r="AX144" s="28"/>
      <c r="AZ144" s="28">
        <v>31.319999694824219</v>
      </c>
      <c r="BA144" s="20">
        <v>6.5130000114440918</v>
      </c>
      <c r="BB144" s="28"/>
      <c r="BC144" s="20"/>
      <c r="BD144" s="28"/>
      <c r="BE144" s="20"/>
      <c r="BF144" s="28"/>
      <c r="BG144" s="20"/>
      <c r="BH144" s="28"/>
      <c r="BJ144" s="28">
        <v>32.450000762939453</v>
      </c>
      <c r="BK144" s="20">
        <v>6.5289998054504395</v>
      </c>
      <c r="BL144" s="28"/>
      <c r="BM144" s="20"/>
      <c r="BN144" s="28"/>
      <c r="BO144" s="20"/>
      <c r="BP144" s="28"/>
      <c r="BQ144" s="20"/>
      <c r="BR144" s="28"/>
    </row>
    <row r="145" spans="2:70" x14ac:dyDescent="0.2">
      <c r="B145" s="28">
        <v>27.430000305175781</v>
      </c>
      <c r="C145" s="20">
        <v>3.1289999485015869</v>
      </c>
      <c r="D145" s="28"/>
      <c r="E145" s="20"/>
      <c r="F145" s="28"/>
      <c r="G145" s="20"/>
      <c r="H145" s="28"/>
      <c r="I145" s="20"/>
      <c r="J145" s="28"/>
      <c r="L145" s="28">
        <v>27.649999618530273</v>
      </c>
      <c r="M145" s="20">
        <v>4.0689997673034668</v>
      </c>
      <c r="N145" s="28"/>
      <c r="O145" s="20"/>
      <c r="P145" s="28"/>
      <c r="Q145" s="20"/>
      <c r="R145" s="28"/>
      <c r="S145" s="20"/>
      <c r="T145" s="28"/>
      <c r="V145" s="28">
        <v>28.100000381469727</v>
      </c>
      <c r="W145" s="20">
        <v>4.8379998207092285</v>
      </c>
      <c r="X145" s="28"/>
      <c r="Y145" s="20"/>
      <c r="Z145" s="28"/>
      <c r="AA145" s="20"/>
      <c r="AB145" s="28"/>
      <c r="AC145" s="20"/>
      <c r="AD145" s="28"/>
      <c r="AF145" s="28">
        <v>28.700000762939453</v>
      </c>
      <c r="AG145" s="20">
        <v>5.3940000534057617</v>
      </c>
      <c r="AH145" s="28"/>
      <c r="AI145" s="20"/>
      <c r="AJ145" s="28"/>
      <c r="AK145" s="20"/>
      <c r="AL145" s="28"/>
      <c r="AM145" s="20"/>
      <c r="AN145" s="28"/>
      <c r="AP145" s="28">
        <v>29.829999923706055</v>
      </c>
      <c r="AQ145" s="20">
        <v>6.0320000648498535</v>
      </c>
      <c r="AR145" s="28"/>
      <c r="AS145" s="20"/>
      <c r="AT145" s="28"/>
      <c r="AU145" s="20"/>
      <c r="AV145" s="28"/>
      <c r="AW145" s="20"/>
      <c r="AX145" s="28"/>
      <c r="AZ145" s="28">
        <v>30.829999923706055</v>
      </c>
      <c r="BA145" s="20">
        <v>6.3689999580383301</v>
      </c>
      <c r="BB145" s="28"/>
      <c r="BC145" s="20"/>
      <c r="BD145" s="28"/>
      <c r="BE145" s="20"/>
      <c r="BF145" s="28"/>
      <c r="BG145" s="20"/>
      <c r="BH145" s="28"/>
      <c r="BJ145" s="28">
        <v>31.940000534057617</v>
      </c>
      <c r="BK145" s="20">
        <v>6.3689999580383301</v>
      </c>
      <c r="BL145" s="28"/>
      <c r="BM145" s="20"/>
      <c r="BN145" s="28"/>
      <c r="BO145" s="20"/>
      <c r="BP145" s="28"/>
      <c r="BQ145" s="20"/>
      <c r="BR145" s="28"/>
    </row>
    <row r="146" spans="2:70" x14ac:dyDescent="0.2">
      <c r="B146" s="28">
        <v>27.219999313354492</v>
      </c>
      <c r="C146" s="20">
        <v>2.9849998950958252</v>
      </c>
      <c r="D146" s="28"/>
      <c r="E146" s="20"/>
      <c r="F146" s="28"/>
      <c r="G146" s="20"/>
      <c r="H146" s="28"/>
      <c r="I146" s="20"/>
      <c r="J146" s="28"/>
      <c r="L146" s="28">
        <v>27.389999389648438</v>
      </c>
      <c r="M146" s="20">
        <v>3.9010000228881836</v>
      </c>
      <c r="N146" s="28"/>
      <c r="O146" s="20"/>
      <c r="P146" s="28"/>
      <c r="Q146" s="20"/>
      <c r="R146" s="28"/>
      <c r="S146" s="20"/>
      <c r="T146" s="28"/>
      <c r="V146" s="28">
        <v>27.780000686645508</v>
      </c>
      <c r="W146" s="20">
        <v>4.6570000648498535</v>
      </c>
      <c r="X146" s="28"/>
      <c r="Y146" s="20"/>
      <c r="Z146" s="28"/>
      <c r="AA146" s="20"/>
      <c r="AB146" s="28"/>
      <c r="AC146" s="20"/>
      <c r="AD146" s="28"/>
      <c r="AF146" s="28">
        <v>28.299999237060547</v>
      </c>
      <c r="AG146" s="20">
        <v>5.2389998435974121</v>
      </c>
      <c r="AH146" s="28"/>
      <c r="AI146" s="20"/>
      <c r="AJ146" s="28"/>
      <c r="AK146" s="20"/>
      <c r="AL146" s="28"/>
      <c r="AM146" s="20"/>
      <c r="AN146" s="28"/>
      <c r="AP146" s="28">
        <v>29.420000076293945</v>
      </c>
      <c r="AQ146" s="20">
        <v>5.8600001335144043</v>
      </c>
      <c r="AR146" s="28"/>
      <c r="AS146" s="20"/>
      <c r="AT146" s="28"/>
      <c r="AU146" s="20"/>
      <c r="AV146" s="28"/>
      <c r="AW146" s="20"/>
      <c r="AX146" s="28"/>
      <c r="AZ146" s="28">
        <v>30.379999160766602</v>
      </c>
      <c r="BA146" s="20">
        <v>6.1909999847412109</v>
      </c>
      <c r="BB146" s="28"/>
      <c r="BC146" s="20"/>
      <c r="BD146" s="28"/>
      <c r="BE146" s="20"/>
      <c r="BF146" s="28"/>
      <c r="BG146" s="20"/>
      <c r="BH146" s="28"/>
      <c r="BJ146" s="28">
        <v>31.5</v>
      </c>
      <c r="BK146" s="20">
        <v>6.1589999198913574</v>
      </c>
      <c r="BL146" s="28"/>
      <c r="BM146" s="20"/>
      <c r="BN146" s="28"/>
      <c r="BO146" s="20"/>
      <c r="BP146" s="28"/>
      <c r="BQ146" s="20"/>
      <c r="BR146" s="28"/>
    </row>
    <row r="147" spans="2:70" x14ac:dyDescent="0.2">
      <c r="B147" s="28">
        <v>27.030000686645508</v>
      </c>
      <c r="C147" s="20">
        <v>2.8289999961853027</v>
      </c>
      <c r="D147" s="28"/>
      <c r="E147" s="20"/>
      <c r="F147" s="28"/>
      <c r="G147" s="20"/>
      <c r="H147" s="28"/>
      <c r="I147" s="20"/>
      <c r="J147" s="28"/>
      <c r="L147" s="28">
        <v>27.139999389648437</v>
      </c>
      <c r="M147" s="20">
        <v>3.7219998836517334</v>
      </c>
      <c r="N147" s="28"/>
      <c r="O147" s="20"/>
      <c r="P147" s="28"/>
      <c r="Q147" s="20"/>
      <c r="R147" s="28"/>
      <c r="S147" s="20"/>
      <c r="T147" s="28"/>
      <c r="V147" s="28">
        <v>27.489999771118164</v>
      </c>
      <c r="W147" s="20">
        <v>4.4590001106262207</v>
      </c>
      <c r="X147" s="28"/>
      <c r="Y147" s="20"/>
      <c r="Z147" s="28"/>
      <c r="AA147" s="20"/>
      <c r="AB147" s="28"/>
      <c r="AC147" s="20"/>
      <c r="AD147" s="28"/>
      <c r="AF147" s="28">
        <v>27.930000305175781</v>
      </c>
      <c r="AG147" s="20">
        <v>5.0520000457763672</v>
      </c>
      <c r="AH147" s="28"/>
      <c r="AI147" s="20"/>
      <c r="AJ147" s="28"/>
      <c r="AK147" s="20"/>
      <c r="AL147" s="28"/>
      <c r="AM147" s="20"/>
      <c r="AN147" s="28"/>
      <c r="AP147" s="28">
        <v>29.010000228881836</v>
      </c>
      <c r="AQ147" s="20">
        <v>5.6880002021789551</v>
      </c>
      <c r="AR147" s="28"/>
      <c r="AS147" s="20"/>
      <c r="AT147" s="28"/>
      <c r="AU147" s="20"/>
      <c r="AV147" s="28"/>
      <c r="AW147" s="20"/>
      <c r="AX147" s="28"/>
      <c r="AZ147" s="28">
        <v>29.979999542236328</v>
      </c>
      <c r="BA147" s="20">
        <v>5.9770002365112305</v>
      </c>
      <c r="BB147" s="28"/>
      <c r="BC147" s="20"/>
      <c r="BD147" s="28"/>
      <c r="BE147" s="20"/>
      <c r="BF147" s="28"/>
      <c r="BG147" s="20"/>
      <c r="BH147" s="28"/>
      <c r="BJ147" s="28">
        <v>31.139999389648437</v>
      </c>
      <c r="BK147" s="20">
        <v>5.8920001983642578</v>
      </c>
      <c r="BL147" s="28"/>
      <c r="BM147" s="20"/>
      <c r="BN147" s="28"/>
      <c r="BO147" s="20"/>
      <c r="BP147" s="28"/>
      <c r="BQ147" s="20"/>
      <c r="BR147" s="28"/>
    </row>
    <row r="148" spans="2:70" x14ac:dyDescent="0.2">
      <c r="B148" s="28">
        <v>26.889999389648437</v>
      </c>
      <c r="C148" s="20">
        <v>2.6589999198913574</v>
      </c>
      <c r="D148" s="28"/>
      <c r="E148" s="20"/>
      <c r="F148" s="28"/>
      <c r="G148" s="20"/>
      <c r="H148" s="28"/>
      <c r="I148" s="20"/>
      <c r="J148" s="28"/>
      <c r="L148" s="28">
        <v>26.909999847412109</v>
      </c>
      <c r="M148" s="20">
        <v>3.5280001163482666</v>
      </c>
      <c r="N148" s="28"/>
      <c r="O148" s="20"/>
      <c r="P148" s="28"/>
      <c r="Q148" s="20"/>
      <c r="R148" s="28"/>
      <c r="S148" s="20"/>
      <c r="T148" s="28"/>
      <c r="V148" s="28">
        <v>27.229999542236328</v>
      </c>
      <c r="W148" s="20">
        <v>4.2389998435974121</v>
      </c>
      <c r="X148" s="28"/>
      <c r="Y148" s="20"/>
      <c r="Z148" s="28"/>
      <c r="AA148" s="20"/>
      <c r="AB148" s="28"/>
      <c r="AC148" s="20"/>
      <c r="AD148" s="28"/>
      <c r="AF148" s="28">
        <v>27.620000839233398</v>
      </c>
      <c r="AG148" s="20">
        <v>4.8280000686645508</v>
      </c>
      <c r="AH148" s="28"/>
      <c r="AI148" s="20"/>
      <c r="AJ148" s="28"/>
      <c r="AK148" s="20"/>
      <c r="AL148" s="28"/>
      <c r="AM148" s="20"/>
      <c r="AN148" s="28"/>
      <c r="AP148" s="28">
        <v>28.600000381469727</v>
      </c>
      <c r="AQ148" s="20">
        <v>5.505000114440918</v>
      </c>
      <c r="AR148" s="28"/>
      <c r="AS148" s="20"/>
      <c r="AT148" s="28"/>
      <c r="AU148" s="20"/>
      <c r="AV148" s="28"/>
      <c r="AW148" s="20"/>
      <c r="AX148" s="28"/>
      <c r="AZ148" s="28">
        <v>29.579999923706055</v>
      </c>
      <c r="BA148" s="20">
        <v>5.75</v>
      </c>
      <c r="BB148" s="28"/>
      <c r="BC148" s="20"/>
      <c r="BD148" s="28"/>
      <c r="BE148" s="20"/>
      <c r="BF148" s="28"/>
      <c r="BG148" s="20"/>
      <c r="BH148" s="28"/>
      <c r="BJ148" s="28">
        <v>30.809999465942383</v>
      </c>
      <c r="BK148" s="20">
        <v>5.5920000076293945</v>
      </c>
      <c r="BL148" s="28"/>
      <c r="BM148" s="20"/>
      <c r="BN148" s="28"/>
      <c r="BO148" s="20"/>
      <c r="BP148" s="28"/>
      <c r="BQ148" s="20"/>
      <c r="BR148" s="28"/>
    </row>
    <row r="149" spans="2:70" x14ac:dyDescent="0.2">
      <c r="B149" s="28">
        <v>26.809999465942383</v>
      </c>
      <c r="C149" s="20">
        <v>2.4649999141693115</v>
      </c>
      <c r="D149" s="28"/>
      <c r="E149" s="20"/>
      <c r="F149" s="28"/>
      <c r="G149" s="20"/>
      <c r="H149" s="28"/>
      <c r="I149" s="20"/>
      <c r="J149" s="28"/>
      <c r="L149" s="28">
        <v>26.739999771118164</v>
      </c>
      <c r="M149" s="20">
        <v>3.309999942779541</v>
      </c>
      <c r="N149" s="28"/>
      <c r="O149" s="20"/>
      <c r="P149" s="28"/>
      <c r="Q149" s="20"/>
      <c r="R149" s="28"/>
      <c r="S149" s="20"/>
      <c r="T149" s="28"/>
      <c r="V149" s="28">
        <v>27.010000228881836</v>
      </c>
      <c r="W149" s="20">
        <v>3.9909999370574951</v>
      </c>
      <c r="X149" s="28"/>
      <c r="Y149" s="20"/>
      <c r="Z149" s="28"/>
      <c r="AA149" s="20"/>
      <c r="AB149" s="28"/>
      <c r="AC149" s="20"/>
      <c r="AD149" s="28"/>
      <c r="AF149" s="28">
        <v>27.350000381469727</v>
      </c>
      <c r="AG149" s="20">
        <v>4.570000171661377</v>
      </c>
      <c r="AH149" s="28"/>
      <c r="AI149" s="20"/>
      <c r="AJ149" s="28"/>
      <c r="AK149" s="20"/>
      <c r="AL149" s="28"/>
      <c r="AM149" s="20"/>
      <c r="AN149" s="28"/>
      <c r="AP149" s="28">
        <v>28.229999542236328</v>
      </c>
      <c r="AQ149" s="20">
        <v>5.2849998474121094</v>
      </c>
      <c r="AR149" s="28"/>
      <c r="AS149" s="20"/>
      <c r="AT149" s="28"/>
      <c r="AU149" s="20"/>
      <c r="AV149" s="28"/>
      <c r="AW149" s="20"/>
      <c r="AX149" s="28"/>
      <c r="AZ149" s="28">
        <v>29.219999313354492</v>
      </c>
      <c r="BA149" s="20">
        <v>5.495999813079834</v>
      </c>
      <c r="BB149" s="28"/>
      <c r="BC149" s="20"/>
      <c r="BD149" s="28"/>
      <c r="BE149" s="20"/>
      <c r="BF149" s="28"/>
      <c r="BG149" s="20"/>
      <c r="BH149" s="28"/>
      <c r="BJ149" s="28">
        <v>30.239999771118164</v>
      </c>
      <c r="BK149" s="20">
        <v>5.435999870300293</v>
      </c>
      <c r="BL149" s="28"/>
      <c r="BM149" s="20"/>
      <c r="BN149" s="28"/>
      <c r="BO149" s="20"/>
      <c r="BP149" s="28"/>
      <c r="BQ149" s="20"/>
      <c r="BR149" s="28"/>
    </row>
    <row r="150" spans="2:70" x14ac:dyDescent="0.2">
      <c r="B150" s="28"/>
      <c r="C150" s="20"/>
      <c r="D150" s="28"/>
      <c r="E150" s="20"/>
      <c r="F150" s="28"/>
      <c r="G150" s="20"/>
      <c r="H150" s="28"/>
      <c r="I150" s="20"/>
      <c r="J150" s="28"/>
      <c r="L150" s="28">
        <v>26.659999847412109</v>
      </c>
      <c r="M150" s="20">
        <v>3.0529999732971191</v>
      </c>
      <c r="N150" s="28"/>
      <c r="O150" s="20"/>
      <c r="P150" s="28"/>
      <c r="Q150" s="20"/>
      <c r="R150" s="28"/>
      <c r="S150" s="20"/>
      <c r="T150" s="28"/>
      <c r="V150" s="28">
        <v>26.870000839233398</v>
      </c>
      <c r="W150" s="20">
        <v>3.7039999961853027</v>
      </c>
      <c r="X150" s="28"/>
      <c r="Y150" s="20"/>
      <c r="Z150" s="28"/>
      <c r="AA150" s="20"/>
      <c r="AB150" s="28"/>
      <c r="AC150" s="20"/>
      <c r="AD150" s="28"/>
      <c r="AF150" s="28">
        <v>27.159999847412109</v>
      </c>
      <c r="AG150" s="20">
        <v>4.2600002288818359</v>
      </c>
      <c r="AH150" s="28"/>
      <c r="AI150" s="20"/>
      <c r="AJ150" s="28"/>
      <c r="AK150" s="20"/>
      <c r="AL150" s="28"/>
      <c r="AM150" s="20"/>
      <c r="AN150" s="28"/>
      <c r="AP150" s="28">
        <v>27.969999313354492</v>
      </c>
      <c r="AQ150" s="20">
        <v>4.9829998016357422</v>
      </c>
      <c r="AR150" s="28"/>
      <c r="AS150" s="20"/>
      <c r="AT150" s="28"/>
      <c r="AU150" s="20"/>
      <c r="AV150" s="28"/>
      <c r="AW150" s="20"/>
      <c r="AX150" s="28"/>
      <c r="AZ150" s="28">
        <v>29.100000381469727</v>
      </c>
      <c r="BA150" s="20">
        <v>5.0920000076293945</v>
      </c>
      <c r="BB150" s="28"/>
      <c r="BC150" s="20"/>
      <c r="BD150" s="28"/>
      <c r="BE150" s="20"/>
      <c r="BF150" s="28"/>
      <c r="BG150" s="20"/>
      <c r="BH150" s="28"/>
      <c r="BJ150" s="28">
        <v>31.209999084472656</v>
      </c>
      <c r="BK150" s="20">
        <v>4.5999999046325684</v>
      </c>
      <c r="BL150" s="28"/>
      <c r="BM150" s="20"/>
      <c r="BN150" s="28"/>
      <c r="BO150" s="20"/>
      <c r="BP150" s="28"/>
      <c r="BQ150" s="20"/>
      <c r="BR150" s="28"/>
    </row>
    <row r="151" spans="2:70" x14ac:dyDescent="0.2">
      <c r="B151" s="28"/>
      <c r="C151" s="20"/>
      <c r="D151" s="28"/>
      <c r="E151" s="20"/>
      <c r="F151" s="28"/>
      <c r="G151" s="20"/>
      <c r="H151" s="28"/>
      <c r="I151" s="20"/>
      <c r="J151" s="28"/>
      <c r="L151" s="28"/>
      <c r="M151" s="20"/>
      <c r="N151" s="28"/>
      <c r="O151" s="20"/>
      <c r="P151" s="28"/>
      <c r="Q151" s="20"/>
      <c r="R151" s="28"/>
      <c r="S151" s="20"/>
      <c r="T151" s="28"/>
      <c r="V151" s="28"/>
      <c r="W151" s="20"/>
      <c r="X151" s="28"/>
      <c r="Y151" s="20"/>
      <c r="Z151" s="28"/>
      <c r="AA151" s="20"/>
      <c r="AB151" s="28"/>
      <c r="AC151" s="20"/>
      <c r="AD151" s="28"/>
      <c r="AF151" s="28">
        <v>27.129999160766602</v>
      </c>
      <c r="AG151" s="20">
        <v>3.8519999980926514</v>
      </c>
      <c r="AH151" s="28"/>
      <c r="AI151" s="20"/>
      <c r="AJ151" s="28"/>
      <c r="AK151" s="20"/>
      <c r="AL151" s="28"/>
      <c r="AM151" s="20"/>
      <c r="AN151" s="28"/>
      <c r="AP151" s="28">
        <v>27.829999923706055</v>
      </c>
      <c r="AQ151" s="20">
        <v>4.5729999542236328</v>
      </c>
      <c r="AR151" s="28"/>
      <c r="AS151" s="20"/>
      <c r="AT151" s="28"/>
      <c r="AU151" s="20"/>
      <c r="AV151" s="28"/>
      <c r="AW151" s="20"/>
      <c r="AX151" s="28"/>
      <c r="AZ151" s="28"/>
      <c r="BA151" s="20"/>
      <c r="BB151" s="28"/>
      <c r="BC151" s="20"/>
      <c r="BD151" s="28"/>
      <c r="BE151" s="20"/>
      <c r="BF151" s="28"/>
      <c r="BG151" s="20"/>
      <c r="BH151" s="28"/>
      <c r="BJ151" s="28"/>
      <c r="BK151" s="20"/>
      <c r="BL151" s="28"/>
      <c r="BM151" s="20"/>
      <c r="BN151" s="28"/>
      <c r="BO151" s="20"/>
      <c r="BP151" s="28"/>
      <c r="BQ151" s="20"/>
      <c r="BR151" s="28"/>
    </row>
    <row r="152" spans="2:70" x14ac:dyDescent="0.2">
      <c r="B152" s="28"/>
      <c r="C152" s="20"/>
      <c r="D152" s="28"/>
      <c r="E152" s="20"/>
      <c r="F152" s="28"/>
      <c r="G152" s="20"/>
      <c r="H152" s="28"/>
      <c r="I152" s="20"/>
      <c r="J152" s="28"/>
      <c r="L152" s="28"/>
      <c r="M152" s="20"/>
      <c r="N152" s="28"/>
      <c r="O152" s="20"/>
      <c r="P152" s="28"/>
      <c r="Q152" s="20"/>
      <c r="R152" s="28"/>
      <c r="S152" s="20"/>
      <c r="T152" s="28"/>
      <c r="V152" s="28"/>
      <c r="W152" s="20"/>
      <c r="X152" s="28"/>
      <c r="Y152" s="20"/>
      <c r="Z152" s="28"/>
      <c r="AA152" s="20"/>
      <c r="AB152" s="28"/>
      <c r="AC152" s="20"/>
      <c r="AD152" s="28"/>
      <c r="AF152" s="28"/>
      <c r="AG152" s="20"/>
      <c r="AH152" s="28"/>
      <c r="AI152" s="20"/>
      <c r="AJ152" s="28"/>
      <c r="AK152" s="20"/>
      <c r="AL152" s="28"/>
      <c r="AM152" s="20"/>
      <c r="AN152" s="28"/>
      <c r="AP152" s="28"/>
      <c r="AQ152" s="20"/>
      <c r="AR152" s="28"/>
      <c r="AS152" s="20"/>
      <c r="AT152" s="28"/>
      <c r="AU152" s="20"/>
      <c r="AV152" s="28"/>
      <c r="AW152" s="20"/>
      <c r="AX152" s="28"/>
      <c r="AZ152" s="28"/>
      <c r="BA152" s="20"/>
      <c r="BB152" s="28"/>
      <c r="BC152" s="20"/>
      <c r="BD152" s="28"/>
      <c r="BE152" s="20"/>
      <c r="BF152" s="28"/>
      <c r="BG152" s="20"/>
      <c r="BH152" s="28"/>
      <c r="BJ152" s="28"/>
      <c r="BK152" s="20"/>
      <c r="BL152" s="28"/>
      <c r="BM152" s="20"/>
      <c r="BN152" s="28"/>
      <c r="BO152" s="20"/>
      <c r="BP152" s="28"/>
      <c r="BQ152" s="20"/>
      <c r="BR152" s="28"/>
    </row>
    <row r="153" spans="2:70" x14ac:dyDescent="0.2">
      <c r="B153" s="28"/>
      <c r="C153" s="20"/>
      <c r="D153" s="28"/>
      <c r="E153" s="20"/>
      <c r="F153" s="28"/>
      <c r="G153" s="20"/>
      <c r="H153" s="28"/>
      <c r="I153" s="20"/>
      <c r="J153" s="28"/>
      <c r="L153" s="28"/>
      <c r="M153" s="20"/>
      <c r="N153" s="28"/>
      <c r="O153" s="20"/>
      <c r="P153" s="28"/>
      <c r="Q153" s="20"/>
      <c r="R153" s="28"/>
      <c r="S153" s="20"/>
      <c r="T153" s="28"/>
      <c r="V153" s="28"/>
      <c r="W153" s="20"/>
      <c r="X153" s="28"/>
      <c r="Y153" s="20"/>
      <c r="Z153" s="28"/>
      <c r="AA153" s="20"/>
      <c r="AB153" s="28"/>
      <c r="AC153" s="20"/>
      <c r="AD153" s="28"/>
      <c r="AF153" s="28"/>
      <c r="AG153" s="20"/>
      <c r="AH153" s="28"/>
      <c r="AI153" s="20"/>
      <c r="AJ153" s="28"/>
      <c r="AK153" s="20"/>
      <c r="AL153" s="28"/>
      <c r="AM153" s="20"/>
      <c r="AN153" s="28"/>
      <c r="AP153" s="28"/>
      <c r="AQ153" s="20"/>
      <c r="AR153" s="28"/>
      <c r="AS153" s="20"/>
      <c r="AT153" s="28"/>
      <c r="AU153" s="20"/>
      <c r="AV153" s="28"/>
      <c r="AW153" s="20"/>
      <c r="AX153" s="28"/>
      <c r="AZ153" s="28"/>
      <c r="BA153" s="20"/>
      <c r="BB153" s="28"/>
      <c r="BC153" s="20"/>
      <c r="BD153" s="28"/>
      <c r="BE153" s="20"/>
      <c r="BF153" s="28"/>
      <c r="BG153" s="20"/>
      <c r="BH153" s="28"/>
      <c r="BJ153" s="28"/>
      <c r="BK153" s="20"/>
      <c r="BL153" s="28"/>
      <c r="BM153" s="20"/>
      <c r="BN153" s="28"/>
      <c r="BO153" s="20"/>
      <c r="BP153" s="28"/>
      <c r="BQ153" s="20"/>
      <c r="BR153" s="28"/>
    </row>
    <row r="154" spans="2:70" x14ac:dyDescent="0.2">
      <c r="B154" s="28"/>
      <c r="C154" s="20"/>
      <c r="D154" s="28"/>
      <c r="E154" s="20"/>
      <c r="F154" s="28"/>
      <c r="G154" s="20"/>
      <c r="H154" s="28"/>
      <c r="I154" s="20"/>
      <c r="J154" s="28"/>
      <c r="L154" s="28"/>
      <c r="M154" s="20"/>
      <c r="N154" s="28"/>
      <c r="O154" s="20"/>
      <c r="P154" s="28"/>
      <c r="Q154" s="20"/>
      <c r="R154" s="28"/>
      <c r="S154" s="20"/>
      <c r="T154" s="28"/>
      <c r="V154" s="28"/>
      <c r="W154" s="20"/>
      <c r="X154" s="28"/>
      <c r="Y154" s="20"/>
      <c r="Z154" s="28"/>
      <c r="AA154" s="20"/>
      <c r="AB154" s="28"/>
      <c r="AC154" s="20"/>
      <c r="AD154" s="28"/>
      <c r="AF154" s="28"/>
      <c r="AG154" s="20"/>
      <c r="AH154" s="28"/>
      <c r="AI154" s="20"/>
      <c r="AJ154" s="28"/>
      <c r="AK154" s="20"/>
      <c r="AL154" s="28"/>
      <c r="AM154" s="20"/>
      <c r="AN154" s="28"/>
      <c r="AP154" s="28"/>
      <c r="AQ154" s="20"/>
      <c r="AR154" s="28"/>
      <c r="AS154" s="20"/>
      <c r="AT154" s="28"/>
      <c r="AU154" s="20"/>
      <c r="AV154" s="28"/>
      <c r="AW154" s="20"/>
      <c r="AX154" s="28"/>
      <c r="AZ154" s="28"/>
      <c r="BA154" s="20"/>
      <c r="BB154" s="28"/>
      <c r="BC154" s="20"/>
      <c r="BD154" s="28"/>
      <c r="BE154" s="20"/>
      <c r="BF154" s="28"/>
      <c r="BG154" s="20"/>
      <c r="BH154" s="28"/>
      <c r="BJ154" s="28"/>
      <c r="BK154" s="20"/>
      <c r="BL154" s="28"/>
      <c r="BM154" s="20"/>
      <c r="BN154" s="28"/>
      <c r="BO154" s="20"/>
      <c r="BP154" s="28"/>
      <c r="BQ154" s="20"/>
      <c r="BR154" s="28"/>
    </row>
    <row r="155" spans="2:70" x14ac:dyDescent="0.2">
      <c r="B155" s="28"/>
      <c r="C155" s="20"/>
      <c r="D155" s="28"/>
      <c r="E155" s="20"/>
      <c r="F155" s="28"/>
      <c r="G155" s="20"/>
      <c r="H155" s="28"/>
      <c r="I155" s="20"/>
      <c r="J155" s="28"/>
      <c r="L155" s="28"/>
      <c r="M155" s="20"/>
      <c r="N155" s="28"/>
      <c r="O155" s="20"/>
      <c r="P155" s="28"/>
      <c r="Q155" s="20"/>
      <c r="R155" s="28"/>
      <c r="S155" s="20"/>
      <c r="T155" s="28"/>
      <c r="V155" s="28"/>
      <c r="W155" s="20"/>
      <c r="X155" s="28"/>
      <c r="Y155" s="20"/>
      <c r="Z155" s="28"/>
      <c r="AA155" s="20"/>
      <c r="AB155" s="28"/>
      <c r="AC155" s="20"/>
      <c r="AD155" s="28"/>
      <c r="AF155" s="28"/>
      <c r="AG155" s="20"/>
      <c r="AH155" s="28"/>
      <c r="AI155" s="20"/>
      <c r="AJ155" s="28"/>
      <c r="AK155" s="20"/>
      <c r="AL155" s="28"/>
      <c r="AM155" s="20"/>
      <c r="AN155" s="28"/>
      <c r="AP155" s="28"/>
      <c r="AQ155" s="20"/>
      <c r="AR155" s="28"/>
      <c r="AS155" s="20"/>
      <c r="AT155" s="28"/>
      <c r="AU155" s="20"/>
      <c r="AV155" s="28"/>
      <c r="AW155" s="20"/>
      <c r="AX155" s="28"/>
      <c r="AZ155" s="28"/>
      <c r="BA155" s="20"/>
      <c r="BB155" s="28"/>
      <c r="BC155" s="20"/>
      <c r="BD155" s="28"/>
      <c r="BE155" s="20"/>
      <c r="BF155" s="28"/>
      <c r="BG155" s="20"/>
      <c r="BH155" s="28"/>
      <c r="BJ155" s="28"/>
      <c r="BK155" s="20"/>
      <c r="BL155" s="28"/>
      <c r="BM155" s="20"/>
      <c r="BN155" s="28"/>
      <c r="BO155" s="20"/>
      <c r="BP155" s="28"/>
      <c r="BQ155" s="20"/>
      <c r="BR155" s="28"/>
    </row>
    <row r="156" spans="2:70" x14ac:dyDescent="0.2">
      <c r="B156" s="28"/>
      <c r="C156" s="20"/>
      <c r="D156" s="28"/>
      <c r="E156" s="20"/>
      <c r="F156" s="28"/>
      <c r="G156" s="20"/>
      <c r="H156" s="28"/>
      <c r="I156" s="20"/>
      <c r="J156" s="28"/>
      <c r="L156" s="28"/>
      <c r="M156" s="20"/>
      <c r="N156" s="28"/>
      <c r="O156" s="20"/>
      <c r="P156" s="28"/>
      <c r="Q156" s="20"/>
      <c r="R156" s="28"/>
      <c r="S156" s="20"/>
      <c r="T156" s="28"/>
      <c r="V156" s="28"/>
      <c r="W156" s="20"/>
      <c r="X156" s="28"/>
      <c r="Y156" s="20"/>
      <c r="Z156" s="28"/>
      <c r="AA156" s="20"/>
      <c r="AB156" s="28"/>
      <c r="AC156" s="20"/>
      <c r="AD156" s="28"/>
      <c r="AF156" s="28"/>
      <c r="AG156" s="20"/>
      <c r="AH156" s="28"/>
      <c r="AI156" s="20"/>
      <c r="AJ156" s="28"/>
      <c r="AK156" s="20"/>
      <c r="AL156" s="28"/>
      <c r="AM156" s="20"/>
      <c r="AN156" s="28"/>
      <c r="AP156" s="28"/>
      <c r="AQ156" s="20"/>
      <c r="AR156" s="28"/>
      <c r="AS156" s="20"/>
      <c r="AT156" s="28"/>
      <c r="AU156" s="20"/>
      <c r="AV156" s="28"/>
      <c r="AW156" s="20"/>
      <c r="AX156" s="28"/>
      <c r="AZ156" s="28"/>
      <c r="BA156" s="20"/>
      <c r="BB156" s="28"/>
      <c r="BC156" s="20"/>
      <c r="BD156" s="28"/>
      <c r="BE156" s="20"/>
      <c r="BF156" s="28"/>
      <c r="BG156" s="20"/>
      <c r="BH156" s="28"/>
      <c r="BJ156" s="28"/>
      <c r="BK156" s="20"/>
      <c r="BL156" s="28"/>
      <c r="BM156" s="20"/>
      <c r="BN156" s="28"/>
      <c r="BO156" s="20"/>
      <c r="BP156" s="28"/>
      <c r="BQ156" s="20"/>
      <c r="BR156" s="28"/>
    </row>
    <row r="157" spans="2:70" x14ac:dyDescent="0.2">
      <c r="B157" s="28"/>
      <c r="C157" s="20"/>
      <c r="D157" s="28"/>
      <c r="E157" s="20"/>
      <c r="F157" s="28"/>
      <c r="G157" s="20"/>
      <c r="H157" s="28"/>
      <c r="I157" s="20"/>
      <c r="J157" s="28"/>
      <c r="L157" s="28"/>
      <c r="M157" s="20"/>
      <c r="N157" s="28"/>
      <c r="O157" s="20"/>
      <c r="P157" s="28"/>
      <c r="Q157" s="20"/>
      <c r="R157" s="28"/>
      <c r="S157" s="20"/>
      <c r="T157" s="28"/>
      <c r="V157" s="28"/>
      <c r="W157" s="20"/>
      <c r="X157" s="28"/>
      <c r="Y157" s="20"/>
      <c r="Z157" s="28"/>
      <c r="AA157" s="20"/>
      <c r="AB157" s="28"/>
      <c r="AC157" s="20"/>
      <c r="AD157" s="28"/>
      <c r="AF157" s="28"/>
      <c r="AG157" s="20"/>
      <c r="AH157" s="28"/>
      <c r="AI157" s="20"/>
      <c r="AJ157" s="28"/>
      <c r="AK157" s="20"/>
      <c r="AL157" s="28"/>
      <c r="AM157" s="20"/>
      <c r="AN157" s="28"/>
      <c r="AP157" s="28"/>
      <c r="AQ157" s="20"/>
      <c r="AR157" s="28"/>
      <c r="AS157" s="20"/>
      <c r="AT157" s="28"/>
      <c r="AU157" s="20"/>
      <c r="AV157" s="28"/>
      <c r="AW157" s="20"/>
      <c r="AX157" s="28"/>
      <c r="AZ157" s="28"/>
      <c r="BA157" s="20"/>
      <c r="BB157" s="28"/>
      <c r="BC157" s="20"/>
      <c r="BD157" s="28"/>
      <c r="BE157" s="20"/>
      <c r="BF157" s="28"/>
      <c r="BG157" s="20"/>
      <c r="BH157" s="28"/>
      <c r="BJ157" s="28"/>
      <c r="BK157" s="20"/>
      <c r="BL157" s="28"/>
      <c r="BM157" s="20"/>
      <c r="BN157" s="28"/>
      <c r="BO157" s="20"/>
      <c r="BP157" s="28"/>
      <c r="BQ157" s="20"/>
      <c r="BR157" s="28"/>
    </row>
    <row r="158" spans="2:70" x14ac:dyDescent="0.2">
      <c r="B158" s="28"/>
      <c r="C158" s="20"/>
      <c r="D158" s="28"/>
      <c r="E158" s="20"/>
      <c r="F158" s="28"/>
      <c r="G158" s="20"/>
      <c r="H158" s="28"/>
      <c r="I158" s="20"/>
      <c r="J158" s="28"/>
      <c r="L158" s="28"/>
      <c r="M158" s="20"/>
      <c r="N158" s="28"/>
      <c r="O158" s="20"/>
      <c r="P158" s="28"/>
      <c r="Q158" s="20"/>
      <c r="R158" s="28"/>
      <c r="S158" s="20"/>
      <c r="T158" s="28"/>
      <c r="V158" s="28"/>
      <c r="W158" s="20"/>
      <c r="X158" s="28"/>
      <c r="Y158" s="20"/>
      <c r="Z158" s="28"/>
      <c r="AA158" s="20"/>
      <c r="AB158" s="28"/>
      <c r="AC158" s="20"/>
      <c r="AD158" s="28"/>
      <c r="AF158" s="28"/>
      <c r="AG158" s="20"/>
      <c r="AH158" s="28"/>
      <c r="AI158" s="20"/>
      <c r="AJ158" s="28"/>
      <c r="AK158" s="20"/>
      <c r="AL158" s="28"/>
      <c r="AM158" s="20"/>
      <c r="AN158" s="28"/>
      <c r="AP158" s="28"/>
      <c r="AQ158" s="20"/>
      <c r="AR158" s="28"/>
      <c r="AS158" s="20"/>
      <c r="AT158" s="28"/>
      <c r="AU158" s="20"/>
      <c r="AV158" s="28"/>
      <c r="AW158" s="20"/>
      <c r="AX158" s="28"/>
      <c r="AZ158" s="28"/>
      <c r="BA158" s="20"/>
      <c r="BB158" s="28"/>
      <c r="BC158" s="20"/>
      <c r="BD158" s="28"/>
      <c r="BE158" s="20"/>
      <c r="BF158" s="28"/>
      <c r="BG158" s="20"/>
      <c r="BH158" s="28"/>
      <c r="BJ158" s="28"/>
      <c r="BK158" s="20"/>
      <c r="BL158" s="28"/>
      <c r="BM158" s="20"/>
      <c r="BN158" s="28"/>
      <c r="BO158" s="20"/>
      <c r="BP158" s="28"/>
      <c r="BQ158" s="20"/>
      <c r="BR158" s="28"/>
    </row>
    <row r="159" spans="2:70" x14ac:dyDescent="0.2">
      <c r="B159" s="28"/>
      <c r="C159" s="20"/>
      <c r="D159" s="28"/>
      <c r="E159" s="20"/>
      <c r="F159" s="28"/>
      <c r="G159" s="20"/>
      <c r="H159" s="28"/>
      <c r="I159" s="20"/>
      <c r="J159" s="28"/>
      <c r="L159" s="28"/>
      <c r="M159" s="20"/>
      <c r="N159" s="28"/>
      <c r="O159" s="20"/>
      <c r="P159" s="28"/>
      <c r="Q159" s="20"/>
      <c r="R159" s="28"/>
      <c r="S159" s="20"/>
      <c r="T159" s="28"/>
      <c r="V159" s="28"/>
      <c r="W159" s="20"/>
      <c r="X159" s="28"/>
      <c r="Y159" s="20"/>
      <c r="Z159" s="28"/>
      <c r="AA159" s="20"/>
      <c r="AB159" s="28"/>
      <c r="AC159" s="20"/>
      <c r="AD159" s="28"/>
      <c r="AF159" s="28"/>
      <c r="AG159" s="20"/>
      <c r="AH159" s="28"/>
      <c r="AI159" s="20"/>
      <c r="AJ159" s="28"/>
      <c r="AK159" s="20"/>
      <c r="AL159" s="28"/>
      <c r="AM159" s="20"/>
      <c r="AN159" s="28"/>
      <c r="AP159" s="28"/>
      <c r="AQ159" s="20"/>
      <c r="AR159" s="28"/>
      <c r="AS159" s="20"/>
      <c r="AT159" s="28"/>
      <c r="AU159" s="20"/>
      <c r="AV159" s="28"/>
      <c r="AW159" s="20"/>
      <c r="AX159" s="28"/>
      <c r="AZ159" s="28"/>
      <c r="BA159" s="20"/>
      <c r="BB159" s="28"/>
      <c r="BC159" s="20"/>
      <c r="BD159" s="28"/>
      <c r="BE159" s="20"/>
      <c r="BF159" s="28"/>
      <c r="BG159" s="20"/>
      <c r="BH159" s="28"/>
      <c r="BJ159" s="28"/>
      <c r="BK159" s="20"/>
      <c r="BL159" s="28"/>
      <c r="BM159" s="20"/>
      <c r="BN159" s="28"/>
      <c r="BO159" s="20"/>
      <c r="BP159" s="28"/>
      <c r="BQ159" s="20"/>
      <c r="BR159" s="28"/>
    </row>
    <row r="160" spans="2:70" x14ac:dyDescent="0.2">
      <c r="B160" s="28"/>
      <c r="C160" s="20"/>
      <c r="D160" s="28"/>
      <c r="E160" s="20"/>
      <c r="F160" s="28"/>
      <c r="G160" s="20"/>
      <c r="H160" s="28"/>
      <c r="I160" s="20"/>
      <c r="J160" s="28"/>
      <c r="L160" s="28"/>
      <c r="M160" s="20"/>
      <c r="N160" s="28"/>
      <c r="O160" s="20"/>
      <c r="P160" s="28"/>
      <c r="Q160" s="20"/>
      <c r="R160" s="28"/>
      <c r="S160" s="20"/>
      <c r="T160" s="28"/>
      <c r="V160" s="28"/>
      <c r="W160" s="20"/>
      <c r="X160" s="28"/>
      <c r="Y160" s="20"/>
      <c r="Z160" s="28"/>
      <c r="AA160" s="20"/>
      <c r="AB160" s="28"/>
      <c r="AC160" s="20"/>
      <c r="AD160" s="28"/>
      <c r="AF160" s="28"/>
      <c r="AG160" s="20"/>
      <c r="AH160" s="28"/>
      <c r="AI160" s="20"/>
      <c r="AJ160" s="28"/>
      <c r="AK160" s="20"/>
      <c r="AL160" s="28"/>
      <c r="AM160" s="20"/>
      <c r="AN160" s="28"/>
      <c r="AP160" s="28"/>
      <c r="AQ160" s="20"/>
      <c r="AR160" s="28"/>
      <c r="AS160" s="20"/>
      <c r="AT160" s="28"/>
      <c r="AU160" s="20"/>
      <c r="AV160" s="28"/>
      <c r="AW160" s="20"/>
      <c r="AX160" s="28"/>
      <c r="AZ160" s="28"/>
      <c r="BA160" s="20"/>
      <c r="BB160" s="28"/>
      <c r="BC160" s="20"/>
      <c r="BD160" s="28"/>
      <c r="BE160" s="20"/>
      <c r="BF160" s="28"/>
      <c r="BG160" s="20"/>
      <c r="BH160" s="28"/>
      <c r="BJ160" s="28"/>
      <c r="BK160" s="20"/>
      <c r="BL160" s="28"/>
      <c r="BM160" s="20"/>
      <c r="BN160" s="28"/>
      <c r="BO160" s="20"/>
      <c r="BP160" s="28"/>
      <c r="BQ160" s="20"/>
      <c r="BR160" s="28"/>
    </row>
    <row r="161" spans="2:70" x14ac:dyDescent="0.2">
      <c r="B161" s="28"/>
      <c r="C161" s="20"/>
      <c r="D161" s="28"/>
      <c r="E161" s="20"/>
      <c r="F161" s="28"/>
      <c r="G161" s="20"/>
      <c r="H161" s="28"/>
      <c r="I161" s="20"/>
      <c r="J161" s="28"/>
      <c r="L161" s="28"/>
      <c r="M161" s="20"/>
      <c r="N161" s="28"/>
      <c r="O161" s="20"/>
      <c r="P161" s="28"/>
      <c r="Q161" s="20"/>
      <c r="R161" s="28"/>
      <c r="S161" s="20"/>
      <c r="T161" s="28"/>
      <c r="V161" s="28"/>
      <c r="W161" s="20"/>
      <c r="X161" s="28"/>
      <c r="Y161" s="20"/>
      <c r="Z161" s="28"/>
      <c r="AA161" s="20"/>
      <c r="AB161" s="28"/>
      <c r="AC161" s="20"/>
      <c r="AD161" s="28"/>
      <c r="AF161" s="28"/>
      <c r="AG161" s="20"/>
      <c r="AH161" s="28"/>
      <c r="AI161" s="20"/>
      <c r="AJ161" s="28"/>
      <c r="AK161" s="20"/>
      <c r="AL161" s="28"/>
      <c r="AM161" s="20"/>
      <c r="AN161" s="28"/>
      <c r="AP161" s="28"/>
      <c r="AQ161" s="20"/>
      <c r="AR161" s="28"/>
      <c r="AS161" s="20"/>
      <c r="AT161" s="28"/>
      <c r="AU161" s="20"/>
      <c r="AV161" s="28"/>
      <c r="AW161" s="20"/>
      <c r="AX161" s="28"/>
      <c r="AZ161" s="28"/>
      <c r="BA161" s="20"/>
      <c r="BB161" s="28"/>
      <c r="BC161" s="20"/>
      <c r="BD161" s="28"/>
      <c r="BE161" s="20"/>
      <c r="BF161" s="28"/>
      <c r="BG161" s="20"/>
      <c r="BH161" s="28"/>
      <c r="BJ161" s="28"/>
      <c r="BK161" s="20"/>
      <c r="BL161" s="28"/>
      <c r="BM161" s="20"/>
      <c r="BN161" s="28"/>
      <c r="BO161" s="20"/>
      <c r="BP161" s="28"/>
      <c r="BQ161" s="20"/>
      <c r="BR161" s="28"/>
    </row>
    <row r="162" spans="2:70" x14ac:dyDescent="0.2">
      <c r="B162" s="28"/>
      <c r="C162" s="20"/>
      <c r="D162" s="28"/>
      <c r="E162" s="20"/>
      <c r="F162" s="28"/>
      <c r="G162" s="20"/>
      <c r="H162" s="28"/>
      <c r="I162" s="20"/>
      <c r="J162" s="28"/>
      <c r="L162" s="28"/>
      <c r="M162" s="20"/>
      <c r="N162" s="28"/>
      <c r="O162" s="20"/>
      <c r="P162" s="28"/>
      <c r="Q162" s="20"/>
      <c r="R162" s="28"/>
      <c r="S162" s="20"/>
      <c r="T162" s="28"/>
      <c r="V162" s="28"/>
      <c r="W162" s="20"/>
      <c r="X162" s="28"/>
      <c r="Y162" s="20"/>
      <c r="Z162" s="28"/>
      <c r="AA162" s="20"/>
      <c r="AB162" s="28"/>
      <c r="AC162" s="20"/>
      <c r="AD162" s="28"/>
      <c r="AF162" s="28"/>
      <c r="AG162" s="20"/>
      <c r="AH162" s="28"/>
      <c r="AI162" s="20"/>
      <c r="AJ162" s="28"/>
      <c r="AK162" s="20"/>
      <c r="AL162" s="28"/>
      <c r="AM162" s="20"/>
      <c r="AN162" s="28"/>
      <c r="AP162" s="28"/>
      <c r="AQ162" s="20"/>
      <c r="AR162" s="28"/>
      <c r="AS162" s="20"/>
      <c r="AT162" s="28"/>
      <c r="AU162" s="20"/>
      <c r="AV162" s="28"/>
      <c r="AW162" s="20"/>
      <c r="AX162" s="28"/>
      <c r="AZ162" s="28"/>
      <c r="BA162" s="20"/>
      <c r="BB162" s="28"/>
      <c r="BC162" s="20"/>
      <c r="BD162" s="28"/>
      <c r="BE162" s="20"/>
      <c r="BF162" s="28"/>
      <c r="BG162" s="20"/>
      <c r="BH162" s="28"/>
      <c r="BJ162" s="28"/>
      <c r="BK162" s="20"/>
      <c r="BL162" s="28"/>
      <c r="BM162" s="20"/>
      <c r="BN162" s="28"/>
      <c r="BO162" s="20"/>
      <c r="BP162" s="28"/>
      <c r="BQ162" s="20"/>
      <c r="BR162" s="28"/>
    </row>
    <row r="163" spans="2:70" x14ac:dyDescent="0.2">
      <c r="B163" s="28"/>
      <c r="C163" s="20"/>
      <c r="D163" s="28"/>
      <c r="E163" s="20"/>
      <c r="F163" s="28"/>
      <c r="G163" s="20"/>
      <c r="H163" s="28"/>
      <c r="I163" s="20"/>
      <c r="J163" s="28"/>
      <c r="L163" s="28"/>
      <c r="M163" s="20"/>
      <c r="N163" s="28"/>
      <c r="O163" s="20"/>
      <c r="P163" s="28"/>
      <c r="Q163" s="20"/>
      <c r="R163" s="28"/>
      <c r="S163" s="20"/>
      <c r="T163" s="28"/>
      <c r="V163" s="28"/>
      <c r="W163" s="20"/>
      <c r="X163" s="28"/>
      <c r="Y163" s="20"/>
      <c r="Z163" s="28"/>
      <c r="AA163" s="20"/>
      <c r="AB163" s="28"/>
      <c r="AC163" s="20"/>
      <c r="AD163" s="28"/>
      <c r="AF163" s="28"/>
      <c r="AG163" s="20"/>
      <c r="AH163" s="28"/>
      <c r="AI163" s="20"/>
      <c r="AJ163" s="28"/>
      <c r="AK163" s="20"/>
      <c r="AL163" s="28"/>
      <c r="AM163" s="20"/>
      <c r="AN163" s="28"/>
      <c r="AP163" s="28"/>
      <c r="AQ163" s="20"/>
      <c r="AR163" s="28"/>
      <c r="AS163" s="20"/>
      <c r="AT163" s="28"/>
      <c r="AU163" s="20"/>
      <c r="AV163" s="28"/>
      <c r="AW163" s="20"/>
      <c r="AX163" s="28"/>
      <c r="AZ163" s="28"/>
      <c r="BA163" s="20"/>
      <c r="BB163" s="28"/>
      <c r="BC163" s="20"/>
      <c r="BD163" s="28"/>
      <c r="BE163" s="20"/>
      <c r="BF163" s="28"/>
      <c r="BG163" s="20"/>
      <c r="BH163" s="28"/>
      <c r="BJ163" s="28"/>
      <c r="BK163" s="20"/>
      <c r="BL163" s="28"/>
      <c r="BM163" s="20"/>
      <c r="BN163" s="28"/>
      <c r="BO163" s="20"/>
      <c r="BP163" s="28"/>
      <c r="BQ163" s="20"/>
      <c r="BR163" s="28"/>
    </row>
    <row r="164" spans="2:70" x14ac:dyDescent="0.2">
      <c r="B164" s="28"/>
      <c r="C164" s="20"/>
      <c r="D164" s="28"/>
      <c r="E164" s="20"/>
      <c r="F164" s="28"/>
      <c r="G164" s="20"/>
      <c r="H164" s="28"/>
      <c r="I164" s="20"/>
      <c r="J164" s="28"/>
      <c r="L164" s="28"/>
      <c r="M164" s="20"/>
      <c r="N164" s="28"/>
      <c r="O164" s="20"/>
      <c r="P164" s="28"/>
      <c r="Q164" s="20"/>
      <c r="R164" s="28"/>
      <c r="S164" s="20"/>
      <c r="T164" s="28"/>
      <c r="V164" s="28"/>
      <c r="W164" s="20"/>
      <c r="X164" s="28"/>
      <c r="Y164" s="20"/>
      <c r="Z164" s="28"/>
      <c r="AA164" s="20"/>
      <c r="AB164" s="28"/>
      <c r="AC164" s="20"/>
      <c r="AD164" s="28"/>
      <c r="AF164" s="28"/>
      <c r="AG164" s="20"/>
      <c r="AH164" s="28"/>
      <c r="AI164" s="20"/>
      <c r="AJ164" s="28"/>
      <c r="AK164" s="20"/>
      <c r="AL164" s="28"/>
      <c r="AM164" s="20"/>
      <c r="AN164" s="28"/>
      <c r="AP164" s="28"/>
      <c r="AQ164" s="20"/>
      <c r="AR164" s="28"/>
      <c r="AS164" s="20"/>
      <c r="AT164" s="28"/>
      <c r="AU164" s="20"/>
      <c r="AV164" s="28"/>
      <c r="AW164" s="20"/>
      <c r="AX164" s="28"/>
      <c r="AZ164" s="28"/>
      <c r="BA164" s="20"/>
      <c r="BB164" s="28"/>
      <c r="BC164" s="20"/>
      <c r="BD164" s="28"/>
      <c r="BE164" s="20"/>
      <c r="BF164" s="28"/>
      <c r="BG164" s="20"/>
      <c r="BH164" s="28"/>
      <c r="BJ164" s="28"/>
      <c r="BK164" s="20"/>
      <c r="BL164" s="28"/>
      <c r="BM164" s="20"/>
      <c r="BN164" s="28"/>
      <c r="BO164" s="20"/>
      <c r="BP164" s="28"/>
      <c r="BQ164" s="20"/>
      <c r="BR164" s="28"/>
    </row>
    <row r="165" spans="2:70" x14ac:dyDescent="0.2">
      <c r="D165" s="28"/>
      <c r="E165" s="20"/>
      <c r="F165" s="28"/>
      <c r="G165" s="20"/>
      <c r="H165" s="28"/>
      <c r="I165" s="20"/>
      <c r="J165" s="28"/>
      <c r="N165" s="28"/>
      <c r="O165" s="20"/>
      <c r="P165" s="28"/>
      <c r="Q165" s="20"/>
      <c r="R165" s="28"/>
      <c r="S165" s="20"/>
      <c r="T165" s="28"/>
      <c r="X165" s="28"/>
      <c r="Y165" s="20"/>
      <c r="Z165" s="28"/>
      <c r="AA165" s="20"/>
      <c r="AB165" s="28"/>
      <c r="AC165" s="20"/>
      <c r="AD165" s="28"/>
      <c r="AH165" s="28"/>
      <c r="AI165" s="20"/>
      <c r="AJ165" s="28"/>
      <c r="AK165" s="20"/>
      <c r="AL165" s="28"/>
      <c r="AM165" s="20"/>
      <c r="AN165" s="28"/>
      <c r="AR165" s="28"/>
      <c r="AS165" s="20"/>
      <c r="AT165" s="28"/>
      <c r="AU165" s="20"/>
      <c r="AV165" s="28"/>
      <c r="AW165" s="20"/>
      <c r="AX165" s="28"/>
      <c r="BB165" s="28"/>
      <c r="BC165" s="20"/>
      <c r="BD165" s="28"/>
      <c r="BE165" s="20"/>
      <c r="BF165" s="28"/>
      <c r="BG165" s="20"/>
      <c r="BH165" s="28"/>
      <c r="BL165" s="28"/>
      <c r="BM165" s="20"/>
      <c r="BN165" s="28"/>
      <c r="BO165" s="20"/>
      <c r="BP165" s="28"/>
      <c r="BQ165" s="20"/>
      <c r="BR165" s="28"/>
    </row>
    <row r="185" spans="1:97" x14ac:dyDescent="0.2">
      <c r="B185" t="s">
        <v>133</v>
      </c>
    </row>
    <row r="187" spans="1:97" x14ac:dyDescent="0.2">
      <c r="A187" s="15" t="s">
        <v>114</v>
      </c>
    </row>
    <row r="188" spans="1:97" x14ac:dyDescent="0.2">
      <c r="A188" s="15"/>
      <c r="B188" t="s">
        <v>110</v>
      </c>
      <c r="D188" t="s">
        <v>110</v>
      </c>
      <c r="H188" t="s">
        <v>110</v>
      </c>
      <c r="J188" t="s">
        <v>110</v>
      </c>
      <c r="BZ188" t="s">
        <v>26</v>
      </c>
      <c r="CC188" t="s">
        <v>27</v>
      </c>
      <c r="CF188" t="s">
        <v>28</v>
      </c>
      <c r="CI188" t="s">
        <v>29</v>
      </c>
      <c r="CL188" t="s">
        <v>30</v>
      </c>
      <c r="CO188" t="s">
        <v>32</v>
      </c>
      <c r="CR188" t="s">
        <v>31</v>
      </c>
    </row>
    <row r="189" spans="1:97" x14ac:dyDescent="0.2">
      <c r="B189" s="19">
        <v>6</v>
      </c>
      <c r="C189" s="16" t="str">
        <f>"VTW: "&amp;TEXT(B189,"#0")</f>
        <v>VTW: 6</v>
      </c>
      <c r="H189" s="16" t="s">
        <v>115</v>
      </c>
      <c r="I189" s="16" t="s">
        <v>116</v>
      </c>
    </row>
    <row r="190" spans="1:97" x14ac:dyDescent="0.2">
      <c r="B190" s="16">
        <v>2.9183868677697003E-6</v>
      </c>
      <c r="C190" s="16">
        <v>-2.5980000495894253</v>
      </c>
      <c r="F190" s="16"/>
      <c r="G190" s="16"/>
      <c r="H190">
        <v>3.153160721031302E-6</v>
      </c>
      <c r="I190">
        <v>-2.806999921796935</v>
      </c>
      <c r="J190" s="16"/>
      <c r="K190" s="16"/>
      <c r="L190">
        <v>3.9181420152252145E-6</v>
      </c>
      <c r="M190">
        <v>-3.4879999160744593</v>
      </c>
      <c r="R190">
        <v>4.2146988420374104E-6</v>
      </c>
      <c r="S190">
        <v>-3.7520000934577156</v>
      </c>
      <c r="V190">
        <v>4.8662244126854785E-6</v>
      </c>
      <c r="W190">
        <v>-4.3319997787448257</v>
      </c>
      <c r="AB190">
        <v>5.2178239747378752E-6</v>
      </c>
      <c r="AC190">
        <v>-4.6449999809235827</v>
      </c>
      <c r="AF190">
        <v>5.7570178644430598E-6</v>
      </c>
      <c r="AG190">
        <v>-5.1249999999967661</v>
      </c>
      <c r="AL190">
        <v>6.1299600414656623E-6</v>
      </c>
      <c r="AM190">
        <v>-5.4569997787441151</v>
      </c>
      <c r="AP190">
        <v>7.2184580444313738E-6</v>
      </c>
      <c r="AQ190">
        <v>-6.4260001182515607</v>
      </c>
      <c r="AV190">
        <v>7.5914002214539763E-6</v>
      </c>
      <c r="AW190">
        <v>-6.7579998969989097</v>
      </c>
      <c r="AZ190">
        <v>8.1395805599320338E-6</v>
      </c>
      <c r="BA190">
        <v>-7.2459998130752625</v>
      </c>
      <c r="BF190">
        <v>8.4091777726051188E-6</v>
      </c>
      <c r="BG190">
        <v>-7.4860000610304329</v>
      </c>
      <c r="BJ190">
        <v>8.7270774822080102E-6</v>
      </c>
      <c r="BK190">
        <v>-7.7690000534008599</v>
      </c>
      <c r="BP190">
        <v>8.9921812026741673E-6</v>
      </c>
      <c r="BQ190">
        <v>-8.0050001144358678</v>
      </c>
      <c r="BZ190">
        <v>3.153160721031302E-6</v>
      </c>
      <c r="CA190">
        <v>-2.806999921796935</v>
      </c>
      <c r="CC190">
        <v>4.2146988420374104E-6</v>
      </c>
      <c r="CD190">
        <v>-3.7520000934577156</v>
      </c>
      <c r="CF190">
        <v>5.2178239747378752E-6</v>
      </c>
      <c r="CG190">
        <v>-4.6449999809235827</v>
      </c>
      <c r="CI190">
        <v>6.1299600414656623E-6</v>
      </c>
      <c r="CJ190">
        <v>-5.4569997787441151</v>
      </c>
      <c r="CL190">
        <v>7.5914002214539763E-6</v>
      </c>
      <c r="CM190">
        <v>-6.7579998969989097</v>
      </c>
      <c r="CO190">
        <v>8.4091777726051188E-6</v>
      </c>
      <c r="CP190">
        <v>-7.4860000610304329</v>
      </c>
      <c r="CR190">
        <v>8.9921812026741673E-6</v>
      </c>
      <c r="CS190">
        <v>-8.0050001144358678</v>
      </c>
    </row>
    <row r="191" spans="1:97" x14ac:dyDescent="0.2">
      <c r="B191">
        <v>8.3223229654380781E-2</v>
      </c>
      <c r="C191">
        <v>-2.6046707307633081</v>
      </c>
      <c r="H191">
        <v>9.3168871694614283E-2</v>
      </c>
      <c r="I191">
        <v>-2.8084549559799203</v>
      </c>
      <c r="L191">
        <v>0.11231932869874875</v>
      </c>
      <c r="M191">
        <v>-3.4961961779273674</v>
      </c>
      <c r="R191">
        <v>0.12515711844754318</v>
      </c>
      <c r="S191">
        <v>-3.7529137420347429</v>
      </c>
      <c r="V191">
        <v>0.1387266713731628</v>
      </c>
      <c r="W191">
        <v>-4.3417841629374561</v>
      </c>
      <c r="AB191">
        <v>0.1533325852225953</v>
      </c>
      <c r="AC191">
        <v>-4.6464708843322597</v>
      </c>
      <c r="AF191">
        <v>0.16232186161432449</v>
      </c>
      <c r="AG191">
        <v>-5.1364357278099693</v>
      </c>
      <c r="AL191">
        <v>0.17725610909249789</v>
      </c>
      <c r="AM191">
        <v>-5.4581224699352688</v>
      </c>
      <c r="AP191">
        <v>0.1943975721967863</v>
      </c>
      <c r="AQ191">
        <v>-6.4360649665923075</v>
      </c>
      <c r="AV191">
        <v>0.20647841001238226</v>
      </c>
      <c r="AW191">
        <v>-6.757846534294381</v>
      </c>
      <c r="AZ191">
        <v>0.20384538261096644</v>
      </c>
      <c r="BA191">
        <v>-7.2521358040597885</v>
      </c>
      <c r="BF191">
        <v>0.21039203084852851</v>
      </c>
      <c r="BG191">
        <v>-7.4850436162068892</v>
      </c>
      <c r="BJ191">
        <v>0.20494291442623799</v>
      </c>
      <c r="BK191">
        <v>-7.7742991086326922</v>
      </c>
      <c r="BP191">
        <v>0.21100397582878205</v>
      </c>
      <c r="BQ191">
        <v>-8.0042192519618034</v>
      </c>
      <c r="BZ191">
        <v>9.3168871694614283E-2</v>
      </c>
      <c r="CA191">
        <v>-2.8084549559799203</v>
      </c>
      <c r="CC191">
        <v>0.12515711844754318</v>
      </c>
      <c r="CD191">
        <v>-3.7529137420347429</v>
      </c>
      <c r="CF191">
        <v>0.1533325852225953</v>
      </c>
      <c r="CG191">
        <v>-4.6464708843322597</v>
      </c>
      <c r="CI191">
        <v>0.17725610909249789</v>
      </c>
      <c r="CJ191">
        <v>-5.4581224699352688</v>
      </c>
      <c r="CL191">
        <v>0.20647841001238226</v>
      </c>
      <c r="CM191">
        <v>-6.757846534294381</v>
      </c>
      <c r="CO191">
        <v>0.21039203084852851</v>
      </c>
      <c r="CP191">
        <v>-7.4850436162068892</v>
      </c>
      <c r="CR191">
        <v>0.21100397582878205</v>
      </c>
      <c r="CS191">
        <v>-8.0042192519618034</v>
      </c>
    </row>
    <row r="192" spans="1:97" x14ac:dyDescent="0.2">
      <c r="B192">
        <v>0.16732438885455059</v>
      </c>
      <c r="C192">
        <v>-2.6086392961990854</v>
      </c>
      <c r="H192">
        <v>0.18698776916871296</v>
      </c>
      <c r="I192">
        <v>-2.8077804334227254</v>
      </c>
      <c r="L192">
        <v>0.22583671291314467</v>
      </c>
      <c r="M192">
        <v>-3.5017251777989502</v>
      </c>
      <c r="R192">
        <v>0.25050405615609334</v>
      </c>
      <c r="S192">
        <v>-3.7516459915793008</v>
      </c>
      <c r="V192">
        <v>0.27883129535031015</v>
      </c>
      <c r="W192">
        <v>-4.3470666711545007</v>
      </c>
      <c r="AB192">
        <v>0.30688868144541359</v>
      </c>
      <c r="AC192">
        <v>-4.6448731188824173</v>
      </c>
      <c r="AF192">
        <v>0.32619506427736716</v>
      </c>
      <c r="AG192">
        <v>-5.1416631812143008</v>
      </c>
      <c r="AL192">
        <v>0.35375694826591353</v>
      </c>
      <c r="AM192">
        <v>-5.455542604083794</v>
      </c>
      <c r="AP192">
        <v>0.38945734434341389</v>
      </c>
      <c r="AQ192">
        <v>-6.441236904750645</v>
      </c>
      <c r="AV192">
        <v>0.41312291894261255</v>
      </c>
      <c r="AW192">
        <v>-6.7543779238732444</v>
      </c>
      <c r="AZ192">
        <v>0.40797103342438956</v>
      </c>
      <c r="BA192">
        <v>-7.2515328587908581</v>
      </c>
      <c r="BF192">
        <v>0.35026978345413728</v>
      </c>
      <c r="BG192">
        <v>-7.4828066063330514</v>
      </c>
      <c r="BJ192">
        <v>0.41151440559659502</v>
      </c>
      <c r="BK192">
        <v>-7.7741159316151851</v>
      </c>
      <c r="BP192">
        <v>0.27529378193429926</v>
      </c>
      <c r="BQ192">
        <v>-8.0032670404688613</v>
      </c>
      <c r="BZ192">
        <v>0.18698776916871296</v>
      </c>
      <c r="CA192">
        <v>-2.8077804334227254</v>
      </c>
      <c r="CC192">
        <v>0.25050405615609334</v>
      </c>
      <c r="CD192">
        <v>-3.7516459915793008</v>
      </c>
      <c r="CF192">
        <v>0.30688868144541359</v>
      </c>
      <c r="CG192">
        <v>-4.6448731188824173</v>
      </c>
      <c r="CI192">
        <v>0.35375694826591353</v>
      </c>
      <c r="CJ192">
        <v>-5.455542604083794</v>
      </c>
      <c r="CL192">
        <v>0.41312291894261255</v>
      </c>
      <c r="CM192">
        <v>-6.7543779238732444</v>
      </c>
      <c r="CO192">
        <v>0.42083423098157546</v>
      </c>
      <c r="CP192">
        <v>-7.480171394649898</v>
      </c>
      <c r="CR192">
        <v>0.42206526937394589</v>
      </c>
      <c r="CS192">
        <v>-7.9998735473997158</v>
      </c>
    </row>
    <row r="193" spans="2:97" x14ac:dyDescent="0.2">
      <c r="B193">
        <v>0.25231780657407277</v>
      </c>
      <c r="C193">
        <v>-2.6108359263259078</v>
      </c>
      <c r="H193">
        <v>0.28106428072031253</v>
      </c>
      <c r="I193">
        <v>-2.8059583912796282</v>
      </c>
      <c r="L193">
        <v>0.34043855660831607</v>
      </c>
      <c r="M193">
        <v>-3.5034984593827212</v>
      </c>
      <c r="R193">
        <v>0.37610388299824221</v>
      </c>
      <c r="S193">
        <v>-3.7481774994554873</v>
      </c>
      <c r="V193">
        <v>0.42036935765953931</v>
      </c>
      <c r="W193">
        <v>-4.3497343140618714</v>
      </c>
      <c r="AB193">
        <v>0.46151278409794239</v>
      </c>
      <c r="AC193">
        <v>-4.6401051654287366</v>
      </c>
      <c r="AF193">
        <v>0.4907518276141089</v>
      </c>
      <c r="AG193">
        <v>-5.1436416818710775</v>
      </c>
      <c r="AL193">
        <v>0.53141990045009591</v>
      </c>
      <c r="AM193">
        <v>-5.4491482678609735</v>
      </c>
      <c r="AP193">
        <v>0.58500412933999268</v>
      </c>
      <c r="AQ193">
        <v>-6.4404859496262965</v>
      </c>
      <c r="AV193">
        <v>0.61974779692204518</v>
      </c>
      <c r="AW193">
        <v>-6.7445858630778215</v>
      </c>
      <c r="AZ193">
        <v>0.61357158045385962</v>
      </c>
      <c r="BA193">
        <v>-7.246068694815019</v>
      </c>
      <c r="BF193">
        <v>0.42083423098157546</v>
      </c>
      <c r="BG193">
        <v>-7.480171394649898</v>
      </c>
      <c r="BJ193">
        <v>0.61686296620679659</v>
      </c>
      <c r="BK193">
        <v>-7.768547646076656</v>
      </c>
      <c r="BP193">
        <v>0.42206526937394589</v>
      </c>
      <c r="BQ193">
        <v>-7.9998735473997158</v>
      </c>
      <c r="BZ193">
        <v>0.28106428072031253</v>
      </c>
      <c r="CA193">
        <v>-2.8059583912796282</v>
      </c>
      <c r="CC193">
        <v>0.37610388299824221</v>
      </c>
      <c r="CD193">
        <v>-3.7481774994554873</v>
      </c>
      <c r="CF193">
        <v>0.46151278409794239</v>
      </c>
      <c r="CG193">
        <v>-4.6401051654287366</v>
      </c>
      <c r="CI193">
        <v>0.53141990045009591</v>
      </c>
      <c r="CJ193">
        <v>-5.4491482678609735</v>
      </c>
      <c r="CL193">
        <v>0.61974779692204518</v>
      </c>
      <c r="CM193">
        <v>-6.7445858630778215</v>
      </c>
      <c r="CO193">
        <v>0.63125278180933708</v>
      </c>
      <c r="CP193">
        <v>-7.4703769774837703</v>
      </c>
      <c r="CR193">
        <v>0.63304187949728818</v>
      </c>
      <c r="CS193">
        <v>-7.9899617322153933</v>
      </c>
    </row>
    <row r="194" spans="2:97" x14ac:dyDescent="0.2">
      <c r="B194">
        <v>0.33762591561468719</v>
      </c>
      <c r="C194">
        <v>-2.6102552711297822</v>
      </c>
      <c r="H194">
        <v>0.37584797619635207</v>
      </c>
      <c r="I194">
        <v>-2.801904129123177</v>
      </c>
      <c r="L194">
        <v>0.45539236964617569</v>
      </c>
      <c r="M194">
        <v>-3.5015108275963049</v>
      </c>
      <c r="R194">
        <v>0.50266980389988503</v>
      </c>
      <c r="S194">
        <v>-3.7423921816264545</v>
      </c>
      <c r="V194">
        <v>0.56223950247832977</v>
      </c>
      <c r="W194">
        <v>-4.34678902627937</v>
      </c>
      <c r="AB194">
        <v>0.61642233211037523</v>
      </c>
      <c r="AC194">
        <v>-4.632164849111664</v>
      </c>
      <c r="AF194">
        <v>0.65653330542061306</v>
      </c>
      <c r="AG194">
        <v>-5.1392341287467156</v>
      </c>
      <c r="AL194">
        <v>0.71024713997315325</v>
      </c>
      <c r="AM194">
        <v>-5.4388211466100804</v>
      </c>
      <c r="AP194">
        <v>0.7821023804881978</v>
      </c>
      <c r="AQ194">
        <v>-6.4346435980916175</v>
      </c>
      <c r="AV194">
        <v>0.82640330080731161</v>
      </c>
      <c r="AW194">
        <v>-6.7304546983745519</v>
      </c>
      <c r="AZ194">
        <v>0.81803905383345643</v>
      </c>
      <c r="BA194">
        <v>-7.2359060974335847</v>
      </c>
      <c r="BF194">
        <v>0.63125278180933708</v>
      </c>
      <c r="BG194">
        <v>-7.4703769774837703</v>
      </c>
      <c r="BJ194">
        <v>0.71886599294746001</v>
      </c>
      <c r="BK194">
        <v>-7.7637902865435935</v>
      </c>
      <c r="BP194">
        <v>0.63304187949728818</v>
      </c>
      <c r="BQ194">
        <v>-7.9899617322153933</v>
      </c>
      <c r="BZ194">
        <v>0.37584797619635207</v>
      </c>
      <c r="CA194">
        <v>-2.801904129123177</v>
      </c>
      <c r="CC194">
        <v>0.50266980389988503</v>
      </c>
      <c r="CD194">
        <v>-3.7423921816264545</v>
      </c>
      <c r="CF194">
        <v>0.61642233211037523</v>
      </c>
      <c r="CG194">
        <v>-4.632164849111664</v>
      </c>
      <c r="CI194">
        <v>0.71024713997315325</v>
      </c>
      <c r="CJ194">
        <v>-5.4388211466100804</v>
      </c>
      <c r="CL194">
        <v>0.82640330080731161</v>
      </c>
      <c r="CM194">
        <v>-6.7304546983745519</v>
      </c>
      <c r="CO194">
        <v>0.84275320085477312</v>
      </c>
      <c r="CP194">
        <v>-7.4545133219742645</v>
      </c>
      <c r="CR194">
        <v>0.84389418690702767</v>
      </c>
      <c r="CS194">
        <v>-7.9754780385776263</v>
      </c>
    </row>
    <row r="195" spans="2:97" x14ac:dyDescent="0.2">
      <c r="B195">
        <v>0.42406919475887628</v>
      </c>
      <c r="C195">
        <v>-2.6067309967323098</v>
      </c>
      <c r="H195">
        <v>0.4708406560107809</v>
      </c>
      <c r="I195">
        <v>-2.7956277100037252</v>
      </c>
      <c r="L195">
        <v>0.57134546713767076</v>
      </c>
      <c r="M195">
        <v>-3.4966288386876272</v>
      </c>
      <c r="R195">
        <v>0.62943625452285834</v>
      </c>
      <c r="S195">
        <v>-3.7333103410497959</v>
      </c>
      <c r="V195">
        <v>0.70527440926856111</v>
      </c>
      <c r="W195">
        <v>-4.3400686129522947</v>
      </c>
      <c r="AB195">
        <v>0.77244689966397573</v>
      </c>
      <c r="AC195">
        <v>-4.6208819776146433</v>
      </c>
      <c r="AF195">
        <v>0.82269030575904822</v>
      </c>
      <c r="AG195">
        <v>-5.1304578442387356</v>
      </c>
      <c r="AL195">
        <v>0.88818063729771812</v>
      </c>
      <c r="AM195">
        <v>-5.4237578394414871</v>
      </c>
      <c r="AP195">
        <v>0.97938542990490063</v>
      </c>
      <c r="AQ195">
        <v>-6.422757663580037</v>
      </c>
      <c r="AV195">
        <v>0.98106912379843059</v>
      </c>
      <c r="AW195">
        <v>-6.7167290271681077</v>
      </c>
      <c r="AZ195">
        <v>0.85993739830904314</v>
      </c>
      <c r="BA195">
        <v>-7.233060382989124</v>
      </c>
      <c r="BF195">
        <v>0.84275320085477312</v>
      </c>
      <c r="BG195">
        <v>-7.4545133219742645</v>
      </c>
      <c r="BJ195">
        <v>0.82220544126876471</v>
      </c>
      <c r="BK195">
        <v>-7.7575499390833542</v>
      </c>
      <c r="BP195">
        <v>0.84389418690702767</v>
      </c>
      <c r="BQ195">
        <v>-7.9754780385776263</v>
      </c>
      <c r="BZ195">
        <v>0.4708406560107809</v>
      </c>
      <c r="CA195">
        <v>-2.7956277100037252</v>
      </c>
      <c r="CC195">
        <v>0.62943625452285834</v>
      </c>
      <c r="CD195">
        <v>-3.7333103410497959</v>
      </c>
      <c r="CF195">
        <v>0.77244689966397573</v>
      </c>
      <c r="CG195">
        <v>-4.6208819776146433</v>
      </c>
      <c r="CI195">
        <v>0.88818063729771812</v>
      </c>
      <c r="CJ195">
        <v>-5.4237578394414871</v>
      </c>
      <c r="CL195">
        <v>1.0330770719597147</v>
      </c>
      <c r="CM195">
        <v>-6.7119618041870464</v>
      </c>
      <c r="CO195">
        <v>1.0528447572687398</v>
      </c>
      <c r="CP195">
        <v>-7.4348232179246923</v>
      </c>
      <c r="CR195">
        <v>1.0545558945398339</v>
      </c>
      <c r="CS195">
        <v>-7.9564180529112729</v>
      </c>
    </row>
    <row r="196" spans="2:97" x14ac:dyDescent="0.2">
      <c r="B196">
        <v>0.51037875679547728</v>
      </c>
      <c r="C196">
        <v>-2.6014062823721043</v>
      </c>
      <c r="H196">
        <v>0.56651920821090296</v>
      </c>
      <c r="I196">
        <v>-2.787004227073409</v>
      </c>
      <c r="L196">
        <v>0.68807226974757518</v>
      </c>
      <c r="M196">
        <v>-3.4877760860250375</v>
      </c>
      <c r="R196">
        <v>0.75720334793074773</v>
      </c>
      <c r="S196">
        <v>-3.7217533272345857</v>
      </c>
      <c r="V196">
        <v>0.84865559114525835</v>
      </c>
      <c r="W196">
        <v>-4.329610752675082</v>
      </c>
      <c r="AB196">
        <v>0.92879617501144196</v>
      </c>
      <c r="AC196">
        <v>-4.6062932553103755</v>
      </c>
      <c r="AF196">
        <v>0.98914382141939672</v>
      </c>
      <c r="AG196">
        <v>-5.1172783183196637</v>
      </c>
      <c r="AL196">
        <v>1.0672128113105019</v>
      </c>
      <c r="AM196">
        <v>-5.4046402176259045</v>
      </c>
      <c r="AP196">
        <v>1.1766657454860234</v>
      </c>
      <c r="AQ196">
        <v>-6.4048109118394283</v>
      </c>
      <c r="AV196">
        <v>1.0330770719597147</v>
      </c>
      <c r="AW196">
        <v>-6.7119618041870464</v>
      </c>
      <c r="AZ196">
        <v>1.0222787572459193</v>
      </c>
      <c r="BA196">
        <v>-7.2189767647037204</v>
      </c>
      <c r="BF196">
        <v>1.0528447572687398</v>
      </c>
      <c r="BG196">
        <v>-7.4348232179246923</v>
      </c>
      <c r="BJ196">
        <v>1.0288781954676949</v>
      </c>
      <c r="BK196">
        <v>-7.741931849681162</v>
      </c>
      <c r="BP196">
        <v>1.0545558945398339</v>
      </c>
      <c r="BQ196">
        <v>-7.9564180529112729</v>
      </c>
      <c r="BZ196">
        <v>0.56651920821090296</v>
      </c>
      <c r="CA196">
        <v>-2.787004227073409</v>
      </c>
      <c r="CC196">
        <v>0.75720334793074773</v>
      </c>
      <c r="CD196">
        <v>-3.7217533272345857</v>
      </c>
      <c r="CF196">
        <v>0.92879617501144196</v>
      </c>
      <c r="CG196">
        <v>-4.6062932553103755</v>
      </c>
      <c r="CI196">
        <v>1.0672128113105019</v>
      </c>
      <c r="CJ196">
        <v>-5.4046402176259045</v>
      </c>
      <c r="CL196">
        <v>1.2395731273677795</v>
      </c>
      <c r="CM196">
        <v>-6.6880986150511692</v>
      </c>
      <c r="CO196">
        <v>1.2612020424173276</v>
      </c>
      <c r="CP196">
        <v>-7.4094279341731788</v>
      </c>
      <c r="CR196">
        <v>1.2647965276127136</v>
      </c>
      <c r="CS196">
        <v>-7.931790915397035</v>
      </c>
    </row>
    <row r="197" spans="2:97" x14ac:dyDescent="0.2">
      <c r="B197">
        <v>0.59723984861883528</v>
      </c>
      <c r="C197">
        <v>-2.5931111881826658</v>
      </c>
      <c r="H197">
        <v>0.66309688766240105</v>
      </c>
      <c r="I197">
        <v>-2.7769277315915235</v>
      </c>
      <c r="L197">
        <v>0.80505548965363649</v>
      </c>
      <c r="M197">
        <v>-3.4759905374760423</v>
      </c>
      <c r="R197">
        <v>0.88578322879128701</v>
      </c>
      <c r="S197">
        <v>-3.7066305319315731</v>
      </c>
      <c r="V197">
        <v>0.9918738611914768</v>
      </c>
      <c r="W197">
        <v>-4.3134282525948926</v>
      </c>
      <c r="AB197">
        <v>1.0860611671614164</v>
      </c>
      <c r="AC197">
        <v>-4.5871853312371211</v>
      </c>
      <c r="AF197">
        <v>1.1564811573668088</v>
      </c>
      <c r="AG197">
        <v>-5.0984837989125715</v>
      </c>
      <c r="AL197">
        <v>1.2463919737957159</v>
      </c>
      <c r="AM197">
        <v>-5.3815504180512672</v>
      </c>
      <c r="AP197">
        <v>1.3737551700520656</v>
      </c>
      <c r="AQ197">
        <v>-6.380793452650968</v>
      </c>
      <c r="AV197">
        <v>1.2395731273677795</v>
      </c>
      <c r="AW197">
        <v>-6.6880986150511692</v>
      </c>
      <c r="AZ197">
        <v>1.2276355403669184</v>
      </c>
      <c r="BA197">
        <v>-7.1970489582047819</v>
      </c>
      <c r="BF197">
        <v>1.2612020424173276</v>
      </c>
      <c r="BG197">
        <v>-7.4094279341731788</v>
      </c>
      <c r="BJ197">
        <v>1.2337935014265484</v>
      </c>
      <c r="BK197">
        <v>-7.7200307700604514</v>
      </c>
      <c r="BP197">
        <v>1.2647965276127136</v>
      </c>
      <c r="BQ197">
        <v>-7.931790915397035</v>
      </c>
      <c r="BZ197">
        <v>0.66309688766240105</v>
      </c>
      <c r="CA197">
        <v>-2.7769277315915235</v>
      </c>
      <c r="CC197">
        <v>0.88578322879128701</v>
      </c>
      <c r="CD197">
        <v>-3.7066305319315731</v>
      </c>
      <c r="CF197">
        <v>1.0860611671614164</v>
      </c>
      <c r="CG197">
        <v>-4.5871853312371211</v>
      </c>
      <c r="CI197">
        <v>1.2463919737957159</v>
      </c>
      <c r="CJ197">
        <v>-5.3815504180512672</v>
      </c>
      <c r="CL197">
        <v>1.4457856565616123</v>
      </c>
      <c r="CM197">
        <v>-6.6588513726338974</v>
      </c>
      <c r="CO197">
        <v>1.4704437527848719</v>
      </c>
      <c r="CP197">
        <v>-7.378914127136377</v>
      </c>
      <c r="CR197">
        <v>1.4746566080926733</v>
      </c>
      <c r="CS197">
        <v>-7.902588295844299</v>
      </c>
    </row>
    <row r="198" spans="2:97" x14ac:dyDescent="0.2">
      <c r="B198">
        <v>0.68455185255610695</v>
      </c>
      <c r="C198">
        <v>-2.5817880977222192</v>
      </c>
      <c r="H198">
        <v>0.75990465722592881</v>
      </c>
      <c r="I198">
        <v>-2.7644591699842764</v>
      </c>
      <c r="L198">
        <v>0.92200392821488997</v>
      </c>
      <c r="M198">
        <v>-3.4602702782292272</v>
      </c>
      <c r="R198">
        <v>1.0153776463687836</v>
      </c>
      <c r="S198">
        <v>-3.6888052327981722</v>
      </c>
      <c r="V198">
        <v>1.135938283415548</v>
      </c>
      <c r="W198">
        <v>-4.2932650839125195</v>
      </c>
      <c r="AB198">
        <v>1.2438719788776038</v>
      </c>
      <c r="AC198">
        <v>-4.5655892619449903</v>
      </c>
      <c r="AF198">
        <v>1.3233754311877177</v>
      </c>
      <c r="AG198">
        <v>-5.0732363229142052</v>
      </c>
      <c r="AL198">
        <v>1.4254559012870078</v>
      </c>
      <c r="AM198">
        <v>-5.3534731764357977</v>
      </c>
      <c r="AP198">
        <v>1.4789512229104465</v>
      </c>
      <c r="AQ198">
        <v>-6.3654478464541668</v>
      </c>
      <c r="AV198">
        <v>1.4457856565616123</v>
      </c>
      <c r="AW198">
        <v>-6.6588513726338974</v>
      </c>
      <c r="AZ198">
        <v>1.4311218857206485</v>
      </c>
      <c r="BA198">
        <v>-7.1685416446895438</v>
      </c>
      <c r="BF198">
        <v>1.4704437527848719</v>
      </c>
      <c r="BG198">
        <v>-7.378914127136377</v>
      </c>
      <c r="BJ198">
        <v>1.4384521098123906</v>
      </c>
      <c r="BK198">
        <v>-7.6936848607959849</v>
      </c>
      <c r="BP198">
        <v>1.4746566080926733</v>
      </c>
      <c r="BQ198">
        <v>-7.902588295844299</v>
      </c>
      <c r="BZ198">
        <v>0.75990465722592881</v>
      </c>
      <c r="CA198">
        <v>-2.7644591699842764</v>
      </c>
      <c r="CC198">
        <v>1.0153776463687836</v>
      </c>
      <c r="CD198">
        <v>-3.6888052327981722</v>
      </c>
      <c r="CF198">
        <v>1.2438719788776038</v>
      </c>
      <c r="CG198">
        <v>-4.5655892619449903</v>
      </c>
      <c r="CI198">
        <v>1.4254559012870078</v>
      </c>
      <c r="CJ198">
        <v>-5.3534731764357977</v>
      </c>
      <c r="CL198">
        <v>1.6516076777610276</v>
      </c>
      <c r="CM198">
        <v>-6.6242073492560811</v>
      </c>
      <c r="CO198">
        <v>1.6791881571358456</v>
      </c>
      <c r="CP198">
        <v>-7.3434607657418756</v>
      </c>
      <c r="CR198">
        <v>1.6826897917489707</v>
      </c>
      <c r="CS198">
        <v>-7.8691017886196217</v>
      </c>
    </row>
    <row r="199" spans="2:97" x14ac:dyDescent="0.2">
      <c r="B199">
        <v>0.77131255011341449</v>
      </c>
      <c r="C199">
        <v>-2.5676522193155233</v>
      </c>
      <c r="H199">
        <v>0.85788217816323342</v>
      </c>
      <c r="I199">
        <v>-2.7492615058538186</v>
      </c>
      <c r="L199">
        <v>1.0384949140882762</v>
      </c>
      <c r="M199">
        <v>-3.4396477795555955</v>
      </c>
      <c r="R199">
        <v>1.1453763793132583</v>
      </c>
      <c r="S199">
        <v>-3.6683458739976089</v>
      </c>
      <c r="V199">
        <v>1.2800252032401629</v>
      </c>
      <c r="W199">
        <v>-4.2692367592844702</v>
      </c>
      <c r="AB199">
        <v>1.4025368320366394</v>
      </c>
      <c r="AC199">
        <v>-4.5392610352438227</v>
      </c>
      <c r="AF199">
        <v>1.4901217404109228</v>
      </c>
      <c r="AG199">
        <v>-5.0434726481956265</v>
      </c>
      <c r="AL199">
        <v>1.6055148728883339</v>
      </c>
      <c r="AM199">
        <v>-5.3210606995438781</v>
      </c>
      <c r="AP199">
        <v>1.5704699430835078</v>
      </c>
      <c r="AQ199">
        <v>-6.3506996277669572</v>
      </c>
      <c r="AV199">
        <v>1.6516076777610276</v>
      </c>
      <c r="AW199">
        <v>-6.6242073492560811</v>
      </c>
      <c r="AZ199">
        <v>1.6341975681845946</v>
      </c>
      <c r="BA199">
        <v>-7.1352505787296741</v>
      </c>
      <c r="BF199">
        <v>1.6791881571358456</v>
      </c>
      <c r="BG199">
        <v>-7.3434607657418756</v>
      </c>
      <c r="BJ199">
        <v>1.6423702916271816</v>
      </c>
      <c r="BK199">
        <v>-7.6609298014629736</v>
      </c>
      <c r="BP199">
        <v>1.6826897917489707</v>
      </c>
      <c r="BQ199">
        <v>-7.8691017886196217</v>
      </c>
      <c r="BZ199">
        <v>0.85788217816323342</v>
      </c>
      <c r="CA199">
        <v>-2.7492615058538186</v>
      </c>
      <c r="CC199">
        <v>1.1453763793132583</v>
      </c>
      <c r="CD199">
        <v>-3.6683458739976089</v>
      </c>
      <c r="CF199">
        <v>1.4025368320366394</v>
      </c>
      <c r="CG199">
        <v>-4.5392610352438227</v>
      </c>
      <c r="CI199">
        <v>1.6055148728883339</v>
      </c>
      <c r="CJ199">
        <v>-5.3210606995438781</v>
      </c>
      <c r="CL199">
        <v>1.8572023099911121</v>
      </c>
      <c r="CM199">
        <v>-6.5851168314741617</v>
      </c>
      <c r="CO199">
        <v>1.8860741740480778</v>
      </c>
      <c r="CP199">
        <v>-7.3033948645683422</v>
      </c>
      <c r="CR199">
        <v>1.8915798468251255</v>
      </c>
      <c r="CS199">
        <v>-7.8307763184432329</v>
      </c>
    </row>
    <row r="200" spans="2:97" x14ac:dyDescent="0.2">
      <c r="B200">
        <v>0.8586412743106987</v>
      </c>
      <c r="C200">
        <v>-2.5513915202627202</v>
      </c>
      <c r="H200">
        <v>0.95603436282022503</v>
      </c>
      <c r="I200">
        <v>-2.7315260581256546</v>
      </c>
      <c r="L200">
        <v>1.1552614118808804</v>
      </c>
      <c r="M200">
        <v>-3.416990032475391</v>
      </c>
      <c r="R200">
        <v>1.2761199390243585</v>
      </c>
      <c r="S200">
        <v>-3.6440141839100937</v>
      </c>
      <c r="V200">
        <v>1.4226913053820041</v>
      </c>
      <c r="W200">
        <v>-4.239662078678835</v>
      </c>
      <c r="AB200">
        <v>1.5614887685035563</v>
      </c>
      <c r="AC200">
        <v>-4.5092943195489061</v>
      </c>
      <c r="AF200">
        <v>1.6557543831866826</v>
      </c>
      <c r="AG200">
        <v>-5.009456424011911</v>
      </c>
      <c r="AL200">
        <v>1.7856177354983993</v>
      </c>
      <c r="AM200">
        <v>-5.2844729225056399</v>
      </c>
      <c r="AP200">
        <v>1.7655176496595024</v>
      </c>
      <c r="AQ200">
        <v>-6.3148395490170843</v>
      </c>
      <c r="AV200">
        <v>1.8572023099911121</v>
      </c>
      <c r="AW200">
        <v>-6.5851168314741617</v>
      </c>
      <c r="AZ200">
        <v>1.8350423772660003</v>
      </c>
      <c r="BA200">
        <v>-7.0955521573533735</v>
      </c>
      <c r="BF200">
        <v>1.8860741740480778</v>
      </c>
      <c r="BG200">
        <v>-7.3033948645683422</v>
      </c>
      <c r="BJ200">
        <v>1.8455580264968201</v>
      </c>
      <c r="BK200">
        <v>-7.6227661353079936</v>
      </c>
      <c r="BP200">
        <v>1.8915798468251255</v>
      </c>
      <c r="BQ200">
        <v>-7.8307763184432329</v>
      </c>
      <c r="BZ200">
        <v>0.95603436282022503</v>
      </c>
      <c r="CA200">
        <v>-2.7315260581256546</v>
      </c>
      <c r="CC200">
        <v>1.2761199390243585</v>
      </c>
      <c r="CD200">
        <v>-3.6440141839100937</v>
      </c>
      <c r="CF200">
        <v>1.5614887685035563</v>
      </c>
      <c r="CG200">
        <v>-4.5092943195489061</v>
      </c>
      <c r="CI200">
        <v>1.7856177354983993</v>
      </c>
      <c r="CJ200">
        <v>-5.2844729225056399</v>
      </c>
      <c r="CL200">
        <v>2.0619462612490786</v>
      </c>
      <c r="CM200">
        <v>-6.5396349201873596</v>
      </c>
      <c r="CO200">
        <v>2.0923089689489638</v>
      </c>
      <c r="CP200">
        <v>-7.2584542211143086</v>
      </c>
      <c r="CR200">
        <v>2.0985191483246308</v>
      </c>
      <c r="CS200">
        <v>-7.7882329920181563</v>
      </c>
    </row>
    <row r="201" spans="2:97" x14ac:dyDescent="0.2">
      <c r="B201">
        <v>0.94537913694367903</v>
      </c>
      <c r="C201">
        <v>-2.5312174465578261</v>
      </c>
      <c r="H201">
        <v>1.0556442631807239</v>
      </c>
      <c r="I201">
        <v>-2.7117735320539289</v>
      </c>
      <c r="L201">
        <v>1.2713040008695056</v>
      </c>
      <c r="M201">
        <v>-3.3894225627414705</v>
      </c>
      <c r="R201">
        <v>1.4078884222889874</v>
      </c>
      <c r="S201">
        <v>-3.6166298561079087</v>
      </c>
      <c r="V201">
        <v>1.5658636310473497</v>
      </c>
      <c r="W201">
        <v>-4.2059736489506587</v>
      </c>
      <c r="AB201">
        <v>1.7222848670675786</v>
      </c>
      <c r="AC201">
        <v>-4.4750151472736883</v>
      </c>
      <c r="AF201">
        <v>1.6501949906884639</v>
      </c>
      <c r="AG201">
        <v>-5.010237768692531</v>
      </c>
      <c r="AL201">
        <v>1.9653924950100541</v>
      </c>
      <c r="AM201">
        <v>-5.2427123785552334</v>
      </c>
      <c r="AP201">
        <v>1.9609238789331294</v>
      </c>
      <c r="AQ201">
        <v>-6.2726359604246538</v>
      </c>
      <c r="AV201">
        <v>2.0619462612490786</v>
      </c>
      <c r="AW201">
        <v>-6.5396349201873596</v>
      </c>
      <c r="AZ201">
        <v>2.0364502178555903</v>
      </c>
      <c r="BA201">
        <v>-7.0508010051150523</v>
      </c>
      <c r="BF201">
        <v>2.0923089689489638</v>
      </c>
      <c r="BG201">
        <v>-7.2584542211143086</v>
      </c>
      <c r="BJ201">
        <v>2.0468124287554059</v>
      </c>
      <c r="BK201">
        <v>-7.5805320786647172</v>
      </c>
      <c r="BP201">
        <v>2.0985191483246308</v>
      </c>
      <c r="BQ201">
        <v>-7.7882329920181563</v>
      </c>
      <c r="BZ201">
        <v>1.0556442631807239</v>
      </c>
      <c r="CA201">
        <v>-2.7117735320539289</v>
      </c>
      <c r="CC201">
        <v>1.4078884222889874</v>
      </c>
      <c r="CD201">
        <v>-3.6166298561079087</v>
      </c>
      <c r="CF201">
        <v>1.7222848670675786</v>
      </c>
      <c r="CG201">
        <v>-4.4750151472736883</v>
      </c>
      <c r="CI201">
        <v>1.7856177354983993</v>
      </c>
      <c r="CJ201">
        <v>-5.2844729225056399</v>
      </c>
      <c r="CL201">
        <v>2.2663000297858775</v>
      </c>
      <c r="CM201">
        <v>-6.4896657210858892</v>
      </c>
      <c r="CO201">
        <v>2.2975006859870835</v>
      </c>
      <c r="CP201">
        <v>-7.2076845424612221</v>
      </c>
      <c r="CR201">
        <v>2.3045257520159641</v>
      </c>
      <c r="CS201">
        <v>-7.7402157921297485</v>
      </c>
    </row>
    <row r="202" spans="2:97" x14ac:dyDescent="0.2">
      <c r="B202">
        <v>1.0316573971742939</v>
      </c>
      <c r="C202">
        <v>-2.5091935628171549</v>
      </c>
      <c r="H202">
        <v>1.1554179164484659</v>
      </c>
      <c r="I202">
        <v>-2.6893007839073602</v>
      </c>
      <c r="L202">
        <v>1.3867766828763877</v>
      </c>
      <c r="M202">
        <v>-3.3579068902301974</v>
      </c>
      <c r="R202">
        <v>1.540294015092055</v>
      </c>
      <c r="S202">
        <v>-3.5851217496847902</v>
      </c>
      <c r="V202">
        <v>1.6130788513068475</v>
      </c>
      <c r="W202">
        <v>-4.1934503566511356</v>
      </c>
      <c r="AB202">
        <v>1.8833284535344834</v>
      </c>
      <c r="AC202">
        <v>-4.4368317064007643</v>
      </c>
      <c r="AF202">
        <v>1.8203862123137118</v>
      </c>
      <c r="AG202">
        <v>-4.9690498186303076</v>
      </c>
      <c r="AL202">
        <v>2.146011294715386</v>
      </c>
      <c r="AM202">
        <v>-5.1962988720650038</v>
      </c>
      <c r="AP202">
        <v>2.154303726786027</v>
      </c>
      <c r="AQ202">
        <v>-6.2247524485412944</v>
      </c>
      <c r="AV202">
        <v>2.2663000297858775</v>
      </c>
      <c r="AW202">
        <v>-6.4896657210858892</v>
      </c>
      <c r="AZ202">
        <v>2.2340416640895882</v>
      </c>
      <c r="BA202">
        <v>-7.000154467717274</v>
      </c>
      <c r="BF202">
        <v>2.2975006859870835</v>
      </c>
      <c r="BG202">
        <v>-7.2076845424612221</v>
      </c>
      <c r="BJ202">
        <v>2.2468329866216319</v>
      </c>
      <c r="BK202">
        <v>-7.5320212180446866</v>
      </c>
      <c r="BP202">
        <v>2.3045257520159641</v>
      </c>
      <c r="BQ202">
        <v>-7.7402157921297485</v>
      </c>
      <c r="BZ202">
        <v>1.1554179164484659</v>
      </c>
      <c r="CA202">
        <v>-2.6893007839073602</v>
      </c>
      <c r="CC202">
        <v>1.540294015092055</v>
      </c>
      <c r="CD202">
        <v>-3.5851217496847902</v>
      </c>
      <c r="CF202">
        <v>1.8833284535344834</v>
      </c>
      <c r="CG202">
        <v>-4.4368317064007643</v>
      </c>
      <c r="CI202">
        <v>1.9653924950100541</v>
      </c>
      <c r="CJ202">
        <v>-5.2427123785552334</v>
      </c>
      <c r="CL202">
        <v>2.4683976069837423</v>
      </c>
      <c r="CM202">
        <v>-6.4337307539896678</v>
      </c>
      <c r="CO202">
        <v>2.5018182361447185</v>
      </c>
      <c r="CP202">
        <v>-7.152051219907956</v>
      </c>
      <c r="CR202">
        <v>2.5097649076679378</v>
      </c>
      <c r="CS202">
        <v>-7.6876945426225785</v>
      </c>
    </row>
    <row r="203" spans="2:97" x14ac:dyDescent="0.2">
      <c r="B203">
        <v>1.0958761539960751</v>
      </c>
      <c r="C203">
        <v>-2.490561425937448</v>
      </c>
      <c r="H203">
        <v>1.2566741233051473</v>
      </c>
      <c r="I203">
        <v>-2.6645237345905466</v>
      </c>
      <c r="L203">
        <v>1.3867766828763877</v>
      </c>
      <c r="M203">
        <v>-3.3579068902301974</v>
      </c>
      <c r="R203">
        <v>1.6740929206170947</v>
      </c>
      <c r="S203">
        <v>-3.5511814684246747</v>
      </c>
      <c r="V203">
        <v>1.707240627477397</v>
      </c>
      <c r="W203">
        <v>-4.166813708536333</v>
      </c>
      <c r="AB203">
        <v>2.0441787018564481</v>
      </c>
      <c r="AC203">
        <v>-4.3937513949301756</v>
      </c>
      <c r="AF203">
        <v>1.9841208559095866</v>
      </c>
      <c r="AG203">
        <v>-4.9232234725402844</v>
      </c>
      <c r="AL203">
        <v>2.3252117627502598</v>
      </c>
      <c r="AM203">
        <v>-5.1449689235751812</v>
      </c>
      <c r="AP203">
        <v>2.3454992502593126</v>
      </c>
      <c r="AQ203">
        <v>-6.1713078346431027</v>
      </c>
      <c r="AV203">
        <v>2.4683976069837423</v>
      </c>
      <c r="AW203">
        <v>-6.4337307539896678</v>
      </c>
      <c r="AZ203">
        <v>2.4316016789289425</v>
      </c>
      <c r="BA203">
        <v>-6.9435409138823347</v>
      </c>
      <c r="BF203">
        <v>2.5018182361447185</v>
      </c>
      <c r="BG203">
        <v>-7.152051219907956</v>
      </c>
      <c r="BJ203">
        <v>2.4457150275356909</v>
      </c>
      <c r="BK203">
        <v>-7.4782285659312864</v>
      </c>
      <c r="BP203">
        <v>2.5097649076679378</v>
      </c>
      <c r="BQ203">
        <v>-7.6876945426225785</v>
      </c>
      <c r="BZ203">
        <v>1.2566741233051473</v>
      </c>
      <c r="CA203">
        <v>-2.6645237345905466</v>
      </c>
      <c r="CC203">
        <v>1.540294015092055</v>
      </c>
      <c r="CD203">
        <v>-3.5851217496847902</v>
      </c>
      <c r="CF203">
        <v>2.0441787018564481</v>
      </c>
      <c r="CG203">
        <v>-4.3937513949301756</v>
      </c>
      <c r="CI203">
        <v>2.146011294715386</v>
      </c>
      <c r="CJ203">
        <v>-5.1962988720650038</v>
      </c>
      <c r="CL203">
        <v>2.6699539129246492</v>
      </c>
      <c r="CM203">
        <v>-6.3733385281258776</v>
      </c>
      <c r="CO203">
        <v>2.7039349010111557</v>
      </c>
      <c r="CP203">
        <v>-7.0920263935900572</v>
      </c>
      <c r="CR203">
        <v>2.7125004906840777</v>
      </c>
      <c r="CS203">
        <v>-7.6301990910041848</v>
      </c>
    </row>
    <row r="204" spans="2:97" x14ac:dyDescent="0.2">
      <c r="B204">
        <v>1.1170898165134275</v>
      </c>
      <c r="C204">
        <v>-2.4833122260229255</v>
      </c>
      <c r="H204">
        <v>1.3585165214103225</v>
      </c>
      <c r="I204">
        <v>-2.6365866828647357</v>
      </c>
      <c r="L204">
        <v>1.5013760890919801</v>
      </c>
      <c r="M204">
        <v>-3.3236244345110224</v>
      </c>
      <c r="R204">
        <v>1.807379177176107</v>
      </c>
      <c r="S204">
        <v>-3.5122472701408105</v>
      </c>
      <c r="V204">
        <v>1.8481287510096231</v>
      </c>
      <c r="W204">
        <v>-4.1238066882884903</v>
      </c>
      <c r="AB204">
        <v>2.2071406554215369</v>
      </c>
      <c r="AC204">
        <v>-4.3467407476390161</v>
      </c>
      <c r="AF204">
        <v>2.1459293514496216</v>
      </c>
      <c r="AG204">
        <v>-4.872367182325366</v>
      </c>
      <c r="AL204">
        <v>2.505114850461339</v>
      </c>
      <c r="AM204">
        <v>-5.0888095667913733</v>
      </c>
      <c r="AP204">
        <v>2.5350396221539211</v>
      </c>
      <c r="AQ204">
        <v>-6.1110582091818726</v>
      </c>
      <c r="AV204">
        <v>2.6699539129246492</v>
      </c>
      <c r="AW204">
        <v>-6.3733385281258776</v>
      </c>
      <c r="AZ204">
        <v>2.6253373818536732</v>
      </c>
      <c r="BA204">
        <v>-6.8822643233571936</v>
      </c>
      <c r="BF204">
        <v>2.7039349010111557</v>
      </c>
      <c r="BG204">
        <v>-7.0920263935900572</v>
      </c>
      <c r="BJ204">
        <v>2.642024756515696</v>
      </c>
      <c r="BK204">
        <v>-7.4196415037564361</v>
      </c>
      <c r="BP204">
        <v>2.7125004906840777</v>
      </c>
      <c r="BQ204">
        <v>-7.6301990910041848</v>
      </c>
      <c r="BZ204">
        <v>1.3585165214103225</v>
      </c>
      <c r="CA204">
        <v>-2.6365866828647357</v>
      </c>
      <c r="CC204">
        <v>1.6740929206170947</v>
      </c>
      <c r="CD204">
        <v>-3.5511814684246747</v>
      </c>
      <c r="CF204">
        <v>2.2071406554215369</v>
      </c>
      <c r="CG204">
        <v>-4.3467407476390161</v>
      </c>
      <c r="CI204">
        <v>2.3252117627502598</v>
      </c>
      <c r="CJ204">
        <v>-5.1449689235751812</v>
      </c>
      <c r="CL204">
        <v>2.8701139452236237</v>
      </c>
      <c r="CM204">
        <v>-6.3066223580429295</v>
      </c>
      <c r="CO204">
        <v>2.9050273773879662</v>
      </c>
      <c r="CP204">
        <v>-7.0272066519322163</v>
      </c>
      <c r="CR204">
        <v>2.9142982226719139</v>
      </c>
      <c r="CS204">
        <v>-7.5682864837845809</v>
      </c>
    </row>
    <row r="205" spans="2:97" x14ac:dyDescent="0.2">
      <c r="B205">
        <v>1.2023673447719876</v>
      </c>
      <c r="C205">
        <v>-2.4554161746894274</v>
      </c>
      <c r="H205">
        <v>1.4608784123525167</v>
      </c>
      <c r="I205">
        <v>-2.6053796644549494</v>
      </c>
      <c r="L205">
        <v>1.6147677734888382</v>
      </c>
      <c r="M205">
        <v>-3.2845282257856372</v>
      </c>
      <c r="R205">
        <v>1.9426446298820814</v>
      </c>
      <c r="S205">
        <v>-3.4702537121685006</v>
      </c>
      <c r="V205">
        <v>1.9873059606604979</v>
      </c>
      <c r="W205">
        <v>-4.0763756738984585</v>
      </c>
      <c r="AB205">
        <v>2.36975468810303</v>
      </c>
      <c r="AC205">
        <v>-4.294565144043534</v>
      </c>
      <c r="AF205">
        <v>2.3069336472082496</v>
      </c>
      <c r="AG205">
        <v>-4.8170882287019579</v>
      </c>
      <c r="AL205">
        <v>2.6847729351867002</v>
      </c>
      <c r="AM205">
        <v>-5.0281201370006645</v>
      </c>
      <c r="AP205">
        <v>2.7224279368877458</v>
      </c>
      <c r="AQ205">
        <v>-6.0463664861591715</v>
      </c>
      <c r="AV205">
        <v>2.8701139452236237</v>
      </c>
      <c r="AW205">
        <v>-6.3066223580429295</v>
      </c>
      <c r="AZ205">
        <v>2.8187291733755671</v>
      </c>
      <c r="BA205">
        <v>-6.8150855348382455</v>
      </c>
      <c r="BF205">
        <v>2.9050273773879662</v>
      </c>
      <c r="BG205">
        <v>-7.0272066519322163</v>
      </c>
      <c r="BJ205">
        <v>2.8369377931094122</v>
      </c>
      <c r="BK205">
        <v>-7.3558981226714115</v>
      </c>
      <c r="BP205">
        <v>2.9142982226719139</v>
      </c>
      <c r="BQ205">
        <v>-7.5682864837845809</v>
      </c>
      <c r="BZ205">
        <v>1.4608784123525167</v>
      </c>
      <c r="CA205">
        <v>-2.6053796644549494</v>
      </c>
      <c r="CC205">
        <v>1.807379177176107</v>
      </c>
      <c r="CD205">
        <v>-3.5122472701408105</v>
      </c>
      <c r="CF205">
        <v>2.36975468810303</v>
      </c>
      <c r="CG205">
        <v>-4.294565144043534</v>
      </c>
      <c r="CI205">
        <v>2.505114850461339</v>
      </c>
      <c r="CJ205">
        <v>-5.0888095667913733</v>
      </c>
      <c r="CL205">
        <v>3.0680297712323434</v>
      </c>
      <c r="CM205">
        <v>-6.2350455234356934</v>
      </c>
      <c r="CO205">
        <v>3.1033835303730886</v>
      </c>
      <c r="CP205">
        <v>-6.95722179669262</v>
      </c>
      <c r="CR205">
        <v>3.1150932262116724</v>
      </c>
      <c r="CS205">
        <v>-7.5019547817222874</v>
      </c>
    </row>
    <row r="206" spans="2:97" x14ac:dyDescent="0.2">
      <c r="B206">
        <v>1.2865859979903449</v>
      </c>
      <c r="C206">
        <v>-2.4248135683995509</v>
      </c>
      <c r="H206">
        <v>1.5636840282817717</v>
      </c>
      <c r="I206">
        <v>-2.5707924145065641</v>
      </c>
      <c r="L206">
        <v>1.7271055119826106</v>
      </c>
      <c r="M206">
        <v>-3.2427430876769834</v>
      </c>
      <c r="R206">
        <v>2.0782873634455581</v>
      </c>
      <c r="S206">
        <v>-3.4235577330628262</v>
      </c>
      <c r="V206">
        <v>2.1246371811729783</v>
      </c>
      <c r="W206">
        <v>-4.0246141336456054</v>
      </c>
      <c r="AB206">
        <v>2.5331381889866509</v>
      </c>
      <c r="AC206">
        <v>-4.2375910514326964</v>
      </c>
      <c r="AF206">
        <v>2.4652942118005701</v>
      </c>
      <c r="AG206">
        <v>-4.7560248212694001</v>
      </c>
      <c r="AL206">
        <v>2.8636391850140837</v>
      </c>
      <c r="AM206">
        <v>-4.9619565361924636</v>
      </c>
      <c r="AP206">
        <v>2.907768601897819</v>
      </c>
      <c r="AQ206">
        <v>-5.9750235568013093</v>
      </c>
      <c r="AV206">
        <v>3.0680297712323434</v>
      </c>
      <c r="AW206">
        <v>-6.2350455234356934</v>
      </c>
      <c r="AZ206">
        <v>3.0080576728677726</v>
      </c>
      <c r="BA206">
        <v>-6.7435185508212756</v>
      </c>
      <c r="BF206">
        <v>3.1033835303730886</v>
      </c>
      <c r="BG206">
        <v>-6.95722179669262</v>
      </c>
      <c r="BJ206">
        <v>3.0290515107766405</v>
      </c>
      <c r="BK206">
        <v>-7.2875588557515769</v>
      </c>
      <c r="BP206">
        <v>3.1150932262116724</v>
      </c>
      <c r="BQ206">
        <v>-7.5019547817222874</v>
      </c>
      <c r="BZ206">
        <v>1.5636840282817717</v>
      </c>
      <c r="CA206">
        <v>-2.5707924145065641</v>
      </c>
      <c r="CC206">
        <v>1.9426446298820814</v>
      </c>
      <c r="CD206">
        <v>-3.4702537121685006</v>
      </c>
      <c r="CF206">
        <v>2.5331381889866509</v>
      </c>
      <c r="CG206">
        <v>-4.2375910514326964</v>
      </c>
      <c r="CI206">
        <v>2.6847729351867002</v>
      </c>
      <c r="CJ206">
        <v>-5.0281201370006645</v>
      </c>
      <c r="CL206">
        <v>3.2642322456714399</v>
      </c>
      <c r="CM206">
        <v>-6.1572515729199981</v>
      </c>
      <c r="CO206">
        <v>3.3005191797147946</v>
      </c>
      <c r="CP206">
        <v>-6.8825330055136851</v>
      </c>
      <c r="CR206">
        <v>3.3131075216757622</v>
      </c>
      <c r="CS206">
        <v>-7.4308686797509926</v>
      </c>
    </row>
    <row r="207" spans="2:97" x14ac:dyDescent="0.2">
      <c r="B207">
        <v>1.3700797822863766</v>
      </c>
      <c r="C207">
        <v>-2.3913213128860038</v>
      </c>
      <c r="H207">
        <v>1.6683921429024631</v>
      </c>
      <c r="I207">
        <v>-2.5340921789473425</v>
      </c>
      <c r="L207">
        <v>1.8384254203855181</v>
      </c>
      <c r="M207">
        <v>-3.1971136524022516</v>
      </c>
      <c r="R207">
        <v>2.2147210367240748</v>
      </c>
      <c r="S207">
        <v>-3.3728674000185044</v>
      </c>
      <c r="V207">
        <v>2.2606858438796094</v>
      </c>
      <c r="W207">
        <v>-3.9682222359493822</v>
      </c>
      <c r="AB207">
        <v>2.6972096898364555</v>
      </c>
      <c r="AC207">
        <v>-4.1756320268031404</v>
      </c>
      <c r="AF207">
        <v>2.6204559977206694</v>
      </c>
      <c r="AG207">
        <v>-4.6906652962808799</v>
      </c>
      <c r="AL207">
        <v>3.042630827192383</v>
      </c>
      <c r="AM207">
        <v>-4.8919853282168821</v>
      </c>
      <c r="AP207">
        <v>3.0892128901944984</v>
      </c>
      <c r="AQ207">
        <v>-5.8990714228740488</v>
      </c>
      <c r="AV207">
        <v>3.2642322456714399</v>
      </c>
      <c r="AW207">
        <v>-6.1572515729199981</v>
      </c>
      <c r="AZ207">
        <v>3.1955800952723474</v>
      </c>
      <c r="BA207">
        <v>-6.6666872370042185</v>
      </c>
      <c r="BF207">
        <v>3.3005191797147946</v>
      </c>
      <c r="BG207">
        <v>-6.8825330055136851</v>
      </c>
      <c r="BJ207">
        <v>3.2191162236613922</v>
      </c>
      <c r="BK207">
        <v>-7.2132859634290041</v>
      </c>
      <c r="BP207">
        <v>3.3131075216757622</v>
      </c>
      <c r="BQ207">
        <v>-7.4308686797509926</v>
      </c>
      <c r="BZ207">
        <v>1.6683921429024631</v>
      </c>
      <c r="CA207">
        <v>-2.5340921789473425</v>
      </c>
      <c r="CC207">
        <v>2.0782873634455581</v>
      </c>
      <c r="CD207">
        <v>-3.4235577330628262</v>
      </c>
      <c r="CF207">
        <v>2.6972096898364555</v>
      </c>
      <c r="CG207">
        <v>-4.1756320268031404</v>
      </c>
      <c r="CI207">
        <v>2.8636391850140837</v>
      </c>
      <c r="CJ207">
        <v>-4.9619565361924636</v>
      </c>
      <c r="CL207">
        <v>3.4573961617167002</v>
      </c>
      <c r="CM207">
        <v>-6.0762237643501189</v>
      </c>
      <c r="CO207">
        <v>3.4947043444574923</v>
      </c>
      <c r="CP207">
        <v>-6.8028627743880152</v>
      </c>
      <c r="CR207">
        <v>3.5099554840354803</v>
      </c>
      <c r="CS207">
        <v>-7.3554541859855851</v>
      </c>
    </row>
    <row r="208" spans="2:97" x14ac:dyDescent="0.2">
      <c r="B208">
        <v>1.4519269917779292</v>
      </c>
      <c r="C208">
        <v>-2.3554610565420266</v>
      </c>
      <c r="H208">
        <v>1.7728935639374408</v>
      </c>
      <c r="I208">
        <v>-2.492855692634949</v>
      </c>
      <c r="L208">
        <v>1.9474976490045794</v>
      </c>
      <c r="M208">
        <v>-3.1483418154481213</v>
      </c>
      <c r="R208">
        <v>2.3518876326395981</v>
      </c>
      <c r="S208">
        <v>-3.317998319736724</v>
      </c>
      <c r="V208">
        <v>2.3944552771467431</v>
      </c>
      <c r="W208">
        <v>-3.9089181290947139</v>
      </c>
      <c r="AB208">
        <v>2.8611538426581622</v>
      </c>
      <c r="AC208">
        <v>-4.1089959093480983</v>
      </c>
      <c r="AF208">
        <v>2.7739315064290078</v>
      </c>
      <c r="AG208">
        <v>-4.6202407231445832</v>
      </c>
      <c r="AL208">
        <v>3.2209443528161428</v>
      </c>
      <c r="AM208">
        <v>-4.8150149573487973</v>
      </c>
      <c r="AP208">
        <v>3.2676863725181833</v>
      </c>
      <c r="AQ208">
        <v>-5.8181743603259122</v>
      </c>
      <c r="AV208">
        <v>3.4573961617167002</v>
      </c>
      <c r="AW208">
        <v>-6.0762237643501189</v>
      </c>
      <c r="AZ208">
        <v>3.379997348502084</v>
      </c>
      <c r="BA208">
        <v>-6.5852274972071205</v>
      </c>
      <c r="BF208">
        <v>3.4947043444574923</v>
      </c>
      <c r="BG208">
        <v>-6.8028627743880152</v>
      </c>
      <c r="BJ208">
        <v>3.4065496670030555</v>
      </c>
      <c r="BK208">
        <v>-7.135549690933205</v>
      </c>
      <c r="BP208">
        <v>3.5099554840354803</v>
      </c>
      <c r="BQ208">
        <v>-7.3554541859855851</v>
      </c>
      <c r="BZ208">
        <v>1.7728935639374408</v>
      </c>
      <c r="CA208">
        <v>-2.492855692634949</v>
      </c>
      <c r="CC208">
        <v>2.2147210367240748</v>
      </c>
      <c r="CD208">
        <v>-3.3728674000185044</v>
      </c>
      <c r="CF208">
        <v>2.8611538426581622</v>
      </c>
      <c r="CG208">
        <v>-4.1089959093480983</v>
      </c>
      <c r="CI208">
        <v>3.042630827192383</v>
      </c>
      <c r="CJ208">
        <v>-4.8919853282168821</v>
      </c>
      <c r="CL208">
        <v>3.6496663001084912</v>
      </c>
      <c r="CM208">
        <v>-5.9884977296787234</v>
      </c>
      <c r="CO208">
        <v>3.6874763100344072</v>
      </c>
      <c r="CP208">
        <v>-6.7185872762940386</v>
      </c>
      <c r="CR208">
        <v>3.7055702626814373</v>
      </c>
      <c r="CS208">
        <v>-7.2757111958482072</v>
      </c>
    </row>
    <row r="209" spans="2:97" x14ac:dyDescent="0.2">
      <c r="B209">
        <v>1.5334307671535956</v>
      </c>
      <c r="C209">
        <v>-2.3176348560916025</v>
      </c>
      <c r="H209">
        <v>1.8782128259299828</v>
      </c>
      <c r="I209">
        <v>-2.4486143772781586</v>
      </c>
      <c r="L209">
        <v>2.0558784992588386</v>
      </c>
      <c r="M209">
        <v>-3.096684138397416</v>
      </c>
      <c r="R209">
        <v>2.489144669250289</v>
      </c>
      <c r="S209">
        <v>-3.2591959804320494</v>
      </c>
      <c r="V209">
        <v>2.526179256514915</v>
      </c>
      <c r="W209">
        <v>-3.8442707353376386</v>
      </c>
      <c r="AB209">
        <v>3.0256022800157418</v>
      </c>
      <c r="AC209">
        <v>-4.0370480072658861</v>
      </c>
      <c r="AF209">
        <v>2.92476422207422</v>
      </c>
      <c r="AG209">
        <v>-4.5453032366722113</v>
      </c>
      <c r="AL209">
        <v>3.3984037667532228</v>
      </c>
      <c r="AM209">
        <v>-4.7345999449237013</v>
      </c>
      <c r="AP209">
        <v>3.4440648326346883</v>
      </c>
      <c r="AQ209">
        <v>-5.7318743639988909</v>
      </c>
      <c r="AV209">
        <v>3.6496663001084912</v>
      </c>
      <c r="AW209">
        <v>-5.9884977296787234</v>
      </c>
      <c r="AZ209">
        <v>3.5612114020102288</v>
      </c>
      <c r="BA209">
        <v>-6.4992838847250907</v>
      </c>
      <c r="BF209">
        <v>3.6874763100344072</v>
      </c>
      <c r="BG209">
        <v>-6.7185872762940386</v>
      </c>
      <c r="BJ209">
        <v>3.5904254088169405</v>
      </c>
      <c r="BK209">
        <v>-7.0526762244649337</v>
      </c>
      <c r="BP209">
        <v>3.7055702626814373</v>
      </c>
      <c r="BQ209">
        <v>-7.2757111958482072</v>
      </c>
      <c r="BZ209">
        <v>1.8782128259299828</v>
      </c>
      <c r="CA209">
        <v>-2.4486143772781586</v>
      </c>
      <c r="CC209">
        <v>2.3518876326395981</v>
      </c>
      <c r="CD209">
        <v>-3.317998319736724</v>
      </c>
      <c r="CF209">
        <v>3.0256022800157418</v>
      </c>
      <c r="CG209">
        <v>-4.0370480072658861</v>
      </c>
      <c r="CI209">
        <v>3.2209443528161428</v>
      </c>
      <c r="CJ209">
        <v>-4.8150149573487973</v>
      </c>
      <c r="CL209">
        <v>3.8377170967748149</v>
      </c>
      <c r="CM209">
        <v>-5.8960283529008475</v>
      </c>
      <c r="CO209">
        <v>3.8775985152829269</v>
      </c>
      <c r="CP209">
        <v>-6.6303841765737701</v>
      </c>
      <c r="CR209">
        <v>3.8981468212017916</v>
      </c>
      <c r="CS209">
        <v>-7.1914432732957181</v>
      </c>
    </row>
    <row r="210" spans="2:97" x14ac:dyDescent="0.2">
      <c r="B210">
        <v>1.6130198294327889</v>
      </c>
      <c r="C210">
        <v>-2.276459271982811</v>
      </c>
      <c r="H210">
        <v>1.9847399838457715</v>
      </c>
      <c r="I210">
        <v>-2.4008399063531485</v>
      </c>
      <c r="L210">
        <v>2.1613004435194934</v>
      </c>
      <c r="M210">
        <v>-3.0412400422078907</v>
      </c>
      <c r="R210">
        <v>2.6269209714660935</v>
      </c>
      <c r="S210">
        <v>-3.1946491988063208</v>
      </c>
      <c r="V210">
        <v>2.6561207992054001</v>
      </c>
      <c r="W210">
        <v>-3.7764682245586512</v>
      </c>
      <c r="AB210">
        <v>3.1897414131984307</v>
      </c>
      <c r="AC210">
        <v>-3.9601483690490173</v>
      </c>
      <c r="AF210">
        <v>3.0726185496525762</v>
      </c>
      <c r="AG210">
        <v>-4.4673368469069485</v>
      </c>
      <c r="AL210">
        <v>3.5754627480201076</v>
      </c>
      <c r="AM210">
        <v>-4.6478554520586135</v>
      </c>
      <c r="AP210">
        <v>3.6162184294911506</v>
      </c>
      <c r="AQ210">
        <v>-5.6414863407779938</v>
      </c>
      <c r="AV210">
        <v>3.8377170967748149</v>
      </c>
      <c r="AW210">
        <v>-5.8960283529008475</v>
      </c>
      <c r="AZ210">
        <v>3.7386230734796917</v>
      </c>
      <c r="BA210">
        <v>-6.4081401921261003</v>
      </c>
      <c r="BF210">
        <v>3.8775985152829269</v>
      </c>
      <c r="BG210">
        <v>-6.6303841765737701</v>
      </c>
      <c r="BJ210">
        <v>3.7722896976620399</v>
      </c>
      <c r="BK210">
        <v>-6.9650607676706784</v>
      </c>
      <c r="BP210">
        <v>3.8981468212017916</v>
      </c>
      <c r="BQ210">
        <v>-7.1914432732957181</v>
      </c>
      <c r="BZ210">
        <v>1.9847399838457715</v>
      </c>
      <c r="CA210">
        <v>-2.4008399063531485</v>
      </c>
      <c r="CC210">
        <v>2.489144669250289</v>
      </c>
      <c r="CD210">
        <v>-3.2591959804320494</v>
      </c>
      <c r="CF210">
        <v>3.1897414131984307</v>
      </c>
      <c r="CG210">
        <v>-3.9601483690490173</v>
      </c>
      <c r="CI210">
        <v>3.3984037667532228</v>
      </c>
      <c r="CJ210">
        <v>-4.7345999449237013</v>
      </c>
      <c r="CL210">
        <v>4.0246240870023904</v>
      </c>
      <c r="CM210">
        <v>-5.7993001451678428</v>
      </c>
      <c r="CO210">
        <v>4.0656433488229888</v>
      </c>
      <c r="CP210">
        <v>-6.536799481045632</v>
      </c>
      <c r="CR210">
        <v>4.0888318186551755</v>
      </c>
      <c r="CS210">
        <v>-7.1020753556212037</v>
      </c>
    </row>
    <row r="211" spans="2:97" x14ac:dyDescent="0.2">
      <c r="B211">
        <v>1.691750570669305</v>
      </c>
      <c r="C211">
        <v>-2.2336481959276497</v>
      </c>
      <c r="H211">
        <v>2.0909216163122943</v>
      </c>
      <c r="I211">
        <v>-2.3492704557938309</v>
      </c>
      <c r="L211">
        <v>2.2658724420241496</v>
      </c>
      <c r="M211">
        <v>-2.9830082906860365</v>
      </c>
      <c r="R211">
        <v>2.7651160690573344</v>
      </c>
      <c r="S211">
        <v>-3.1253897271628048</v>
      </c>
      <c r="V211">
        <v>2.7829974953423786</v>
      </c>
      <c r="W211">
        <v>-3.7052502364355666</v>
      </c>
      <c r="AB211">
        <v>3.3521686887151874</v>
      </c>
      <c r="AC211">
        <v>-3.8766725528986199</v>
      </c>
      <c r="AF211">
        <v>3.2170768603718742</v>
      </c>
      <c r="AG211">
        <v>-4.384320092483919</v>
      </c>
      <c r="AL211">
        <v>3.7170390951301111</v>
      </c>
      <c r="AM211">
        <v>-4.5754393385114316</v>
      </c>
      <c r="AP211">
        <v>3.7844868013120894</v>
      </c>
      <c r="AQ211">
        <v>-5.5457604233230429</v>
      </c>
      <c r="AV211">
        <v>4.0246240870023904</v>
      </c>
      <c r="AW211">
        <v>-5.7993001451678428</v>
      </c>
      <c r="AZ211">
        <v>3.9126040783288611</v>
      </c>
      <c r="BA211">
        <v>-6.3128328828036091</v>
      </c>
      <c r="BF211">
        <v>4.0656433488229888</v>
      </c>
      <c r="BG211">
        <v>-6.536799481045632</v>
      </c>
      <c r="BJ211">
        <v>3.950817570550575</v>
      </c>
      <c r="BK211">
        <v>-6.8734433947496774</v>
      </c>
      <c r="BP211">
        <v>4.0888318186551755</v>
      </c>
      <c r="BQ211">
        <v>-7.1020753556212037</v>
      </c>
      <c r="BZ211">
        <v>2.0909216163122943</v>
      </c>
      <c r="CA211">
        <v>-2.3492704557938309</v>
      </c>
      <c r="CC211">
        <v>2.6269209714660935</v>
      </c>
      <c r="CD211">
        <v>-3.1946491988063208</v>
      </c>
      <c r="CF211">
        <v>3.3521686887151874</v>
      </c>
      <c r="CG211">
        <v>-3.8766725528986199</v>
      </c>
      <c r="CI211">
        <v>3.5754627480201076</v>
      </c>
      <c r="CJ211">
        <v>-4.6478554520586135</v>
      </c>
      <c r="CL211">
        <v>4.2075700358793418</v>
      </c>
      <c r="CM211">
        <v>-5.6965845257795289</v>
      </c>
      <c r="CO211">
        <v>4.2492127009052103</v>
      </c>
      <c r="CP211">
        <v>-6.4393647805429559</v>
      </c>
      <c r="CR211">
        <v>4.2767934632854478</v>
      </c>
      <c r="CS211">
        <v>-7.0092486001863454</v>
      </c>
    </row>
    <row r="212" spans="2:97" x14ac:dyDescent="0.2">
      <c r="B212">
        <v>1.7686184569968082</v>
      </c>
      <c r="C212">
        <v>-2.1887403093332995</v>
      </c>
      <c r="H212">
        <v>2.1981402429549011</v>
      </c>
      <c r="I212">
        <v>-2.2937978906532304</v>
      </c>
      <c r="L212">
        <v>2.3678968493042918</v>
      </c>
      <c r="M212">
        <v>-2.9220172645161644</v>
      </c>
      <c r="R212">
        <v>2.9030829476920559</v>
      </c>
      <c r="S212">
        <v>-3.0517294275605988</v>
      </c>
      <c r="V212">
        <v>2.907373404324245</v>
      </c>
      <c r="W212">
        <v>-3.630286641676375</v>
      </c>
      <c r="AB212">
        <v>3.5153250524665807</v>
      </c>
      <c r="AC212">
        <v>-3.7882338975261436</v>
      </c>
      <c r="AF212">
        <v>3.3585711382285774</v>
      </c>
      <c r="AG212">
        <v>-4.2972218778935867</v>
      </c>
      <c r="AL212">
        <v>3.7515933532172605</v>
      </c>
      <c r="AM212">
        <v>-4.5575163050650707</v>
      </c>
      <c r="AP212">
        <v>3.9498724032143042</v>
      </c>
      <c r="AQ212">
        <v>-5.4465121137789128</v>
      </c>
      <c r="AV212">
        <v>4.2075700358793418</v>
      </c>
      <c r="AW212">
        <v>-5.6965845257795289</v>
      </c>
      <c r="AZ212">
        <v>4.0836236985315004</v>
      </c>
      <c r="BA212">
        <v>-6.2143472352209193</v>
      </c>
      <c r="BF212">
        <v>4.2492127009052103</v>
      </c>
      <c r="BG212">
        <v>-6.4393647805429559</v>
      </c>
      <c r="BJ212">
        <v>4.1259401311680612</v>
      </c>
      <c r="BK212">
        <v>-6.777967403722756</v>
      </c>
      <c r="BP212">
        <v>4.2767934632854478</v>
      </c>
      <c r="BQ212">
        <v>-7.0092486001863454</v>
      </c>
      <c r="BZ212">
        <v>2.1981402429549011</v>
      </c>
      <c r="CA212">
        <v>-2.2937978906532304</v>
      </c>
      <c r="CC212">
        <v>2.7651160690573344</v>
      </c>
      <c r="CD212">
        <v>-3.1253897271628048</v>
      </c>
      <c r="CF212">
        <v>3.5153250524665807</v>
      </c>
      <c r="CG212">
        <v>-3.7882338975261436</v>
      </c>
      <c r="CI212">
        <v>3.7515933532172605</v>
      </c>
      <c r="CJ212">
        <v>-4.5575163050650707</v>
      </c>
      <c r="CL212">
        <v>4.3866130644683619</v>
      </c>
      <c r="CM212">
        <v>-5.5904258392033785</v>
      </c>
      <c r="CO212">
        <v>4.4310495500046656</v>
      </c>
      <c r="CP212">
        <v>-6.3375930618415284</v>
      </c>
      <c r="CR212">
        <v>4.4620082108536705</v>
      </c>
      <c r="CS212">
        <v>-6.913064557687318</v>
      </c>
    </row>
    <row r="213" spans="2:97" x14ac:dyDescent="0.2">
      <c r="B213">
        <v>1.8443274285197826</v>
      </c>
      <c r="C213">
        <v>-2.1411987755146082</v>
      </c>
      <c r="H213">
        <v>2.3051870747221157</v>
      </c>
      <c r="I213">
        <v>-2.2338784200214792</v>
      </c>
      <c r="L213">
        <v>2.4678174260569281</v>
      </c>
      <c r="M213">
        <v>-2.8579806375308636</v>
      </c>
      <c r="R213">
        <v>3.041249929966936</v>
      </c>
      <c r="S213">
        <v>-2.973012952200293</v>
      </c>
      <c r="V213">
        <v>3.0297972035496641</v>
      </c>
      <c r="W213">
        <v>-3.5524486336338117</v>
      </c>
      <c r="AB213">
        <v>3.6757220738857788</v>
      </c>
      <c r="AC213">
        <v>-3.6937227667676757</v>
      </c>
      <c r="AF213">
        <v>3.4969057730976747</v>
      </c>
      <c r="AG213">
        <v>-4.2075519180204397</v>
      </c>
      <c r="AL213">
        <v>3.9277277915841058</v>
      </c>
      <c r="AM213">
        <v>-4.4613997387503295</v>
      </c>
      <c r="AP213">
        <v>4.110197076169368</v>
      </c>
      <c r="AQ213">
        <v>-5.3429732697082857</v>
      </c>
      <c r="AV213">
        <v>4.3866130644683619</v>
      </c>
      <c r="AW213">
        <v>-5.5904258392033785</v>
      </c>
      <c r="AZ213">
        <v>4.2505314361615465</v>
      </c>
      <c r="BA213">
        <v>-6.1111467864727747</v>
      </c>
      <c r="BF213">
        <v>4.4310495500046656</v>
      </c>
      <c r="BG213">
        <v>-6.3375930618415284</v>
      </c>
      <c r="BJ213">
        <v>4.2982159429922993</v>
      </c>
      <c r="BK213">
        <v>-6.6771865680888931</v>
      </c>
      <c r="BP213">
        <v>4.4620082108536705</v>
      </c>
      <c r="BQ213">
        <v>-6.913064557687318</v>
      </c>
      <c r="BZ213">
        <v>2.3051870747221157</v>
      </c>
      <c r="CA213">
        <v>-2.2338784200214792</v>
      </c>
      <c r="CC213">
        <v>2.9030829476920559</v>
      </c>
      <c r="CD213">
        <v>-3.0517294275605988</v>
      </c>
      <c r="CF213">
        <v>3.6757220738857788</v>
      </c>
      <c r="CG213">
        <v>-3.6937227667676757</v>
      </c>
      <c r="CI213">
        <v>3.9277277915841058</v>
      </c>
      <c r="CJ213">
        <v>-4.4613997387503295</v>
      </c>
      <c r="CL213">
        <v>4.56303024572727</v>
      </c>
      <c r="CM213">
        <v>-5.4786546348994873</v>
      </c>
      <c r="CO213">
        <v>4.611071737201665</v>
      </c>
      <c r="CP213">
        <v>-6.2314941376000288</v>
      </c>
      <c r="CR213">
        <v>4.645088759119842</v>
      </c>
      <c r="CS213">
        <v>-6.8119874877136812</v>
      </c>
    </row>
    <row r="214" spans="2:97" x14ac:dyDescent="0.2">
      <c r="B214">
        <v>1.918057265926514</v>
      </c>
      <c r="C214">
        <v>-2.0917219366435744</v>
      </c>
      <c r="H214">
        <v>2.4118997473450414</v>
      </c>
      <c r="I214">
        <v>-2.1693951545326207</v>
      </c>
      <c r="L214">
        <v>2.5650649693947578</v>
      </c>
      <c r="M214">
        <v>-2.7914372398490128</v>
      </c>
      <c r="R214">
        <v>3.1787355076777599</v>
      </c>
      <c r="S214">
        <v>-2.8883673983054181</v>
      </c>
      <c r="V214">
        <v>3.1489636150974629</v>
      </c>
      <c r="W214">
        <v>-3.4715983718694816</v>
      </c>
      <c r="AB214">
        <v>3.8352278546871252</v>
      </c>
      <c r="AC214">
        <v>-3.5939621233025072</v>
      </c>
      <c r="AF214">
        <v>3.6314944569930949</v>
      </c>
      <c r="AG214">
        <v>-4.1133218793623438</v>
      </c>
      <c r="AL214">
        <v>4.1022696300693138</v>
      </c>
      <c r="AM214">
        <v>-4.3593096486627179</v>
      </c>
      <c r="AP214">
        <v>4.2669026980224851</v>
      </c>
      <c r="AQ214">
        <v>-5.2354617647850397</v>
      </c>
      <c r="AV214">
        <v>4.56303024572727</v>
      </c>
      <c r="AW214">
        <v>-5.4786546348994873</v>
      </c>
      <c r="AZ214">
        <v>4.4148318794663499</v>
      </c>
      <c r="BA214">
        <v>-6.0034627990564591</v>
      </c>
      <c r="BF214">
        <v>4.611071737201665</v>
      </c>
      <c r="BG214">
        <v>-6.2314941376000288</v>
      </c>
      <c r="BJ214">
        <v>4.4662975399581004</v>
      </c>
      <c r="BK214">
        <v>-6.5744117270599274</v>
      </c>
      <c r="BP214">
        <v>4.645088759119842</v>
      </c>
      <c r="BQ214">
        <v>-6.8119874877136812</v>
      </c>
      <c r="BZ214">
        <v>2.4118997473450414</v>
      </c>
      <c r="CA214">
        <v>-2.1693951545326207</v>
      </c>
      <c r="CC214">
        <v>3.041249929966936</v>
      </c>
      <c r="CD214">
        <v>-2.973012952200293</v>
      </c>
      <c r="CF214">
        <v>3.8352278546871252</v>
      </c>
      <c r="CG214">
        <v>-3.5939621233025072</v>
      </c>
      <c r="CI214">
        <v>4.1022696300693138</v>
      </c>
      <c r="CJ214">
        <v>-4.3593096486627179</v>
      </c>
      <c r="CL214">
        <v>4.7354371525234615</v>
      </c>
      <c r="CM214">
        <v>-5.3637359160251377</v>
      </c>
      <c r="CO214">
        <v>4.7864484083738432</v>
      </c>
      <c r="CP214">
        <v>-6.1219564855577762</v>
      </c>
      <c r="CR214">
        <v>4.8259071108662983</v>
      </c>
      <c r="CS214">
        <v>-6.7060618804212782</v>
      </c>
    </row>
    <row r="215" spans="2:97" x14ac:dyDescent="0.2">
      <c r="B215">
        <v>1.9908273630071334</v>
      </c>
      <c r="C215">
        <v>-2.0407860772513713</v>
      </c>
      <c r="H215">
        <v>2.5188718981323128</v>
      </c>
      <c r="I215">
        <v>-2.1008770009489406</v>
      </c>
      <c r="L215">
        <v>2.6607705790999798</v>
      </c>
      <c r="M215">
        <v>-2.7227831955503383</v>
      </c>
      <c r="R215">
        <v>3.3150911785658588</v>
      </c>
      <c r="S215">
        <v>-2.7994809216937893</v>
      </c>
      <c r="V215">
        <v>3.2660072335387023</v>
      </c>
      <c r="W215">
        <v>-3.3867714762804493</v>
      </c>
      <c r="AB215">
        <v>3.9916003228340773</v>
      </c>
      <c r="AC215">
        <v>-3.4882272168677511</v>
      </c>
      <c r="AF215">
        <v>3.7628464815208891</v>
      </c>
      <c r="AG215">
        <v>-4.0168401031312024</v>
      </c>
      <c r="AL215">
        <v>4.2764572025399232</v>
      </c>
      <c r="AM215">
        <v>-4.2526317088725252</v>
      </c>
      <c r="AP215">
        <v>4.4190194063467461</v>
      </c>
      <c r="AQ215">
        <v>-5.1248960156273178</v>
      </c>
      <c r="AV215">
        <v>4.7354371525234615</v>
      </c>
      <c r="AW215">
        <v>-5.3637359160251377</v>
      </c>
      <c r="AZ215">
        <v>4.5743499354995087</v>
      </c>
      <c r="BA215">
        <v>-5.8929553906973089</v>
      </c>
      <c r="BF215">
        <v>4.7864484083738432</v>
      </c>
      <c r="BG215">
        <v>-6.1219564855577762</v>
      </c>
      <c r="BJ215">
        <v>4.6313407025959519</v>
      </c>
      <c r="BK215">
        <v>-6.4665910057613694</v>
      </c>
      <c r="BP215">
        <v>4.8259071108662983</v>
      </c>
      <c r="BQ215">
        <v>-6.7060618804212782</v>
      </c>
      <c r="BZ215">
        <v>2.5188718981323128</v>
      </c>
      <c r="CA215">
        <v>-2.1008770009489406</v>
      </c>
      <c r="CC215">
        <v>3.1787355076777599</v>
      </c>
      <c r="CD215">
        <v>-2.8883673983054181</v>
      </c>
      <c r="CF215">
        <v>3.9916003228340773</v>
      </c>
      <c r="CG215">
        <v>-3.4882272168677511</v>
      </c>
      <c r="CI215">
        <v>4.2764572025399232</v>
      </c>
      <c r="CJ215">
        <v>-4.2526317088725252</v>
      </c>
      <c r="CL215">
        <v>4.9049946477040125</v>
      </c>
      <c r="CM215">
        <v>-5.243417305625945</v>
      </c>
      <c r="CO215">
        <v>4.9592491044148508</v>
      </c>
      <c r="CP215">
        <v>-6.0074909676195656</v>
      </c>
      <c r="CR215">
        <v>5.0026322197607067</v>
      </c>
      <c r="CS215">
        <v>-6.5978834827401327</v>
      </c>
    </row>
    <row r="216" spans="2:97" x14ac:dyDescent="0.2">
      <c r="B216">
        <v>2.0619263976474071</v>
      </c>
      <c r="C216">
        <v>-1.9877011849049118</v>
      </c>
      <c r="H216">
        <v>2.6259894604691092</v>
      </c>
      <c r="I216">
        <v>-2.0281281696305462</v>
      </c>
      <c r="L216">
        <v>2.7549265846607507</v>
      </c>
      <c r="M216">
        <v>-2.6520472485818427</v>
      </c>
      <c r="R216">
        <v>3.4516565847824605</v>
      </c>
      <c r="S216">
        <v>-2.7044951151779948</v>
      </c>
      <c r="V216">
        <v>3.3790675210874612</v>
      </c>
      <c r="W216">
        <v>-3.2997927444566932</v>
      </c>
      <c r="AB216">
        <v>4.1454000195223184</v>
      </c>
      <c r="AC216">
        <v>-3.3772872225447901</v>
      </c>
      <c r="AF216">
        <v>3.8902889227364859</v>
      </c>
      <c r="AG216">
        <v>-3.9175364818605725</v>
      </c>
      <c r="AL216">
        <v>4.4480552733423728</v>
      </c>
      <c r="AM216">
        <v>-4.1406201227295476</v>
      </c>
      <c r="AP216">
        <v>4.5682782170880145</v>
      </c>
      <c r="AQ216">
        <v>-5.0099138691478942</v>
      </c>
      <c r="AV216">
        <v>4.9049946477040125</v>
      </c>
      <c r="AW216">
        <v>-5.243417305625945</v>
      </c>
      <c r="AZ216">
        <v>4.7300936978715349</v>
      </c>
      <c r="BA216">
        <v>-5.779034230800038</v>
      </c>
      <c r="BF216">
        <v>4.9592491044148508</v>
      </c>
      <c r="BG216">
        <v>-6.0074909676195656</v>
      </c>
      <c r="BJ216">
        <v>4.7932745711106852</v>
      </c>
      <c r="BK216">
        <v>-6.3562598546083047</v>
      </c>
      <c r="BP216">
        <v>5.0026322197607067</v>
      </c>
      <c r="BQ216">
        <v>-6.5978834827401327</v>
      </c>
      <c r="BZ216">
        <v>2.6259894604691092</v>
      </c>
      <c r="CA216">
        <v>-2.0281281696305462</v>
      </c>
      <c r="CC216">
        <v>3.3150911785658588</v>
      </c>
      <c r="CD216">
        <v>-2.7994809216937893</v>
      </c>
      <c r="CF216">
        <v>4.1454000195223184</v>
      </c>
      <c r="CG216">
        <v>-3.3772872225447901</v>
      </c>
      <c r="CI216">
        <v>4.4480552733423728</v>
      </c>
      <c r="CJ216">
        <v>-4.1406201227295476</v>
      </c>
      <c r="CL216">
        <v>5.0697505769565838</v>
      </c>
      <c r="CM216">
        <v>-5.1195364036260775</v>
      </c>
      <c r="CO216">
        <v>5.1272825942977445</v>
      </c>
      <c r="CP216">
        <v>-5.8899451980916737</v>
      </c>
      <c r="CR216">
        <v>5.1775830540294479</v>
      </c>
      <c r="CS216">
        <v>-6.4858331132485834</v>
      </c>
    </row>
    <row r="217" spans="2:97" x14ac:dyDescent="0.2">
      <c r="B217">
        <v>2.130958936706798</v>
      </c>
      <c r="C217">
        <v>-1.9329106414520978</v>
      </c>
      <c r="H217">
        <v>2.7319663681279103</v>
      </c>
      <c r="I217">
        <v>-1.9508484100432797</v>
      </c>
      <c r="L217">
        <v>2.8460419792270284</v>
      </c>
      <c r="M217">
        <v>-2.5779147373987796</v>
      </c>
      <c r="R217">
        <v>3.586020208447243</v>
      </c>
      <c r="S217">
        <v>-2.604435540529662</v>
      </c>
      <c r="V217">
        <v>3.4905747771197109</v>
      </c>
      <c r="W217">
        <v>-3.2097434012951234</v>
      </c>
      <c r="AB217">
        <v>4.2050994837281719</v>
      </c>
      <c r="AC217">
        <v>-3.3317204078444247</v>
      </c>
      <c r="AF217">
        <v>4.0144646384631582</v>
      </c>
      <c r="AG217">
        <v>-3.8149074496733615</v>
      </c>
      <c r="AL217">
        <v>4.6190908126009882</v>
      </c>
      <c r="AM217">
        <v>-4.0223904664944126</v>
      </c>
      <c r="AP217">
        <v>4.7119910588197707</v>
      </c>
      <c r="AQ217">
        <v>-4.8930555144549768</v>
      </c>
      <c r="AV217">
        <v>5.0697505769565838</v>
      </c>
      <c r="AW217">
        <v>-5.1195364036260775</v>
      </c>
      <c r="AZ217">
        <v>4.8810245801634782</v>
      </c>
      <c r="BA217">
        <v>-5.6627001102121257</v>
      </c>
      <c r="BF217">
        <v>5.1272825942977445</v>
      </c>
      <c r="BG217">
        <v>-5.8899451980916737</v>
      </c>
      <c r="BJ217">
        <v>4.950868841792829</v>
      </c>
      <c r="BK217">
        <v>-6.2419537672856649</v>
      </c>
      <c r="BP217">
        <v>5.1775830540294479</v>
      </c>
      <c r="BQ217">
        <v>-6.4858331132485834</v>
      </c>
      <c r="BZ217">
        <v>2.7319663681279103</v>
      </c>
      <c r="CA217">
        <v>-1.9508484100432797</v>
      </c>
      <c r="CC217">
        <v>3.4516565847824605</v>
      </c>
      <c r="CD217">
        <v>-2.7044951151779948</v>
      </c>
      <c r="CF217">
        <v>4.2964851828522947</v>
      </c>
      <c r="CG217">
        <v>-3.2612040184067057</v>
      </c>
      <c r="CI217">
        <v>4.6190908126009882</v>
      </c>
      <c r="CJ217">
        <v>-4.0223904664944126</v>
      </c>
      <c r="CL217">
        <v>5.2296715038807005</v>
      </c>
      <c r="CM217">
        <v>-4.9923377527267503</v>
      </c>
      <c r="CO217">
        <v>5.2932284329467265</v>
      </c>
      <c r="CP217">
        <v>-5.7684463850255048</v>
      </c>
      <c r="CR217">
        <v>5.3494054423357209</v>
      </c>
      <c r="CS217">
        <v>-6.3683873065151984</v>
      </c>
    </row>
    <row r="218" spans="2:97" x14ac:dyDescent="0.2">
      <c r="B218">
        <v>2.1993179427929586</v>
      </c>
      <c r="C218">
        <v>-1.8764012827723913</v>
      </c>
      <c r="H218">
        <v>2.8363060435220704</v>
      </c>
      <c r="I218">
        <v>-1.8694859006857267</v>
      </c>
      <c r="L218">
        <v>2.9358338222484979</v>
      </c>
      <c r="M218">
        <v>-2.5030070070219379</v>
      </c>
      <c r="R218">
        <v>3.7188505194584285</v>
      </c>
      <c r="S218">
        <v>-2.4999022651498484</v>
      </c>
      <c r="V218">
        <v>3.5988324051948322</v>
      </c>
      <c r="W218">
        <v>-3.1185012616007506</v>
      </c>
      <c r="AB218">
        <v>4.2964851828522947</v>
      </c>
      <c r="AC218">
        <v>-3.2612040184067057</v>
      </c>
      <c r="AF218">
        <v>4.1360457545706604</v>
      </c>
      <c r="AG218">
        <v>-3.7097525661183859</v>
      </c>
      <c r="AL218">
        <v>4.7865528802472044</v>
      </c>
      <c r="AM218">
        <v>-3.8996390713474822</v>
      </c>
      <c r="AP218">
        <v>4.852601229087087</v>
      </c>
      <c r="AQ218">
        <v>-4.7736267651190163</v>
      </c>
      <c r="AV218">
        <v>5.2296715038807005</v>
      </c>
      <c r="AW218">
        <v>-4.9923377527267503</v>
      </c>
      <c r="AZ218">
        <v>5.029096890748189</v>
      </c>
      <c r="BA218">
        <v>-5.5424221732722536</v>
      </c>
      <c r="BF218">
        <v>5.2932284329467265</v>
      </c>
      <c r="BG218">
        <v>-5.7684463850255048</v>
      </c>
      <c r="BJ218">
        <v>5.1046687910621467</v>
      </c>
      <c r="BK218">
        <v>-6.1246294846574383</v>
      </c>
      <c r="BP218">
        <v>5.3494054423357209</v>
      </c>
      <c r="BQ218">
        <v>-6.3683873065151984</v>
      </c>
      <c r="BZ218">
        <v>2.8363060435220704</v>
      </c>
      <c r="CA218">
        <v>-1.8694859006857267</v>
      </c>
      <c r="CC218">
        <v>3.586020208447243</v>
      </c>
      <c r="CD218">
        <v>-2.604435540529662</v>
      </c>
      <c r="CF218">
        <v>4.4419844011967236</v>
      </c>
      <c r="CG218">
        <v>-3.1404418800677689</v>
      </c>
      <c r="CI218">
        <v>4.7865528802472044</v>
      </c>
      <c r="CJ218">
        <v>-3.8996390713474822</v>
      </c>
      <c r="CL218">
        <v>5.3863264875246628</v>
      </c>
      <c r="CM218">
        <v>-4.8617922187952445</v>
      </c>
      <c r="CO218">
        <v>5.4553337446443093</v>
      </c>
      <c r="CP218">
        <v>-5.643237933602161</v>
      </c>
      <c r="CR218">
        <v>5.5170656941108573</v>
      </c>
      <c r="CS218">
        <v>-6.2490710913148266</v>
      </c>
    </row>
    <row r="219" spans="2:97" x14ac:dyDescent="0.2">
      <c r="B219">
        <v>2.2663456905171318</v>
      </c>
      <c r="C219">
        <v>-1.8189317259156244</v>
      </c>
      <c r="H219">
        <v>2.9394996380552669</v>
      </c>
      <c r="I219">
        <v>-1.7830270970148776</v>
      </c>
      <c r="L219">
        <v>3.0232573008212817</v>
      </c>
      <c r="M219">
        <v>-2.4255495730188019</v>
      </c>
      <c r="R219">
        <v>3.8496149576175549</v>
      </c>
      <c r="S219">
        <v>-2.3896499581661592</v>
      </c>
      <c r="V219">
        <v>3.7047317392875363</v>
      </c>
      <c r="W219">
        <v>-3.0236546363861643</v>
      </c>
      <c r="AB219">
        <v>4.4419844011967236</v>
      </c>
      <c r="AC219">
        <v>-3.1404418800677689</v>
      </c>
      <c r="AF219">
        <v>4.2536323257152775</v>
      </c>
      <c r="AG219">
        <v>-3.602233573675707</v>
      </c>
      <c r="AL219">
        <v>4.951029722097859</v>
      </c>
      <c r="AM219">
        <v>-3.7716681198100512</v>
      </c>
      <c r="AP219">
        <v>4.9886475009068807</v>
      </c>
      <c r="AQ219">
        <v>-4.6503546588574016</v>
      </c>
      <c r="AV219">
        <v>5.3863264875246628</v>
      </c>
      <c r="AW219">
        <v>-4.8617922187952445</v>
      </c>
      <c r="AZ219">
        <v>5.1716230544855923</v>
      </c>
      <c r="BA219">
        <v>-5.4193540769445647</v>
      </c>
      <c r="BF219">
        <v>5.4553337446443093</v>
      </c>
      <c r="BG219">
        <v>-5.643237933602161</v>
      </c>
      <c r="BJ219">
        <v>5.2546408281780579</v>
      </c>
      <c r="BK219">
        <v>-6.0044310494702788</v>
      </c>
      <c r="BP219">
        <v>5.5170656941108573</v>
      </c>
      <c r="BQ219">
        <v>-6.2490710913148266</v>
      </c>
      <c r="BZ219">
        <v>2.9394996380552669</v>
      </c>
      <c r="CA219">
        <v>-1.7830270970148776</v>
      </c>
      <c r="CC219">
        <v>3.7188505194584285</v>
      </c>
      <c r="CD219">
        <v>-2.4999022651498484</v>
      </c>
      <c r="CF219">
        <v>4.5844992426486177</v>
      </c>
      <c r="CG219">
        <v>-3.0148856642610484</v>
      </c>
      <c r="CI219">
        <v>4.951029722097859</v>
      </c>
      <c r="CJ219">
        <v>-3.7716681198100512</v>
      </c>
      <c r="CL219">
        <v>5.5381704076672422</v>
      </c>
      <c r="CM219">
        <v>-4.7266935097830549</v>
      </c>
      <c r="CO219">
        <v>5.6132855833125781</v>
      </c>
      <c r="CP219">
        <v>-5.5161511182050784</v>
      </c>
      <c r="CR219">
        <v>5.6827655831852741</v>
      </c>
      <c r="CS219">
        <v>-6.1260844292294765</v>
      </c>
    </row>
    <row r="220" spans="2:97" x14ac:dyDescent="0.2">
      <c r="B220">
        <v>2.3315878794735339</v>
      </c>
      <c r="C220">
        <v>-1.7595280567747624</v>
      </c>
      <c r="H220">
        <v>3.0413067835286078</v>
      </c>
      <c r="I220">
        <v>-1.6934620387395651</v>
      </c>
      <c r="L220">
        <v>3.108251734109253</v>
      </c>
      <c r="M220">
        <v>-2.3456358569332321</v>
      </c>
      <c r="R220">
        <v>3.976823451486851</v>
      </c>
      <c r="S220">
        <v>-2.2738590265546881</v>
      </c>
      <c r="V220">
        <v>3.8079252281403013</v>
      </c>
      <c r="W220">
        <v>-2.9272024529206657</v>
      </c>
      <c r="AB220">
        <v>4.5844992426486177</v>
      </c>
      <c r="AC220">
        <v>-3.0148856642610484</v>
      </c>
      <c r="AF220">
        <v>4.367219504752625</v>
      </c>
      <c r="AG220">
        <v>-3.4925431826443298</v>
      </c>
      <c r="AL220">
        <v>5.1115760770908336</v>
      </c>
      <c r="AM220">
        <v>-3.6379758265074895</v>
      </c>
      <c r="AP220">
        <v>5.1199881810771757</v>
      </c>
      <c r="AQ220">
        <v>-4.5249986218726521</v>
      </c>
      <c r="AV220">
        <v>5.5381704076672422</v>
      </c>
      <c r="AW220">
        <v>-4.7266935097830549</v>
      </c>
      <c r="AZ220">
        <v>5.3118455145905372</v>
      </c>
      <c r="BA220">
        <v>-5.2933259219670337</v>
      </c>
      <c r="BF220">
        <v>5.6132855833125781</v>
      </c>
      <c r="BG220">
        <v>-5.5161511182050784</v>
      </c>
      <c r="BJ220">
        <v>5.4017821877336809</v>
      </c>
      <c r="BK220">
        <v>-5.8805591850187326</v>
      </c>
      <c r="BP220">
        <v>5.6827655831852741</v>
      </c>
      <c r="BQ220">
        <v>-6.1260844292294765</v>
      </c>
      <c r="BZ220">
        <v>3.0413067835286078</v>
      </c>
      <c r="CA220">
        <v>-1.6934620387395651</v>
      </c>
      <c r="CC220">
        <v>3.8496149576175549</v>
      </c>
      <c r="CD220">
        <v>-2.3896499581661592</v>
      </c>
      <c r="CF220">
        <v>4.7211886761398363</v>
      </c>
      <c r="CG220">
        <v>-2.8852151392681447</v>
      </c>
      <c r="CI220">
        <v>5.1115760770908336</v>
      </c>
      <c r="CJ220">
        <v>-3.6379758265074895</v>
      </c>
      <c r="CL220">
        <v>5.6850471967160692</v>
      </c>
      <c r="CM220">
        <v>-4.5888863323547868</v>
      </c>
      <c r="CO220">
        <v>5.7675669340213718</v>
      </c>
      <c r="CP220">
        <v>-5.3839826852178891</v>
      </c>
      <c r="CR220">
        <v>5.8440001833747104</v>
      </c>
      <c r="CS220">
        <v>-5.9990238253166117</v>
      </c>
    </row>
    <row r="221" spans="2:97" x14ac:dyDescent="0.2">
      <c r="B221">
        <v>2.3949964630061813</v>
      </c>
      <c r="C221">
        <v>-1.6982604572282511</v>
      </c>
      <c r="H221">
        <v>3.1404662678960489</v>
      </c>
      <c r="I221">
        <v>-1.598764248667176</v>
      </c>
      <c r="L221">
        <v>3.1919940693272917</v>
      </c>
      <c r="M221">
        <v>-2.2650761863858904</v>
      </c>
      <c r="R221">
        <v>4.10165425501883</v>
      </c>
      <c r="S221">
        <v>-2.1543259776360091</v>
      </c>
      <c r="V221">
        <v>3.908946750143381</v>
      </c>
      <c r="W221">
        <v>-2.8285612003193616</v>
      </c>
      <c r="AB221">
        <v>4.7211886761398363</v>
      </c>
      <c r="AC221">
        <v>-2.8852151392681447</v>
      </c>
      <c r="AF221">
        <v>4.4781978900464718</v>
      </c>
      <c r="AG221">
        <v>-3.3806900689829371</v>
      </c>
      <c r="AL221">
        <v>5.2673966203949121</v>
      </c>
      <c r="AM221">
        <v>-3.4996438887057142</v>
      </c>
      <c r="AP221">
        <v>5.2474143245358977</v>
      </c>
      <c r="AQ221">
        <v>-4.3968581476354327</v>
      </c>
      <c r="AV221">
        <v>5.6850471967160692</v>
      </c>
      <c r="AW221">
        <v>-4.5888863323547868</v>
      </c>
      <c r="AZ221">
        <v>5.4471935274254522</v>
      </c>
      <c r="BA221">
        <v>-5.165571722141058</v>
      </c>
      <c r="BF221">
        <v>5.7675669340213718</v>
      </c>
      <c r="BG221">
        <v>-5.3839826852178891</v>
      </c>
      <c r="BJ221">
        <v>5.5439923650372522</v>
      </c>
      <c r="BK221">
        <v>-5.7550180243737987</v>
      </c>
      <c r="BP221">
        <v>5.8440001833747104</v>
      </c>
      <c r="BQ221">
        <v>-5.9990238253166117</v>
      </c>
      <c r="BZ221">
        <v>3.1404662678960489</v>
      </c>
      <c r="CA221">
        <v>-1.598764248667176</v>
      </c>
      <c r="CC221">
        <v>3.976823451486851</v>
      </c>
      <c r="CD221">
        <v>-2.2738590265546881</v>
      </c>
      <c r="CF221">
        <v>4.8541869335398866</v>
      </c>
      <c r="CG221">
        <v>-2.7519571876775641</v>
      </c>
      <c r="CI221">
        <v>5.2673966203949121</v>
      </c>
      <c r="CJ221">
        <v>-3.4996438887057142</v>
      </c>
      <c r="CL221">
        <v>5.8285354768141646</v>
      </c>
      <c r="CM221">
        <v>-4.4481900758705137</v>
      </c>
      <c r="CO221">
        <v>5.9176677142113476</v>
      </c>
      <c r="CP221">
        <v>-5.2502501143439275</v>
      </c>
      <c r="CR221">
        <v>6.0021024676468979</v>
      </c>
      <c r="CS221">
        <v>-5.869480271175572</v>
      </c>
    </row>
    <row r="222" spans="2:97" x14ac:dyDescent="0.2">
      <c r="B222">
        <v>2.4570725175122758</v>
      </c>
      <c r="C222">
        <v>-1.6361839961861238</v>
      </c>
      <c r="H222">
        <v>3.2371202533317347</v>
      </c>
      <c r="I222">
        <v>-1.5005589037135207</v>
      </c>
      <c r="L222">
        <v>3.2732900339043556</v>
      </c>
      <c r="M222">
        <v>-2.182184335476399</v>
      </c>
      <c r="R222">
        <v>4.2222561855409886</v>
      </c>
      <c r="S222">
        <v>-2.0302160396138063</v>
      </c>
      <c r="V222">
        <v>4.0069588811810792</v>
      </c>
      <c r="W222">
        <v>-2.7272129927590361</v>
      </c>
      <c r="AB222">
        <v>4.8541869335398866</v>
      </c>
      <c r="AC222">
        <v>-2.7519571876775641</v>
      </c>
      <c r="AF222">
        <v>4.585754396061926</v>
      </c>
      <c r="AG222">
        <v>-3.2661533809059664</v>
      </c>
      <c r="AL222">
        <v>5.4183908274429706</v>
      </c>
      <c r="AM222">
        <v>-3.3569208756012316</v>
      </c>
      <c r="AP222">
        <v>5.3709306577211917</v>
      </c>
      <c r="AQ222">
        <v>-4.2676346729503747</v>
      </c>
      <c r="AV222">
        <v>5.8285354768141646</v>
      </c>
      <c r="AW222">
        <v>-4.4481900758705137</v>
      </c>
      <c r="AZ222">
        <v>5.5785891125287694</v>
      </c>
      <c r="BA222">
        <v>-5.0353318169564547</v>
      </c>
      <c r="BF222">
        <v>5.9176677142113476</v>
      </c>
      <c r="BG222">
        <v>-5.2502501143439275</v>
      </c>
      <c r="BJ222">
        <v>5.683285774982199</v>
      </c>
      <c r="BK222">
        <v>-5.6260354849204699</v>
      </c>
      <c r="BP222">
        <v>6.0021024676468979</v>
      </c>
      <c r="BQ222">
        <v>-5.869480271175572</v>
      </c>
      <c r="BZ222">
        <v>3.2371202533317347</v>
      </c>
      <c r="CA222">
        <v>-1.5005589037135207</v>
      </c>
      <c r="CC222">
        <v>4.10165425501883</v>
      </c>
      <c r="CD222">
        <v>-2.1543259776360091</v>
      </c>
      <c r="CF222">
        <v>4.9825680568064277</v>
      </c>
      <c r="CG222">
        <v>-2.6147930946691225</v>
      </c>
      <c r="CI222">
        <v>5.4183908274429706</v>
      </c>
      <c r="CJ222">
        <v>-3.3569208756012316</v>
      </c>
      <c r="CL222">
        <v>5.965497237814346</v>
      </c>
      <c r="CM222">
        <v>-4.3056114378050179</v>
      </c>
      <c r="CO222">
        <v>6.0646843941551225</v>
      </c>
      <c r="CP222">
        <v>-5.1123604862116627</v>
      </c>
      <c r="CR222">
        <v>6.1580821139079749</v>
      </c>
      <c r="CS222">
        <v>-5.7364698937961238</v>
      </c>
    </row>
    <row r="223" spans="2:97" x14ac:dyDescent="0.2">
      <c r="B223">
        <v>2.5184050305839807</v>
      </c>
      <c r="C223">
        <v>-1.5724495865364421</v>
      </c>
      <c r="H223">
        <v>3.3314251861462445</v>
      </c>
      <c r="I223">
        <v>-1.3983471037909052</v>
      </c>
      <c r="L223">
        <v>3.3520862541418621</v>
      </c>
      <c r="M223">
        <v>-2.0970535793409173</v>
      </c>
      <c r="R223">
        <v>4.3406548789899997</v>
      </c>
      <c r="S223">
        <v>-1.901797765041437</v>
      </c>
      <c r="V223">
        <v>4.1022870529024251</v>
      </c>
      <c r="W223">
        <v>-2.6245265898699919</v>
      </c>
      <c r="AB223">
        <v>4.9825680568064277</v>
      </c>
      <c r="AC223">
        <v>-2.6147930946691225</v>
      </c>
      <c r="AF223">
        <v>4.6901218864712195</v>
      </c>
      <c r="AG223">
        <v>-3.1504377104928816</v>
      </c>
      <c r="AL223">
        <v>5.5630439978282693</v>
      </c>
      <c r="AM223">
        <v>-3.2105246713105382</v>
      </c>
      <c r="AP223">
        <v>5.4890252545891647</v>
      </c>
      <c r="AQ223">
        <v>-4.136270390953892</v>
      </c>
      <c r="AV223">
        <v>5.965497237814346</v>
      </c>
      <c r="AW223">
        <v>-4.3056114378050179</v>
      </c>
      <c r="AZ223">
        <v>5.7060164421258506</v>
      </c>
      <c r="BA223">
        <v>-4.9027443135086628</v>
      </c>
      <c r="BF223">
        <v>6.0646843941551225</v>
      </c>
      <c r="BG223">
        <v>-5.1123604862116627</v>
      </c>
      <c r="BJ223">
        <v>5.8169334414794003</v>
      </c>
      <c r="BK223">
        <v>-5.4950238413934898</v>
      </c>
      <c r="BP223">
        <v>6.1580821139079749</v>
      </c>
      <c r="BQ223">
        <v>-5.7364698937961238</v>
      </c>
      <c r="BZ223">
        <v>3.3314251861462445</v>
      </c>
      <c r="CA223">
        <v>-1.3983471037909052</v>
      </c>
      <c r="CC223">
        <v>4.2222561855409886</v>
      </c>
      <c r="CD223">
        <v>-2.0302160396138063</v>
      </c>
      <c r="CF223">
        <v>5.1062533799428831</v>
      </c>
      <c r="CG223">
        <v>-2.4739543236744668</v>
      </c>
      <c r="CI223">
        <v>5.5630439978282693</v>
      </c>
      <c r="CJ223">
        <v>-3.2105246713105382</v>
      </c>
      <c r="CL223">
        <v>6.0989866993820456</v>
      </c>
      <c r="CM223">
        <v>-4.1588802327308461</v>
      </c>
      <c r="CO223">
        <v>6.2059869674515831</v>
      </c>
      <c r="CP223">
        <v>-4.971924376393118</v>
      </c>
      <c r="CR223">
        <v>6.3084285976609413</v>
      </c>
      <c r="CS223">
        <v>-5.6008769349022627</v>
      </c>
    </row>
    <row r="224" spans="2:97" x14ac:dyDescent="0.2">
      <c r="B224">
        <v>2.5775742751527417</v>
      </c>
      <c r="C224">
        <v>-1.5074174009121608</v>
      </c>
      <c r="H224">
        <v>3.4239518155194029</v>
      </c>
      <c r="I224">
        <v>-1.2931181667898846</v>
      </c>
      <c r="L224">
        <v>3.4291952909813248</v>
      </c>
      <c r="M224">
        <v>-2.0102845316373585</v>
      </c>
      <c r="R224">
        <v>4.3518538932461155</v>
      </c>
      <c r="S224">
        <v>-1.8886247095985758</v>
      </c>
      <c r="V224">
        <v>4.1949787187679686</v>
      </c>
      <c r="W224">
        <v>-2.5205931983998227</v>
      </c>
      <c r="AB224">
        <v>5.1062533799428831</v>
      </c>
      <c r="AC224">
        <v>-2.4739543236744668</v>
      </c>
      <c r="AF224">
        <v>4.7913656445075583</v>
      </c>
      <c r="AG224">
        <v>-3.0336539525626471</v>
      </c>
      <c r="AL224">
        <v>5.7013150069955945</v>
      </c>
      <c r="AM224">
        <v>-3.0608578387222218</v>
      </c>
      <c r="AP224">
        <v>5.6040233104661548</v>
      </c>
      <c r="AQ224">
        <v>-4.0032103231921319</v>
      </c>
      <c r="AV224">
        <v>6.0989866993820456</v>
      </c>
      <c r="AW224">
        <v>-4.1588802327308461</v>
      </c>
      <c r="AZ224">
        <v>5.8286275642112813</v>
      </c>
      <c r="BA224">
        <v>-4.7689688388756961</v>
      </c>
      <c r="BF224">
        <v>6.2059869674515831</v>
      </c>
      <c r="BG224">
        <v>-4.971924376393118</v>
      </c>
      <c r="BJ224">
        <v>5.9483021057714485</v>
      </c>
      <c r="BK224">
        <v>-5.361508374133332</v>
      </c>
      <c r="BP224">
        <v>6.3084285976609413</v>
      </c>
      <c r="BQ224">
        <v>-5.6008769349022627</v>
      </c>
      <c r="BZ224">
        <v>3.4239518155194029</v>
      </c>
      <c r="CA224">
        <v>-1.2931181667898846</v>
      </c>
      <c r="CC224">
        <v>4.3406548789899997</v>
      </c>
      <c r="CD224">
        <v>-1.901797765041437</v>
      </c>
      <c r="CF224">
        <v>5.2256827733014948</v>
      </c>
      <c r="CG224">
        <v>-2.3309922672099681</v>
      </c>
      <c r="CI224">
        <v>5.7013150069955945</v>
      </c>
      <c r="CJ224">
        <v>-3.0608578387222218</v>
      </c>
      <c r="CL224">
        <v>6.2267801031586645</v>
      </c>
      <c r="CM224">
        <v>-4.0113413601429029</v>
      </c>
      <c r="CO224">
        <v>6.3440001823152983</v>
      </c>
      <c r="CP224">
        <v>-4.8293261929137259</v>
      </c>
      <c r="CR224">
        <v>6.4558056322219768</v>
      </c>
      <c r="CS224">
        <v>-5.4613656888354294</v>
      </c>
    </row>
    <row r="225" spans="2:97" x14ac:dyDescent="0.2">
      <c r="B225">
        <v>2.6357031218333828</v>
      </c>
      <c r="C225">
        <v>-1.4412094726844171</v>
      </c>
      <c r="H225">
        <v>3.5129653144837953</v>
      </c>
      <c r="I225">
        <v>-1.1836062801892839</v>
      </c>
      <c r="L225">
        <v>3.5051549124694961</v>
      </c>
      <c r="M225">
        <v>-1.9229904555884161</v>
      </c>
      <c r="R225">
        <v>4.4542612202178686</v>
      </c>
      <c r="S225">
        <v>-1.7698610405874184</v>
      </c>
      <c r="V225">
        <v>4.2859240799320082</v>
      </c>
      <c r="W225">
        <v>-2.414004400304536</v>
      </c>
      <c r="AB225">
        <v>5.2256827733014948</v>
      </c>
      <c r="AC225">
        <v>-2.3309922672099681</v>
      </c>
      <c r="AF225">
        <v>4.8883428019263828</v>
      </c>
      <c r="AG225">
        <v>-2.9140325113455727</v>
      </c>
      <c r="AL225">
        <v>5.8331843960366285</v>
      </c>
      <c r="AM225">
        <v>-2.9083131610732358</v>
      </c>
      <c r="AP225">
        <v>5.7151228063436603</v>
      </c>
      <c r="AQ225">
        <v>-3.8679675055916993</v>
      </c>
      <c r="AV225">
        <v>6.2267801031586645</v>
      </c>
      <c r="AW225">
        <v>-4.0113413601429029</v>
      </c>
      <c r="AZ225">
        <v>5.947291869506663</v>
      </c>
      <c r="BA225">
        <v>-4.6331674841907011</v>
      </c>
      <c r="BF225">
        <v>6.3440001823152983</v>
      </c>
      <c r="BG225">
        <v>-4.8293261929137259</v>
      </c>
      <c r="BJ225">
        <v>6.0747799882214011</v>
      </c>
      <c r="BK225">
        <v>-5.2269726531170324</v>
      </c>
      <c r="BP225">
        <v>6.4558056322219768</v>
      </c>
      <c r="BQ225">
        <v>-5.4613656888354294</v>
      </c>
      <c r="BZ225">
        <v>3.5129653144837953</v>
      </c>
      <c r="CA225">
        <v>-1.1836062801892839</v>
      </c>
      <c r="CC225">
        <v>4.4542612202178686</v>
      </c>
      <c r="CD225">
        <v>-1.7698610405874184</v>
      </c>
      <c r="CF225">
        <v>5.3403702210140951</v>
      </c>
      <c r="CG225">
        <v>-2.1847987738915084</v>
      </c>
      <c r="CI225">
        <v>5.8331843960366285</v>
      </c>
      <c r="CJ225">
        <v>-2.9083131610732358</v>
      </c>
      <c r="CL225">
        <v>6.3496672710119002</v>
      </c>
      <c r="CM225">
        <v>-3.8621693293937849</v>
      </c>
      <c r="CO225">
        <v>6.4779297554617772</v>
      </c>
      <c r="CP225">
        <v>-4.6840646251327209</v>
      </c>
      <c r="CR225">
        <v>6.5999584248923853</v>
      </c>
      <c r="CS225">
        <v>-5.3197821195518413</v>
      </c>
    </row>
    <row r="226" spans="2:97" x14ac:dyDescent="0.2">
      <c r="B226">
        <v>2.6927947938537815</v>
      </c>
      <c r="C226">
        <v>-1.373821389310051</v>
      </c>
      <c r="H226">
        <v>3.6000216998918915</v>
      </c>
      <c r="I226">
        <v>-1.0711582868668679</v>
      </c>
      <c r="L226">
        <v>3.5776975334359076</v>
      </c>
      <c r="M226">
        <v>-1.8331612601993841</v>
      </c>
      <c r="R226">
        <v>4.5645354552787323</v>
      </c>
      <c r="S226">
        <v>-1.6334382627875277</v>
      </c>
      <c r="V226">
        <v>4.3729674224129891</v>
      </c>
      <c r="W226">
        <v>-2.3065753015263617</v>
      </c>
      <c r="AB226">
        <v>5.3403702210140951</v>
      </c>
      <c r="AC226">
        <v>-2.1847987738915084</v>
      </c>
      <c r="AF226">
        <v>4.9831093658398125</v>
      </c>
      <c r="AG226">
        <v>-2.7940987812715607</v>
      </c>
      <c r="AL226">
        <v>5.9586533127103349</v>
      </c>
      <c r="AM226">
        <v>-2.7532795720057055</v>
      </c>
      <c r="AP226">
        <v>5.8208144514400688</v>
      </c>
      <c r="AQ226">
        <v>-3.7311547269783865</v>
      </c>
      <c r="AV226">
        <v>6.3496672710119002</v>
      </c>
      <c r="AW226">
        <v>-3.8621693293937849</v>
      </c>
      <c r="AZ226">
        <v>6.0627911696600441</v>
      </c>
      <c r="BA226">
        <v>-4.4944155567403277</v>
      </c>
      <c r="BF226">
        <v>6.4779297554617772</v>
      </c>
      <c r="BG226">
        <v>-4.6840646251327209</v>
      </c>
      <c r="BJ226">
        <v>6.1982161492969912</v>
      </c>
      <c r="BK226">
        <v>-5.0894522209294264</v>
      </c>
      <c r="BP226">
        <v>6.5999584248923853</v>
      </c>
      <c r="BQ226">
        <v>-5.3197821195518413</v>
      </c>
      <c r="BZ226">
        <v>3.6000216998918915</v>
      </c>
      <c r="CA226">
        <v>-1.0711582868668679</v>
      </c>
      <c r="CC226">
        <v>4.5645354552787323</v>
      </c>
      <c r="CD226">
        <v>-1.6334382627875277</v>
      </c>
      <c r="CF226">
        <v>5.4521447232095195</v>
      </c>
      <c r="CG226">
        <v>-2.0363005464118134</v>
      </c>
      <c r="CI226">
        <v>5.9586533127103349</v>
      </c>
      <c r="CJ226">
        <v>-2.7532795720057055</v>
      </c>
      <c r="CL226">
        <v>6.4683409986879532</v>
      </c>
      <c r="CM226">
        <v>-3.7104461220901284</v>
      </c>
      <c r="CO226">
        <v>6.6077512117620909</v>
      </c>
      <c r="CP226">
        <v>-4.5362820047832662</v>
      </c>
      <c r="CR226">
        <v>6.7392113972728493</v>
      </c>
      <c r="CS226">
        <v>-5.1767785549106078</v>
      </c>
    </row>
    <row r="227" spans="2:97" x14ac:dyDescent="0.2">
      <c r="B227">
        <v>2.7479469158033383</v>
      </c>
      <c r="C227">
        <v>-1.3048187937226707</v>
      </c>
      <c r="H227">
        <v>3.684104341931266</v>
      </c>
      <c r="I227">
        <v>-0.9555161716093451</v>
      </c>
      <c r="L227">
        <v>3.6491442389958704</v>
      </c>
      <c r="M227">
        <v>-1.7428951564224566</v>
      </c>
      <c r="R227">
        <v>4.6720242081014876</v>
      </c>
      <c r="S227">
        <v>-1.4937258306441719</v>
      </c>
      <c r="V227">
        <v>4.458225838010982</v>
      </c>
      <c r="W227">
        <v>-2.1966156449857874</v>
      </c>
      <c r="AB227">
        <v>5.4521447232095195</v>
      </c>
      <c r="AC227">
        <v>-2.0363005464118134</v>
      </c>
      <c r="AF227">
        <v>5.074007379524021</v>
      </c>
      <c r="AG227">
        <v>-2.6729526078750454</v>
      </c>
      <c r="AL227">
        <v>6.0763707011328583</v>
      </c>
      <c r="AM227">
        <v>-2.5968019718169093</v>
      </c>
      <c r="AP227">
        <v>5.9228321367503849</v>
      </c>
      <c r="AQ227">
        <v>-3.5940566369885936</v>
      </c>
      <c r="AV227">
        <v>6.4683409986879532</v>
      </c>
      <c r="AW227">
        <v>-3.7104461220901284</v>
      </c>
      <c r="AZ227">
        <v>6.1735332012639788</v>
      </c>
      <c r="BA227">
        <v>-4.3549408973128392</v>
      </c>
      <c r="BF227">
        <v>6.6077512117620909</v>
      </c>
      <c r="BG227">
        <v>-4.5362820047832662</v>
      </c>
      <c r="BJ227">
        <v>6.3168090270132868</v>
      </c>
      <c r="BK227">
        <v>-4.9512220798146984</v>
      </c>
      <c r="BP227">
        <v>6.7392113972728493</v>
      </c>
      <c r="BQ227">
        <v>-5.1767785549106078</v>
      </c>
      <c r="BZ227">
        <v>3.684104341931266</v>
      </c>
      <c r="CA227">
        <v>-0.9555161716093451</v>
      </c>
      <c r="CC227">
        <v>4.6720242081014876</v>
      </c>
      <c r="CD227">
        <v>-1.4937258306441719</v>
      </c>
      <c r="CF227">
        <v>5.5604152098897073</v>
      </c>
      <c r="CG227">
        <v>-1.8842562189921632</v>
      </c>
      <c r="CI227">
        <v>6.0763707011328583</v>
      </c>
      <c r="CJ227">
        <v>-2.5968019718169093</v>
      </c>
      <c r="CL227">
        <v>6.5812745057196711</v>
      </c>
      <c r="CM227">
        <v>-3.5569911556408584</v>
      </c>
      <c r="CO227">
        <v>6.7326772991852728</v>
      </c>
      <c r="CP227">
        <v>-4.3872948876822857</v>
      </c>
      <c r="CR227">
        <v>6.8753767241836705</v>
      </c>
      <c r="CS227">
        <v>-5.0301646901946242</v>
      </c>
    </row>
    <row r="228" spans="2:97" x14ac:dyDescent="0.2">
      <c r="B228">
        <v>2.8020385936373522</v>
      </c>
      <c r="C228">
        <v>-1.2346756423037872</v>
      </c>
      <c r="H228">
        <v>3.7198804142153219</v>
      </c>
      <c r="I228">
        <v>-0.90336826910903434</v>
      </c>
      <c r="L228">
        <v>3.7192366223024904</v>
      </c>
      <c r="M228">
        <v>-1.6504660110525238</v>
      </c>
      <c r="R228">
        <v>4.775724377671148</v>
      </c>
      <c r="S228">
        <v>-1.3504902402007068</v>
      </c>
      <c r="V228">
        <v>4.540909814611874</v>
      </c>
      <c r="W228">
        <v>-2.085701135981477</v>
      </c>
      <c r="AB228">
        <v>5.5604152098897073</v>
      </c>
      <c r="AC228">
        <v>-1.8842562189921632</v>
      </c>
      <c r="AF228">
        <v>5.1624157743358863</v>
      </c>
      <c r="AG228">
        <v>-2.5502992347519875</v>
      </c>
      <c r="AL228">
        <v>6.1877833364383985</v>
      </c>
      <c r="AM228">
        <v>-2.4386756007624104</v>
      </c>
      <c r="AP228">
        <v>6.0210173970839929</v>
      </c>
      <c r="AQ228">
        <v>-3.4552441716696376</v>
      </c>
      <c r="AV228">
        <v>6.5812745057196711</v>
      </c>
      <c r="AW228">
        <v>-3.5569911556408584</v>
      </c>
      <c r="AZ228">
        <v>6.2804241782190688</v>
      </c>
      <c r="BA228">
        <v>-4.2154916799512865</v>
      </c>
      <c r="BF228">
        <v>6.7326772991852728</v>
      </c>
      <c r="BG228">
        <v>-4.3872948876822857</v>
      </c>
      <c r="BJ228">
        <v>6.4323174131264684</v>
      </c>
      <c r="BK228">
        <v>-4.81022973241675</v>
      </c>
      <c r="BP228">
        <v>6.8753767241836705</v>
      </c>
      <c r="BQ228">
        <v>-5.0301646901946242</v>
      </c>
      <c r="BZ228">
        <v>3.7651367421707271</v>
      </c>
      <c r="CA228">
        <v>-0.83677666126629691</v>
      </c>
      <c r="CC228">
        <v>4.775724377671148</v>
      </c>
      <c r="CD228">
        <v>-1.3504902402007068</v>
      </c>
      <c r="CF228">
        <v>5.6647981264380443</v>
      </c>
      <c r="CG228">
        <v>-1.7297368339474655</v>
      </c>
      <c r="CI228">
        <v>6.1877833364383985</v>
      </c>
      <c r="CJ228">
        <v>-2.4386756007624104</v>
      </c>
      <c r="CL228">
        <v>6.6884923886010039</v>
      </c>
      <c r="CM228">
        <v>-3.4020711886914312</v>
      </c>
      <c r="CO228">
        <v>6.8535101060276213</v>
      </c>
      <c r="CP228">
        <v>-4.2361127001436856</v>
      </c>
      <c r="CR228">
        <v>7.007510192321047</v>
      </c>
      <c r="CS228">
        <v>-4.8812293792615762</v>
      </c>
    </row>
    <row r="229" spans="2:97" x14ac:dyDescent="0.2">
      <c r="B229">
        <v>2.8559955756347724</v>
      </c>
      <c r="C229">
        <v>-1.1637637020878193</v>
      </c>
      <c r="H229">
        <v>3.7651367421707271</v>
      </c>
      <c r="I229">
        <v>-0.83677666126629691</v>
      </c>
      <c r="L229">
        <v>3.787649062267167</v>
      </c>
      <c r="M229">
        <v>-1.5565146522844915</v>
      </c>
      <c r="R229">
        <v>4.8741786041984838</v>
      </c>
      <c r="S229">
        <v>-1.2053310810732356</v>
      </c>
      <c r="V229">
        <v>4.6214159472543468</v>
      </c>
      <c r="W229">
        <v>-1.9731043056326008</v>
      </c>
      <c r="AB229">
        <v>5.6647981264380443</v>
      </c>
      <c r="AC229">
        <v>-1.7297368339474655</v>
      </c>
      <c r="AF229">
        <v>5.2474402729313994</v>
      </c>
      <c r="AG229">
        <v>-2.4257644506045368</v>
      </c>
      <c r="AL229">
        <v>6.2925543092203915</v>
      </c>
      <c r="AM229">
        <v>-2.2803524115459273</v>
      </c>
      <c r="AP229">
        <v>6.1147911330160154</v>
      </c>
      <c r="AQ229">
        <v>-3.3159106335750468</v>
      </c>
      <c r="AV229">
        <v>6.6884923886010039</v>
      </c>
      <c r="AW229">
        <v>-3.4020711886914312</v>
      </c>
      <c r="AZ229">
        <v>6.3833212419594823</v>
      </c>
      <c r="BA229">
        <v>-4.0728852581845807</v>
      </c>
      <c r="BF229">
        <v>6.8535101060276213</v>
      </c>
      <c r="BG229">
        <v>-4.2361127001436856</v>
      </c>
      <c r="BJ229">
        <v>6.5438642792570763</v>
      </c>
      <c r="BK229">
        <v>-4.6676852948506857</v>
      </c>
      <c r="BP229">
        <v>7.007510192321047</v>
      </c>
      <c r="BQ229">
        <v>-4.8812293792615762</v>
      </c>
      <c r="BZ229">
        <v>3.8440288260456561</v>
      </c>
      <c r="CA229">
        <v>-0.71522238200859456</v>
      </c>
      <c r="CC229">
        <v>4.8741786041984838</v>
      </c>
      <c r="CD229">
        <v>-1.2053310810732356</v>
      </c>
      <c r="CF229">
        <v>5.7662605598329222</v>
      </c>
      <c r="CG229">
        <v>-1.5731404843085772</v>
      </c>
      <c r="CI229">
        <v>6.2925543092203915</v>
      </c>
      <c r="CJ229">
        <v>-2.2803524115459273</v>
      </c>
      <c r="CL229">
        <v>6.7923999768698149</v>
      </c>
      <c r="CM229">
        <v>-3.2456254738229311</v>
      </c>
      <c r="CO229">
        <v>6.9693773696073444</v>
      </c>
      <c r="CP229">
        <v>-4.0823648363680816</v>
      </c>
      <c r="CR229">
        <v>7.1339406904361944</v>
      </c>
      <c r="CS229">
        <v>-4.7308030406239512</v>
      </c>
    </row>
    <row r="230" spans="2:97" x14ac:dyDescent="0.2">
      <c r="B230">
        <v>2.9091003514759017</v>
      </c>
      <c r="C230">
        <v>-1.0911392414932186</v>
      </c>
      <c r="H230">
        <v>3.8440288260456561</v>
      </c>
      <c r="I230">
        <v>-0.71522238200859456</v>
      </c>
      <c r="L230">
        <v>3.8553085544601826</v>
      </c>
      <c r="M230">
        <v>-1.4614123802794055</v>
      </c>
      <c r="R230">
        <v>4.9688059547722263</v>
      </c>
      <c r="S230">
        <v>-1.0570556317779993</v>
      </c>
      <c r="V230">
        <v>4.7006704914417812</v>
      </c>
      <c r="W230">
        <v>-1.8592256978086306</v>
      </c>
      <c r="AB230">
        <v>5.7662605598329222</v>
      </c>
      <c r="AC230">
        <v>-1.5731404843085772</v>
      </c>
      <c r="AF230">
        <v>5.3308970929877475</v>
      </c>
      <c r="AG230">
        <v>-2.300255395830423</v>
      </c>
      <c r="AL230">
        <v>6.3902655675297648</v>
      </c>
      <c r="AM230">
        <v>-2.1207999210841257</v>
      </c>
      <c r="AP230">
        <v>6.2047854662652711</v>
      </c>
      <c r="AQ230">
        <v>-3.1751432082498132</v>
      </c>
      <c r="AV230">
        <v>6.7923999768698149</v>
      </c>
      <c r="AW230">
        <v>-3.2456254738229311</v>
      </c>
      <c r="AZ230">
        <v>6.481606894768003</v>
      </c>
      <c r="BA230">
        <v>-3.9300344661439905</v>
      </c>
      <c r="BF230">
        <v>6.9693773696073444</v>
      </c>
      <c r="BG230">
        <v>-4.0823648363680816</v>
      </c>
      <c r="BJ230">
        <v>6.6514606074998595</v>
      </c>
      <c r="BK230">
        <v>-4.5237155645536156</v>
      </c>
      <c r="BP230">
        <v>7.1339406904361944</v>
      </c>
      <c r="BQ230">
        <v>-4.7308030406239512</v>
      </c>
      <c r="BZ230">
        <v>3.9187517149523581</v>
      </c>
      <c r="CA230">
        <v>-0.59055437108276443</v>
      </c>
      <c r="CC230">
        <v>4.9688059547722263</v>
      </c>
      <c r="CD230">
        <v>-1.0570556317779993</v>
      </c>
      <c r="CF230">
        <v>5.8650772871053194</v>
      </c>
      <c r="CG230">
        <v>-1.4134911829314774</v>
      </c>
      <c r="CI230">
        <v>6.3902655675297648</v>
      </c>
      <c r="CJ230">
        <v>-2.1207999210841257</v>
      </c>
      <c r="CL230">
        <v>6.8901197846889373</v>
      </c>
      <c r="CM230">
        <v>-3.0893125673091726</v>
      </c>
      <c r="CO230">
        <v>7.080428332513133</v>
      </c>
      <c r="CP230">
        <v>-3.9279696542809419</v>
      </c>
      <c r="CR230">
        <v>7.2579934446548755</v>
      </c>
      <c r="CS230">
        <v>-4.5776738402359696</v>
      </c>
    </row>
    <row r="231" spans="2:97" x14ac:dyDescent="0.2">
      <c r="B231">
        <v>2.9613078720937058</v>
      </c>
      <c r="C231">
        <v>-1.0167678935921551</v>
      </c>
      <c r="H231">
        <v>3.9187517149523581</v>
      </c>
      <c r="I231">
        <v>-0.59055437108276443</v>
      </c>
      <c r="L231">
        <v>3.9215279591282313</v>
      </c>
      <c r="M231">
        <v>-1.3640828618421141</v>
      </c>
      <c r="R231">
        <v>5.058257567212479</v>
      </c>
      <c r="S231">
        <v>-0.90738677333227602</v>
      </c>
      <c r="V231">
        <v>4.7777579093811209</v>
      </c>
      <c r="W231">
        <v>-1.7436814531669023</v>
      </c>
      <c r="AB231">
        <v>5.8650772871053194</v>
      </c>
      <c r="AC231">
        <v>-1.4134911829314774</v>
      </c>
      <c r="AF231">
        <v>5.4115219417595863</v>
      </c>
      <c r="AG231">
        <v>-2.1743163737520179</v>
      </c>
      <c r="AL231">
        <v>6.481942984088632</v>
      </c>
      <c r="AM231">
        <v>-1.9607133725700479</v>
      </c>
      <c r="AP231">
        <v>6.291379513989102</v>
      </c>
      <c r="AQ231">
        <v>-3.0345956363500051</v>
      </c>
      <c r="AV231">
        <v>6.8901197846889373</v>
      </c>
      <c r="AW231">
        <v>-3.0893125673091726</v>
      </c>
      <c r="AZ231">
        <v>6.5775616514923767</v>
      </c>
      <c r="BA231">
        <v>-3.7853146681466199</v>
      </c>
      <c r="BF231">
        <v>7.080428332513133</v>
      </c>
      <c r="BG231">
        <v>-3.9279696542809419</v>
      </c>
      <c r="BJ231">
        <v>6.7543608668943627</v>
      </c>
      <c r="BK231">
        <v>-4.3796246814764137</v>
      </c>
      <c r="BP231">
        <v>7.2579934446548755</v>
      </c>
      <c r="BQ231">
        <v>-4.5776738402359696</v>
      </c>
      <c r="BZ231">
        <v>3.9921230855650727</v>
      </c>
      <c r="CA231">
        <v>-0.46402014931888508</v>
      </c>
      <c r="CC231">
        <v>5.058257567212479</v>
      </c>
      <c r="CD231">
        <v>-0.90738677333227602</v>
      </c>
      <c r="CF231">
        <v>5.9587987687027706</v>
      </c>
      <c r="CG231">
        <v>-1.2524539811801512</v>
      </c>
      <c r="CI231">
        <v>6.481942984088632</v>
      </c>
      <c r="CJ231">
        <v>-1.9607133725700479</v>
      </c>
      <c r="CL231">
        <v>6.9837294636063723</v>
      </c>
      <c r="CM231">
        <v>-2.93138141288714</v>
      </c>
      <c r="CO231">
        <v>7.1874007635130051</v>
      </c>
      <c r="CP231">
        <v>-3.7718633585707817</v>
      </c>
      <c r="CR231">
        <v>7.3763623429248568</v>
      </c>
      <c r="CS231">
        <v>-4.423401032981471</v>
      </c>
    </row>
    <row r="232" spans="2:97" x14ac:dyDescent="0.2">
      <c r="B232">
        <v>3.0135244471309788</v>
      </c>
      <c r="C232">
        <v>-0.94091435104684673</v>
      </c>
      <c r="H232">
        <v>3.9921230855650727</v>
      </c>
      <c r="I232">
        <v>-0.46402014931888508</v>
      </c>
      <c r="L232">
        <v>3.9869766711016235</v>
      </c>
      <c r="M232">
        <v>-1.2655065223489934</v>
      </c>
      <c r="R232">
        <v>5.142634854052953</v>
      </c>
      <c r="S232">
        <v>-0.75664409201992144</v>
      </c>
      <c r="V232">
        <v>4.8526706610872878</v>
      </c>
      <c r="W232">
        <v>-1.6265029257276462</v>
      </c>
      <c r="AB232">
        <v>5.9587987687027706</v>
      </c>
      <c r="AC232">
        <v>-1.2524539811801512</v>
      </c>
      <c r="AF232">
        <v>5.490109571414739</v>
      </c>
      <c r="AG232">
        <v>-2.0461134640322194</v>
      </c>
      <c r="AL232">
        <v>6.5676952959129142</v>
      </c>
      <c r="AM232">
        <v>-1.8004104311797169</v>
      </c>
      <c r="AP232">
        <v>6.3733721610416554</v>
      </c>
      <c r="AQ232">
        <v>-2.8924261980945567</v>
      </c>
      <c r="AV232">
        <v>6.9837294636063723</v>
      </c>
      <c r="AW232">
        <v>-2.93138141288714</v>
      </c>
      <c r="AZ232">
        <v>6.6690122647488375</v>
      </c>
      <c r="BA232">
        <v>-3.6405878874455704</v>
      </c>
      <c r="BF232">
        <v>7.1874007635130051</v>
      </c>
      <c r="BG232">
        <v>-3.7718633585707817</v>
      </c>
      <c r="BJ232">
        <v>6.8541375303447127</v>
      </c>
      <c r="BK232">
        <v>-4.2331939220317309</v>
      </c>
      <c r="BP232">
        <v>7.3763623429248568</v>
      </c>
      <c r="BQ232">
        <v>-4.423401032981471</v>
      </c>
      <c r="BZ232">
        <v>4.0612390260103952</v>
      </c>
      <c r="CA232">
        <v>-0.33460576671814113</v>
      </c>
      <c r="CC232">
        <v>5.142634854052953</v>
      </c>
      <c r="CD232">
        <v>-0.75664409201992144</v>
      </c>
      <c r="CF232">
        <v>6.0486767679062234</v>
      </c>
      <c r="CG232">
        <v>-1.089414628149133</v>
      </c>
      <c r="CI232">
        <v>6.5676952959129142</v>
      </c>
      <c r="CJ232">
        <v>-1.8004104311797169</v>
      </c>
      <c r="CL232">
        <v>7.0713342727906703</v>
      </c>
      <c r="CM232">
        <v>-2.7740675114447022</v>
      </c>
      <c r="CO232">
        <v>7.2903024990659402</v>
      </c>
      <c r="CP232">
        <v>-3.6141748488252938</v>
      </c>
      <c r="CR232">
        <v>7.4899662292412668</v>
      </c>
      <c r="CS232">
        <v>-4.2687295397546832</v>
      </c>
    </row>
    <row r="233" spans="2:97" x14ac:dyDescent="0.2">
      <c r="B233">
        <v>3.0646088859907965</v>
      </c>
      <c r="C233">
        <v>-0.86372939806065274</v>
      </c>
      <c r="H233">
        <v>4.0612390260103952</v>
      </c>
      <c r="I233">
        <v>-0.33460576671814113</v>
      </c>
      <c r="L233">
        <v>4.0518678619609902</v>
      </c>
      <c r="M233">
        <v>-1.164913518113577</v>
      </c>
      <c r="R233">
        <v>5.2210621394572581</v>
      </c>
      <c r="S233">
        <v>-0.60501783199099113</v>
      </c>
      <c r="V233">
        <v>4.9254009195755151</v>
      </c>
      <c r="W233">
        <v>-1.5077224602819768</v>
      </c>
      <c r="AB233">
        <v>6.0486767679062234</v>
      </c>
      <c r="AC233">
        <v>-1.089414628149133</v>
      </c>
      <c r="AF233">
        <v>5.5662692376509808</v>
      </c>
      <c r="AG233">
        <v>-1.9166159662524409</v>
      </c>
      <c r="AL233">
        <v>6.6463864070648384</v>
      </c>
      <c r="AM233">
        <v>-1.641117421684495</v>
      </c>
      <c r="AP233">
        <v>6.452589963241345</v>
      </c>
      <c r="AQ233">
        <v>-2.7495959539677615</v>
      </c>
      <c r="AV233">
        <v>7.0713342727906703</v>
      </c>
      <c r="AW233">
        <v>-2.7740675114447022</v>
      </c>
      <c r="AZ233">
        <v>6.7551683051743208</v>
      </c>
      <c r="BA233">
        <v>-3.4955595197850431</v>
      </c>
      <c r="BF233">
        <v>7.2903024990659402</v>
      </c>
      <c r="BG233">
        <v>-3.6141748488252938</v>
      </c>
      <c r="BJ233">
        <v>6.95002591825995</v>
      </c>
      <c r="BK233">
        <v>-4.0857053447481846</v>
      </c>
      <c r="BP233">
        <v>7.4899662292412668</v>
      </c>
      <c r="BQ233">
        <v>-4.2687295397546832</v>
      </c>
      <c r="BZ233">
        <v>4.1279950550991362</v>
      </c>
      <c r="CA233">
        <v>-0.20333463479035013</v>
      </c>
      <c r="CC233">
        <v>5.2210621394572581</v>
      </c>
      <c r="CD233">
        <v>-0.60501783199099113</v>
      </c>
      <c r="CF233">
        <v>6.1334183264836337</v>
      </c>
      <c r="CG233">
        <v>-0.92649311071757146</v>
      </c>
      <c r="CI233">
        <v>6.6463864070648384</v>
      </c>
      <c r="CJ233">
        <v>-1.641117421684495</v>
      </c>
      <c r="CL233">
        <v>7.155874318991815</v>
      </c>
      <c r="CM233">
        <v>-2.6158408000835038</v>
      </c>
      <c r="CO233">
        <v>7.3891408197510122</v>
      </c>
      <c r="CP233">
        <v>-3.4550311467088997</v>
      </c>
      <c r="CR233">
        <v>7.5980142747496755</v>
      </c>
      <c r="CS233">
        <v>-4.1133666276320984</v>
      </c>
    </row>
    <row r="234" spans="2:97" x14ac:dyDescent="0.2">
      <c r="B234">
        <v>3.1157891235137076</v>
      </c>
      <c r="C234">
        <v>-0.78436440367279336</v>
      </c>
      <c r="H234">
        <v>4.1279950550991362</v>
      </c>
      <c r="I234">
        <v>-0.20333463479035013</v>
      </c>
      <c r="L234">
        <v>4.1159674627180118</v>
      </c>
      <c r="M234">
        <v>-1.0629262578505092</v>
      </c>
      <c r="R234">
        <v>5.2945792899159096</v>
      </c>
      <c r="S234">
        <v>-0.45390254597440272</v>
      </c>
      <c r="V234">
        <v>4.9981098199204288</v>
      </c>
      <c r="W234">
        <v>-1.387034653716531</v>
      </c>
      <c r="AB234">
        <v>6.1334183264836337</v>
      </c>
      <c r="AC234">
        <v>-0.92649311071757146</v>
      </c>
      <c r="AF234">
        <v>5.6416080093228089</v>
      </c>
      <c r="AG234">
        <v>-1.787452289681791</v>
      </c>
      <c r="AL234">
        <v>6.7194496799281556</v>
      </c>
      <c r="AM234">
        <v>-1.4822812069205735</v>
      </c>
      <c r="AP234">
        <v>6.5276945461064333</v>
      </c>
      <c r="AQ234">
        <v>-2.6069219738524292</v>
      </c>
      <c r="AV234">
        <v>7.155874318991815</v>
      </c>
      <c r="AW234">
        <v>-2.6158408000835038</v>
      </c>
      <c r="AZ234">
        <v>6.8390670291586231</v>
      </c>
      <c r="BA234">
        <v>-3.3489376949721144</v>
      </c>
      <c r="BF234">
        <v>7.3891408197510122</v>
      </c>
      <c r="BG234">
        <v>-3.4550311467088997</v>
      </c>
      <c r="BJ234">
        <v>7.0429242839621313</v>
      </c>
      <c r="BK234">
        <v>-3.9377636381984584</v>
      </c>
      <c r="BP234">
        <v>7.5980142747496755</v>
      </c>
      <c r="BQ234">
        <v>-4.1133666276320984</v>
      </c>
      <c r="BZ234">
        <v>4.1914115456023193</v>
      </c>
      <c r="CA234">
        <v>-7.0231900130078295E-2</v>
      </c>
      <c r="CC234">
        <v>5.2945792899159096</v>
      </c>
      <c r="CD234">
        <v>-0.45390254597440272</v>
      </c>
      <c r="CF234">
        <v>6.2123466506989491</v>
      </c>
      <c r="CG234">
        <v>-0.76277643837502052</v>
      </c>
      <c r="CI234">
        <v>6.7194496799281556</v>
      </c>
      <c r="CJ234">
        <v>-1.4822812069205735</v>
      </c>
      <c r="CL234">
        <v>7.2354945913100162</v>
      </c>
      <c r="CM234">
        <v>-2.4561139776338874</v>
      </c>
      <c r="CO234">
        <v>7.4824389781716185</v>
      </c>
      <c r="CP234">
        <v>-3.2954631046960299</v>
      </c>
      <c r="CR234">
        <v>7.7028407378657544</v>
      </c>
      <c r="CS234">
        <v>-3.9553169832037933</v>
      </c>
    </row>
    <row r="235" spans="2:97" x14ac:dyDescent="0.2">
      <c r="B235">
        <v>3.1679582239898609</v>
      </c>
      <c r="C235">
        <v>-0.70289753757817575</v>
      </c>
      <c r="H235">
        <v>4.1914115456023193</v>
      </c>
      <c r="I235">
        <v>-7.0231900130078295E-2</v>
      </c>
      <c r="L235">
        <v>4.1796095154215056</v>
      </c>
      <c r="M235">
        <v>-0.95802359815071569</v>
      </c>
      <c r="R235">
        <v>5.3614163977453417</v>
      </c>
      <c r="S235">
        <v>-0.30350120410291198</v>
      </c>
      <c r="V235">
        <v>5.0674141482682691</v>
      </c>
      <c r="W235">
        <v>-1.2653234242512219</v>
      </c>
      <c r="AB235">
        <v>6.2123466506989491</v>
      </c>
      <c r="AC235">
        <v>-0.76277643837502052</v>
      </c>
      <c r="AF235">
        <v>5.7151947437642532</v>
      </c>
      <c r="AG235">
        <v>-1.6550065773599256</v>
      </c>
      <c r="AL235">
        <v>6.7867986845129487</v>
      </c>
      <c r="AM235">
        <v>-1.3253633797267355</v>
      </c>
      <c r="AP235">
        <v>6.5992114270520092</v>
      </c>
      <c r="AQ235">
        <v>-2.4634014364254475</v>
      </c>
      <c r="AV235">
        <v>7.2354945913100162</v>
      </c>
      <c r="AW235">
        <v>-2.4561139776338874</v>
      </c>
      <c r="AZ235">
        <v>6.9192223875125922</v>
      </c>
      <c r="BA235">
        <v>-3.2015213035849248</v>
      </c>
      <c r="BF235">
        <v>7.4824389781716185</v>
      </c>
      <c r="BG235">
        <v>-3.2954631046960299</v>
      </c>
      <c r="BJ235">
        <v>7.1311270795582722</v>
      </c>
      <c r="BK235">
        <v>-3.7884889461133051</v>
      </c>
      <c r="BP235">
        <v>7.7028407378657544</v>
      </c>
      <c r="BQ235">
        <v>-3.9553169832037933</v>
      </c>
      <c r="BZ235">
        <v>4.2515096444390128</v>
      </c>
      <c r="CA235">
        <v>6.4564003245064977E-2</v>
      </c>
      <c r="CC235">
        <v>5.3614163977453417</v>
      </c>
      <c r="CD235">
        <v>-0.30350120410291198</v>
      </c>
      <c r="CF235">
        <v>6.286453239461137</v>
      </c>
      <c r="CG235">
        <v>-0.59977611719956148</v>
      </c>
      <c r="CI235">
        <v>6.7867986845129487</v>
      </c>
      <c r="CJ235">
        <v>-1.3253633797267355</v>
      </c>
      <c r="CL235">
        <v>7.309388954186077</v>
      </c>
      <c r="CM235">
        <v>-2.2976248309666167</v>
      </c>
      <c r="CO235">
        <v>7.5717420402577398</v>
      </c>
      <c r="CP235">
        <v>-3.1347635435487966</v>
      </c>
      <c r="CR235">
        <v>7.803054895771866</v>
      </c>
      <c r="CS235">
        <v>-3.7973709466025887</v>
      </c>
    </row>
    <row r="236" spans="2:97" x14ac:dyDescent="0.2">
      <c r="B236">
        <v>3.2188611482722655</v>
      </c>
      <c r="C236">
        <v>-0.61985294298131943</v>
      </c>
      <c r="H236">
        <v>4.2515096444390128</v>
      </c>
      <c r="I236">
        <v>6.4564003245064977E-2</v>
      </c>
      <c r="L236">
        <v>4.2425274071872883</v>
      </c>
      <c r="M236">
        <v>-0.85081808909023549</v>
      </c>
      <c r="R236">
        <v>5.4228051049691732</v>
      </c>
      <c r="S236">
        <v>-0.15431092959858847</v>
      </c>
      <c r="V236">
        <v>5.1354979524646565</v>
      </c>
      <c r="W236">
        <v>-1.1422711700377348</v>
      </c>
      <c r="AB236">
        <v>6.286453239461137</v>
      </c>
      <c r="AC236">
        <v>-0.59977611719956148</v>
      </c>
      <c r="AF236">
        <v>5.7870699690520331</v>
      </c>
      <c r="AG236">
        <v>-1.5225241011649608</v>
      </c>
      <c r="AL236">
        <v>6.8490766002734196</v>
      </c>
      <c r="AM236">
        <v>-1.1682692701080093</v>
      </c>
      <c r="AP236">
        <v>6.6677037310124607</v>
      </c>
      <c r="AQ236">
        <v>-2.3206305495467463</v>
      </c>
      <c r="AV236">
        <v>7.309388954186077</v>
      </c>
      <c r="AW236">
        <v>-2.2976248309666167</v>
      </c>
      <c r="AZ236">
        <v>6.995132223340697</v>
      </c>
      <c r="BA236">
        <v>-3.0546378845341224</v>
      </c>
      <c r="BF236">
        <v>7.5717420402577398</v>
      </c>
      <c r="BG236">
        <v>-3.1347635435487966</v>
      </c>
      <c r="BJ236">
        <v>7.2155307212061324</v>
      </c>
      <c r="BK236">
        <v>-3.6385000636938876</v>
      </c>
      <c r="BP236">
        <v>7.803054895771866</v>
      </c>
      <c r="BQ236">
        <v>-3.7973709466025887</v>
      </c>
      <c r="BZ236">
        <v>4.3083179186546676</v>
      </c>
      <c r="CA236">
        <v>0.20091653937598869</v>
      </c>
      <c r="CC236">
        <v>5.4228051049691732</v>
      </c>
      <c r="CD236">
        <v>-0.15431092959858847</v>
      </c>
      <c r="CF236">
        <v>6.35402369514585</v>
      </c>
      <c r="CG236">
        <v>-0.43651271117497348</v>
      </c>
      <c r="CI236">
        <v>6.8490766002734196</v>
      </c>
      <c r="CJ236">
        <v>-1.1682692701080093</v>
      </c>
      <c r="CL236">
        <v>7.3803928094058753</v>
      </c>
      <c r="CM236">
        <v>-2.1386112815018796</v>
      </c>
      <c r="CO236">
        <v>7.6565530196795368</v>
      </c>
      <c r="CP236">
        <v>-2.9743886297453375</v>
      </c>
      <c r="CR236">
        <v>7.8991208208534012</v>
      </c>
      <c r="CS236">
        <v>-3.6365241622373254</v>
      </c>
    </row>
    <row r="237" spans="2:97" x14ac:dyDescent="0.2">
      <c r="B237">
        <v>3.2707200665291598</v>
      </c>
      <c r="C237">
        <v>-0.53384035611296388</v>
      </c>
      <c r="H237">
        <v>4.3083179186546676</v>
      </c>
      <c r="I237">
        <v>0.20091653937598869</v>
      </c>
      <c r="L237">
        <v>4.3055068639446059</v>
      </c>
      <c r="M237">
        <v>-0.74213966196721637</v>
      </c>
      <c r="R237">
        <v>5.4789960063033805</v>
      </c>
      <c r="S237">
        <v>-6.6907508159922023E-3</v>
      </c>
      <c r="V237">
        <v>5.2025444294094108</v>
      </c>
      <c r="W237">
        <v>-1.0169236518869786</v>
      </c>
      <c r="AB237">
        <v>6.35402369514585</v>
      </c>
      <c r="AC237">
        <v>-0.43651271117497348</v>
      </c>
      <c r="AF237">
        <v>5.8580539192203895</v>
      </c>
      <c r="AG237">
        <v>-1.386940535806009</v>
      </c>
      <c r="AL237">
        <v>6.9061855876183076</v>
      </c>
      <c r="AM237">
        <v>-1.0124232788903273</v>
      </c>
      <c r="AP237">
        <v>6.7327241630497277</v>
      </c>
      <c r="AQ237">
        <v>-2.1772010397479935</v>
      </c>
      <c r="AV237">
        <v>7.3803928094058753</v>
      </c>
      <c r="AW237">
        <v>-2.1386112815018796</v>
      </c>
      <c r="AZ237">
        <v>7.0688465294625917</v>
      </c>
      <c r="BA237">
        <v>-2.90634816688967</v>
      </c>
      <c r="BF237">
        <v>7.6565530196795368</v>
      </c>
      <c r="BG237">
        <v>-2.9743886297453375</v>
      </c>
      <c r="BJ237">
        <v>7.2970710033347483</v>
      </c>
      <c r="BK237">
        <v>-3.4883382269214733</v>
      </c>
      <c r="BP237">
        <v>7.8991208208534012</v>
      </c>
      <c r="BQ237">
        <v>-3.6365241622373254</v>
      </c>
      <c r="BZ237">
        <v>4.3609912398638215</v>
      </c>
      <c r="CA237">
        <v>0.33709351800276077</v>
      </c>
      <c r="CC237">
        <v>5.4789960063033805</v>
      </c>
      <c r="CD237">
        <v>-6.6907508159922023E-3</v>
      </c>
      <c r="CF237">
        <v>6.4160817735614017</v>
      </c>
      <c r="CG237">
        <v>-0.2756406955543621</v>
      </c>
      <c r="CI237">
        <v>6.9061855876183076</v>
      </c>
      <c r="CJ237">
        <v>-1.0124232788903273</v>
      </c>
      <c r="CL237">
        <v>7.4462746071923949</v>
      </c>
      <c r="CM237">
        <v>-1.9799036084092698</v>
      </c>
      <c r="CO237">
        <v>7.7374733728488918</v>
      </c>
      <c r="CP237">
        <v>-2.8131461992204687</v>
      </c>
      <c r="CR237">
        <v>7.9906570189469823</v>
      </c>
      <c r="CS237">
        <v>-3.4760886090123595</v>
      </c>
    </row>
    <row r="238" spans="2:97" x14ac:dyDescent="0.2">
      <c r="B238">
        <v>3.3222444575324643</v>
      </c>
      <c r="C238">
        <v>-0.4456408325186953</v>
      </c>
      <c r="H238">
        <v>4.3609912398638215</v>
      </c>
      <c r="I238">
        <v>0.33709351800276077</v>
      </c>
      <c r="L238">
        <v>4.3677730877200389</v>
      </c>
      <c r="M238">
        <v>-0.63018108263186989</v>
      </c>
      <c r="R238">
        <v>5.5302285822991681</v>
      </c>
      <c r="S238">
        <v>0.13998766024229131</v>
      </c>
      <c r="V238">
        <v>5.2662054903407691</v>
      </c>
      <c r="W238">
        <v>-0.89070847600394065</v>
      </c>
      <c r="AB238">
        <v>6.4160817735614017</v>
      </c>
      <c r="AC238">
        <v>-0.2756406955543621</v>
      </c>
      <c r="AF238">
        <v>5.9283503106636104</v>
      </c>
      <c r="AG238">
        <v>-1.2514566628376256</v>
      </c>
      <c r="AL238">
        <v>6.9582934319941314</v>
      </c>
      <c r="AM238">
        <v>-0.85806509505074313</v>
      </c>
      <c r="AP238">
        <v>6.7952574273249366</v>
      </c>
      <c r="AQ238">
        <v>-2.0335005720248192</v>
      </c>
      <c r="AV238">
        <v>7.4462746071923949</v>
      </c>
      <c r="AW238">
        <v>-1.9799036084092698</v>
      </c>
      <c r="AZ238">
        <v>7.138451811316922</v>
      </c>
      <c r="BA238">
        <v>-2.7587882972598607</v>
      </c>
      <c r="BF238">
        <v>7.7374733728488918</v>
      </c>
      <c r="BG238">
        <v>-2.8131461992204687</v>
      </c>
      <c r="BJ238">
        <v>7.3734082961737766</v>
      </c>
      <c r="BK238">
        <v>-3.3385152200989356</v>
      </c>
      <c r="BP238">
        <v>7.9906570189469823</v>
      </c>
      <c r="BQ238">
        <v>-3.4760886090123595</v>
      </c>
      <c r="BZ238">
        <v>4.4106353434893295</v>
      </c>
      <c r="CA238">
        <v>0.47369897199274341</v>
      </c>
      <c r="CC238">
        <v>5.5302285822991681</v>
      </c>
      <c r="CD238">
        <v>0.13998766024229131</v>
      </c>
      <c r="CF238">
        <v>6.4719542110894039</v>
      </c>
      <c r="CG238">
        <v>-0.11635433626664796</v>
      </c>
      <c r="CI238">
        <v>6.9582934319941314</v>
      </c>
      <c r="CJ238">
        <v>-0.85806509505074313</v>
      </c>
      <c r="CL238">
        <v>7.5084195366778692</v>
      </c>
      <c r="CM238">
        <v>-1.8206343585869253</v>
      </c>
      <c r="CO238">
        <v>7.8135855558036029</v>
      </c>
      <c r="CP238">
        <v>-2.6508278772586702</v>
      </c>
      <c r="CR238">
        <v>8.0774301099528856</v>
      </c>
      <c r="CS238">
        <v>-3.3144355305624988</v>
      </c>
    </row>
    <row r="239" spans="2:97" x14ac:dyDescent="0.2">
      <c r="B239">
        <v>3.3733564949373691</v>
      </c>
      <c r="C239">
        <v>-0.3551474149354828</v>
      </c>
      <c r="H239">
        <v>4.4106353434893295</v>
      </c>
      <c r="I239">
        <v>0.47369897199274341</v>
      </c>
      <c r="L239">
        <v>4.4290907129272483</v>
      </c>
      <c r="M239">
        <v>-0.51559426221230187</v>
      </c>
      <c r="R239">
        <v>5.57674990081044</v>
      </c>
      <c r="S239">
        <v>0.28446050566712422</v>
      </c>
      <c r="V239">
        <v>5.3285004754545104</v>
      </c>
      <c r="W239">
        <v>-0.76404880355722971</v>
      </c>
      <c r="AB239">
        <v>6.4719542110894039</v>
      </c>
      <c r="AC239">
        <v>-0.11635433626664796</v>
      </c>
      <c r="AF239">
        <v>5.9964840863697155</v>
      </c>
      <c r="AG239">
        <v>-1.1135435881566074</v>
      </c>
      <c r="AL239">
        <v>7.0056966869721791</v>
      </c>
      <c r="AM239">
        <v>-0.70419696982350821</v>
      </c>
      <c r="AP239">
        <v>6.8543899341830556</v>
      </c>
      <c r="AQ239">
        <v>-1.8892963051741911</v>
      </c>
      <c r="AV239">
        <v>7.5084195366778692</v>
      </c>
      <c r="AW239">
        <v>-1.8206343585869253</v>
      </c>
      <c r="AZ239">
        <v>7.2049742919148079</v>
      </c>
      <c r="BA239">
        <v>-2.609581592868889</v>
      </c>
      <c r="BF239">
        <v>7.8135855558036029</v>
      </c>
      <c r="BG239">
        <v>-2.6508278772586702</v>
      </c>
      <c r="BJ239">
        <v>7.4475875342825457</v>
      </c>
      <c r="BK239">
        <v>-3.1874187361793807</v>
      </c>
      <c r="BP239">
        <v>8.0774301099528856</v>
      </c>
      <c r="BQ239">
        <v>-3.3144355305624988</v>
      </c>
      <c r="BZ239">
        <v>4.4563835843928841</v>
      </c>
      <c r="CA239">
        <v>0.6104511878932527</v>
      </c>
      <c r="CC239">
        <v>5.57674990081044</v>
      </c>
      <c r="CD239">
        <v>0.28446050566712422</v>
      </c>
      <c r="CF239">
        <v>6.5218710739133678</v>
      </c>
      <c r="CG239">
        <v>4.0982381811519114E-2</v>
      </c>
      <c r="CI239">
        <v>7.0056966869721791</v>
      </c>
      <c r="CJ239">
        <v>-0.70419696982350821</v>
      </c>
      <c r="CL239">
        <v>7.5655945574547632</v>
      </c>
      <c r="CM239">
        <v>-1.6620144693845782</v>
      </c>
      <c r="CO239">
        <v>7.8868070408394093</v>
      </c>
      <c r="CP239">
        <v>-2.4882086471952602</v>
      </c>
      <c r="CR239">
        <v>8.1603798990792704</v>
      </c>
      <c r="CS239">
        <v>-3.1520955630971699</v>
      </c>
    </row>
    <row r="240" spans="2:97" x14ac:dyDescent="0.2">
      <c r="B240">
        <v>3.4250138028750188</v>
      </c>
      <c r="C240">
        <v>-0.26173470731076731</v>
      </c>
      <c r="H240">
        <v>4.4563835843928841</v>
      </c>
      <c r="I240">
        <v>0.6104511878932527</v>
      </c>
      <c r="L240">
        <v>4.4912888537796674</v>
      </c>
      <c r="M240">
        <v>-0.39925411641123804</v>
      </c>
      <c r="R240">
        <v>5.6186926948270166</v>
      </c>
      <c r="S240">
        <v>0.42839232088806461</v>
      </c>
      <c r="V240">
        <v>5.3886122027013927</v>
      </c>
      <c r="W240">
        <v>-0.63587405373044492</v>
      </c>
      <c r="AB240">
        <v>6.5218710739133678</v>
      </c>
      <c r="AC240">
        <v>4.0982381811519114E-2</v>
      </c>
      <c r="AF240">
        <v>6.0631992575957554</v>
      </c>
      <c r="AG240">
        <v>-0.97441943365076533</v>
      </c>
      <c r="AL240">
        <v>7.0483992133364701</v>
      </c>
      <c r="AM240">
        <v>-0.55224175569195078</v>
      </c>
      <c r="AP240">
        <v>6.9111220252667289</v>
      </c>
      <c r="AQ240">
        <v>-1.7449278644347079</v>
      </c>
      <c r="AV240">
        <v>7.5655945574547632</v>
      </c>
      <c r="AW240">
        <v>-1.6620144693845782</v>
      </c>
      <c r="AZ240">
        <v>7.2675165638430599</v>
      </c>
      <c r="BA240">
        <v>-2.4613268430409749</v>
      </c>
      <c r="BF240">
        <v>7.8868070408394093</v>
      </c>
      <c r="BG240">
        <v>-2.4882086471952602</v>
      </c>
      <c r="BJ240">
        <v>7.5186682150775512</v>
      </c>
      <c r="BK240">
        <v>-3.0346810466518206</v>
      </c>
      <c r="BP240">
        <v>8.1603798990792704</v>
      </c>
      <c r="BQ240">
        <v>-3.1520955630971699</v>
      </c>
      <c r="BZ240">
        <v>4.4976520510396458</v>
      </c>
      <c r="CA240">
        <v>0.74539061364394998</v>
      </c>
      <c r="CC240">
        <v>5.6186926948270166</v>
      </c>
      <c r="CD240">
        <v>0.42839232088806461</v>
      </c>
      <c r="CF240">
        <v>6.5670742299273668</v>
      </c>
      <c r="CG240">
        <v>0.19605691585455243</v>
      </c>
      <c r="CI240">
        <v>7.0483992133364701</v>
      </c>
      <c r="CJ240">
        <v>-0.55224175569195078</v>
      </c>
      <c r="CL240">
        <v>7.6198687504647014</v>
      </c>
      <c r="CM240">
        <v>-1.5046236430024387</v>
      </c>
      <c r="CO240">
        <v>7.953501747551381</v>
      </c>
      <c r="CP240">
        <v>-2.3272675007749752</v>
      </c>
      <c r="CR240">
        <v>8.2380809273812403</v>
      </c>
      <c r="CS240">
        <v>-2.9902704834334375</v>
      </c>
    </row>
    <row r="241" spans="2:97" x14ac:dyDescent="0.2">
      <c r="B241">
        <v>3.4770782426597755</v>
      </c>
      <c r="C241">
        <v>-0.16518935380676092</v>
      </c>
      <c r="H241">
        <v>4.4976520510396458</v>
      </c>
      <c r="I241">
        <v>0.74539061364394998</v>
      </c>
      <c r="L241">
        <v>4.5514461201656236</v>
      </c>
      <c r="M241">
        <v>-0.27917323184486709</v>
      </c>
      <c r="R241">
        <v>5.6572910322311909</v>
      </c>
      <c r="S241">
        <v>0.57065988267223977</v>
      </c>
      <c r="V241">
        <v>5.4455303076725912</v>
      </c>
      <c r="W241">
        <v>-0.50612169101270665</v>
      </c>
      <c r="AB241">
        <v>6.5670742299273668</v>
      </c>
      <c r="AC241">
        <v>0.19605691585455243</v>
      </c>
      <c r="AF241">
        <v>6.1286515341509675</v>
      </c>
      <c r="AG241">
        <v>-0.83297939058053605</v>
      </c>
      <c r="AL241">
        <v>7.0875826806438287</v>
      </c>
      <c r="AM241">
        <v>-0.402457973049616</v>
      </c>
      <c r="AP241">
        <v>6.964249665060704</v>
      </c>
      <c r="AQ241">
        <v>-1.6014185256297597</v>
      </c>
      <c r="AV241">
        <v>7.6198687504647014</v>
      </c>
      <c r="AW241">
        <v>-1.5046236430024387</v>
      </c>
      <c r="AZ241">
        <v>7.3279591375670696</v>
      </c>
      <c r="BA241">
        <v>-2.3118977297113226</v>
      </c>
      <c r="BF241">
        <v>7.953501747551381</v>
      </c>
      <c r="BG241">
        <v>-2.3272675007749752</v>
      </c>
      <c r="BJ241">
        <v>7.5856092006875251</v>
      </c>
      <c r="BK241">
        <v>-2.8830113318703092</v>
      </c>
      <c r="BP241">
        <v>8.2380809273812403</v>
      </c>
      <c r="BQ241">
        <v>-2.9902704834334375</v>
      </c>
      <c r="BZ241">
        <v>4.535424428042905</v>
      </c>
      <c r="CA241">
        <v>0.87995693080832971</v>
      </c>
      <c r="CC241">
        <v>5.6572910322311909</v>
      </c>
      <c r="CD241">
        <v>0.57065988267223977</v>
      </c>
      <c r="CF241">
        <v>6.6058734179898684</v>
      </c>
      <c r="CG241">
        <v>0.34735911876358211</v>
      </c>
      <c r="CI241">
        <v>7.0875826806438287</v>
      </c>
      <c r="CJ241">
        <v>-0.402457973049616</v>
      </c>
      <c r="CL241">
        <v>7.6696411546478735</v>
      </c>
      <c r="CM241">
        <v>-1.3468393932485607</v>
      </c>
      <c r="CO241">
        <v>8.0178741687358084</v>
      </c>
      <c r="CP241">
        <v>-2.1648842655645373</v>
      </c>
      <c r="CR241">
        <v>8.3125694030037298</v>
      </c>
      <c r="CS241">
        <v>-2.8265854367452641</v>
      </c>
    </row>
    <row r="242" spans="2:97" x14ac:dyDescent="0.2">
      <c r="B242">
        <v>3.5283731610946649</v>
      </c>
      <c r="C242">
        <v>-6.6514251814000239E-2</v>
      </c>
      <c r="H242">
        <v>4.535424428042905</v>
      </c>
      <c r="I242">
        <v>0.87995693080832971</v>
      </c>
      <c r="L242">
        <v>4.6113279841161576</v>
      </c>
      <c r="M242">
        <v>-0.15699929816454236</v>
      </c>
      <c r="R242">
        <v>5.6926359170286647</v>
      </c>
      <c r="S242">
        <v>0.71208509663220754</v>
      </c>
      <c r="V242">
        <v>5.5001681088398087</v>
      </c>
      <c r="W242">
        <v>-0.37592539244386491</v>
      </c>
      <c r="AB242">
        <v>6.6058734179898684</v>
      </c>
      <c r="AC242">
        <v>0.34735911876358211</v>
      </c>
      <c r="AF242">
        <v>6.1915373031319101</v>
      </c>
      <c r="AG242">
        <v>-0.69120623664842051</v>
      </c>
      <c r="AL242">
        <v>7.1224830398332957</v>
      </c>
      <c r="AM242">
        <v>-0.25369722317887972</v>
      </c>
      <c r="AP242">
        <v>7.0141372957733044</v>
      </c>
      <c r="AQ242">
        <v>-1.4576606216656858</v>
      </c>
      <c r="AV242">
        <v>7.6696411546478735</v>
      </c>
      <c r="AW242">
        <v>-1.3468393932485607</v>
      </c>
      <c r="AZ242">
        <v>7.3859086325595937</v>
      </c>
      <c r="BA242">
        <v>-2.1625843794157507</v>
      </c>
      <c r="BF242">
        <v>8.0178741687358084</v>
      </c>
      <c r="BG242">
        <v>-2.1648842655645373</v>
      </c>
      <c r="BJ242">
        <v>7.6504305377204176</v>
      </c>
      <c r="BK242">
        <v>-2.7302095052414268</v>
      </c>
      <c r="BP242">
        <v>8.3125694030037298</v>
      </c>
      <c r="BQ242">
        <v>-2.8265854367452641</v>
      </c>
      <c r="BZ242">
        <v>4.5700413464947625</v>
      </c>
      <c r="CA242">
        <v>1.0131560935183392</v>
      </c>
      <c r="CC242">
        <v>5.6926359170286647</v>
      </c>
      <c r="CD242">
        <v>0.71208509663220754</v>
      </c>
      <c r="CF242">
        <v>6.6395188500036806</v>
      </c>
      <c r="CG242">
        <v>0.49573514990646178</v>
      </c>
      <c r="CI242">
        <v>7.1224830398332957</v>
      </c>
      <c r="CJ242">
        <v>-0.25369722317887972</v>
      </c>
      <c r="CL242">
        <v>7.7147360069764543</v>
      </c>
      <c r="CM242">
        <v>-1.1901630037601252</v>
      </c>
      <c r="CO242">
        <v>8.0776051482803322</v>
      </c>
      <c r="CP242">
        <v>-2.0019919021915062</v>
      </c>
      <c r="CR242">
        <v>8.3814313891141605</v>
      </c>
      <c r="CS242">
        <v>-2.661961325711355</v>
      </c>
    </row>
    <row r="243" spans="2:97" x14ac:dyDescent="0.2">
      <c r="B243">
        <v>3.5788228707918659</v>
      </c>
      <c r="C243">
        <v>3.5606631284971067E-2</v>
      </c>
      <c r="H243">
        <v>4.5700413464947625</v>
      </c>
      <c r="I243">
        <v>1.0131560935183392</v>
      </c>
      <c r="L243">
        <v>4.6698862892102548</v>
      </c>
      <c r="M243">
        <v>-3.2599975943737904E-2</v>
      </c>
      <c r="R243">
        <v>5.724870635824562</v>
      </c>
      <c r="S243">
        <v>0.85252650370758476</v>
      </c>
      <c r="V243">
        <v>5.5525825494732306</v>
      </c>
      <c r="W243">
        <v>-0.24534059301588843</v>
      </c>
      <c r="AB243">
        <v>6.6395188500036806</v>
      </c>
      <c r="AC243">
        <v>0.49573514990646178</v>
      </c>
      <c r="AF243">
        <v>6.2520226896680837</v>
      </c>
      <c r="AG243">
        <v>-0.54807716169162202</v>
      </c>
      <c r="AL243">
        <v>7.15321263497722</v>
      </c>
      <c r="AM243">
        <v>-0.10612358450028302</v>
      </c>
      <c r="AP243">
        <v>7.0618053167861579</v>
      </c>
      <c r="AQ243">
        <v>-1.313923866993594</v>
      </c>
      <c r="AV243">
        <v>7.7147360069764543</v>
      </c>
      <c r="AW243">
        <v>-1.1901630037601252</v>
      </c>
      <c r="AZ243">
        <v>7.4391437316833917</v>
      </c>
      <c r="BA243">
        <v>-2.0141961495769536</v>
      </c>
      <c r="BF243">
        <v>8.0776051482803322</v>
      </c>
      <c r="BG243">
        <v>-2.0019919021915062</v>
      </c>
      <c r="BJ243">
        <v>7.710773029830186</v>
      </c>
      <c r="BK243">
        <v>-2.576990714622919</v>
      </c>
      <c r="BP243">
        <v>8.3814313891141605</v>
      </c>
      <c r="BQ243">
        <v>-2.661961325711355</v>
      </c>
      <c r="BZ243">
        <v>4.6000004296516215</v>
      </c>
      <c r="CA243">
        <v>1.1435007115892613</v>
      </c>
      <c r="CC243">
        <v>5.724870635824562</v>
      </c>
      <c r="CD243">
        <v>0.85252650370758476</v>
      </c>
      <c r="CF243">
        <v>6.6671633525599852</v>
      </c>
      <c r="CG243">
        <v>0.64197836183230372</v>
      </c>
      <c r="CI243">
        <v>7.15321263497722</v>
      </c>
      <c r="CJ243">
        <v>-0.10612358450028302</v>
      </c>
      <c r="CL243">
        <v>7.757434255517091</v>
      </c>
      <c r="CM243">
        <v>-1.0336794062754502</v>
      </c>
      <c r="CO243">
        <v>8.1333805452717218</v>
      </c>
      <c r="CP243">
        <v>-1.8403906397216763</v>
      </c>
      <c r="CR243">
        <v>8.4465941383429097</v>
      </c>
      <c r="CS243">
        <v>-2.4971793303127483</v>
      </c>
    </row>
    <row r="244" spans="2:97" x14ac:dyDescent="0.2">
      <c r="B244">
        <v>3.6292984179652361</v>
      </c>
      <c r="C244">
        <v>0.14005988603218636</v>
      </c>
      <c r="H244">
        <v>4.6000004296516215</v>
      </c>
      <c r="I244">
        <v>1.1435007115892613</v>
      </c>
      <c r="L244">
        <v>4.7280640110930436</v>
      </c>
      <c r="M244">
        <v>9.4088112493161402E-2</v>
      </c>
      <c r="R244">
        <v>5.7549551667451233</v>
      </c>
      <c r="S244">
        <v>0.99302205966443391</v>
      </c>
      <c r="V244">
        <v>5.6028516673073439</v>
      </c>
      <c r="W244">
        <v>-0.11344699323635607</v>
      </c>
      <c r="AB244">
        <v>6.6671633525599852</v>
      </c>
      <c r="AC244">
        <v>0.64197836183230372</v>
      </c>
      <c r="AF244">
        <v>6.3101039452011527</v>
      </c>
      <c r="AG244">
        <v>-0.40362931245005768</v>
      </c>
      <c r="AL244">
        <v>7.1798878241647168</v>
      </c>
      <c r="AM244">
        <v>4.0104455536900348E-2</v>
      </c>
      <c r="AP244">
        <v>7.1063173904975683</v>
      </c>
      <c r="AQ244">
        <v>-1.1700680230427336</v>
      </c>
      <c r="AV244">
        <v>7.757434255517091</v>
      </c>
      <c r="AW244">
        <v>-1.0336794062754502</v>
      </c>
      <c r="AZ244">
        <v>7.4903650662204386</v>
      </c>
      <c r="BA244">
        <v>-1.8647761406286345</v>
      </c>
      <c r="BF244">
        <v>8.1333805452717218</v>
      </c>
      <c r="BG244">
        <v>-1.8403906397216763</v>
      </c>
      <c r="BJ244">
        <v>7.7685762950267456</v>
      </c>
      <c r="BK244">
        <v>-2.4240995799700955</v>
      </c>
      <c r="BP244">
        <v>8.4465941383429097</v>
      </c>
      <c r="BQ244">
        <v>-2.4971793303127483</v>
      </c>
      <c r="BZ244">
        <v>4.6271376762147476</v>
      </c>
      <c r="CA244">
        <v>1.2727905856817254</v>
      </c>
      <c r="CC244">
        <v>5.7549551667451233</v>
      </c>
      <c r="CD244">
        <v>0.99302205966443391</v>
      </c>
      <c r="CF244">
        <v>6.6911272959292463</v>
      </c>
      <c r="CG244">
        <v>0.78484670826403347</v>
      </c>
      <c r="CI244">
        <v>7.1798878241647168</v>
      </c>
      <c r="CJ244">
        <v>4.0104455536900348E-2</v>
      </c>
      <c r="CL244">
        <v>7.7946570618383424</v>
      </c>
      <c r="CM244">
        <v>-0.87843903255418809</v>
      </c>
      <c r="CO244">
        <v>8.1849377056500323</v>
      </c>
      <c r="CP244">
        <v>-1.6771440323948448</v>
      </c>
      <c r="CR244">
        <v>8.5065847602399032</v>
      </c>
      <c r="CS244">
        <v>-2.3303240833741476</v>
      </c>
    </row>
    <row r="245" spans="2:97" x14ac:dyDescent="0.2">
      <c r="B245">
        <v>3.6777247638583628</v>
      </c>
      <c r="C245">
        <v>0.24685494278723163</v>
      </c>
      <c r="H245">
        <v>4.6271376762147476</v>
      </c>
      <c r="I245">
        <v>1.2727905856817254</v>
      </c>
      <c r="L245">
        <v>4.7837619775703395</v>
      </c>
      <c r="M245">
        <v>0.22392559207658735</v>
      </c>
      <c r="R245">
        <v>5.7813873757636447</v>
      </c>
      <c r="S245">
        <v>1.131122709675475</v>
      </c>
      <c r="V245">
        <v>5.6499656636305566</v>
      </c>
      <c r="W245">
        <v>1.9725046203023601E-2</v>
      </c>
      <c r="AB245">
        <v>6.6911272959292463</v>
      </c>
      <c r="AC245">
        <v>0.78484670826403347</v>
      </c>
      <c r="AF245">
        <v>6.3647335984604663</v>
      </c>
      <c r="AG245">
        <v>-0.25896865186969326</v>
      </c>
      <c r="AL245">
        <v>7.2036603704085751</v>
      </c>
      <c r="AM245">
        <v>0.18360589229582969</v>
      </c>
      <c r="AP245">
        <v>7.1477133043952739</v>
      </c>
      <c r="AQ245">
        <v>-1.0261765578376805</v>
      </c>
      <c r="AV245">
        <v>7.7946570618383424</v>
      </c>
      <c r="AW245">
        <v>-0.87843903255418809</v>
      </c>
      <c r="AZ245">
        <v>7.5392573810745649</v>
      </c>
      <c r="BA245">
        <v>-1.7156398792365839</v>
      </c>
      <c r="BF245">
        <v>8.1849377056500323</v>
      </c>
      <c r="BG245">
        <v>-1.6771440323948448</v>
      </c>
      <c r="BJ245">
        <v>7.8239109499813981</v>
      </c>
      <c r="BK245">
        <v>-2.2715702814592387</v>
      </c>
      <c r="BP245">
        <v>8.5065847602399032</v>
      </c>
      <c r="BQ245">
        <v>-2.3303240833741476</v>
      </c>
      <c r="BZ245">
        <v>4.6502100743158739</v>
      </c>
      <c r="CA245">
        <v>1.3986714217622374</v>
      </c>
      <c r="CC245">
        <v>5.7813873757636447</v>
      </c>
      <c r="CD245">
        <v>1.131122709675475</v>
      </c>
      <c r="CF245">
        <v>6.7096911155829106</v>
      </c>
      <c r="CG245">
        <v>0.92388902455147925</v>
      </c>
      <c r="CI245">
        <v>7.2036603704085751</v>
      </c>
      <c r="CJ245">
        <v>0.18360589229582969</v>
      </c>
      <c r="CL245">
        <v>7.8296367169140497</v>
      </c>
      <c r="CM245">
        <v>-0.72357208443453969</v>
      </c>
      <c r="CO245">
        <v>8.2326856568415305</v>
      </c>
      <c r="CP245">
        <v>-1.5154315324111864</v>
      </c>
      <c r="CR245">
        <v>8.5615514802709782</v>
      </c>
      <c r="CS245">
        <v>-2.1648101637177466</v>
      </c>
    </row>
    <row r="246" spans="2:97" x14ac:dyDescent="0.2">
      <c r="B246">
        <v>3.7259551357174603</v>
      </c>
      <c r="C246">
        <v>0.3568018428697825</v>
      </c>
      <c r="H246">
        <v>4.6502100743158739</v>
      </c>
      <c r="I246">
        <v>1.3986714217622374</v>
      </c>
      <c r="L246">
        <v>4.8379721903089559</v>
      </c>
      <c r="M246">
        <v>0.35528081477712792</v>
      </c>
      <c r="R246">
        <v>5.8059173439496705</v>
      </c>
      <c r="S246">
        <v>1.2690826966284652</v>
      </c>
      <c r="V246">
        <v>5.6959417861749406</v>
      </c>
      <c r="W246">
        <v>0.15313604029995936</v>
      </c>
      <c r="AB246">
        <v>6.7096911155829106</v>
      </c>
      <c r="AC246">
        <v>0.92388902455147925</v>
      </c>
      <c r="AF246">
        <v>6.4159830648196499</v>
      </c>
      <c r="AG246">
        <v>-0.11422767603297031</v>
      </c>
      <c r="AL246">
        <v>7.2236131196717928</v>
      </c>
      <c r="AM246">
        <v>0.32676249012306396</v>
      </c>
      <c r="AP246">
        <v>7.1870273923918591</v>
      </c>
      <c r="AQ246">
        <v>-0.88245158635112297</v>
      </c>
      <c r="AV246">
        <v>7.8296367169140497</v>
      </c>
      <c r="AW246">
        <v>-0.72357208443453969</v>
      </c>
      <c r="AZ246">
        <v>7.5849029183537953</v>
      </c>
      <c r="BA246">
        <v>-1.5666112939903962</v>
      </c>
      <c r="BF246">
        <v>8.2326856568415305</v>
      </c>
      <c r="BG246">
        <v>-1.5154315324111864</v>
      </c>
      <c r="BJ246">
        <v>7.8752812253533353</v>
      </c>
      <c r="BK246">
        <v>-2.1175377839267644</v>
      </c>
      <c r="BP246">
        <v>8.5615514802709782</v>
      </c>
      <c r="BQ246">
        <v>-2.1648101637177466</v>
      </c>
      <c r="BZ246">
        <v>4.6699970662945809</v>
      </c>
      <c r="CA246">
        <v>1.5227846736004989</v>
      </c>
      <c r="CC246">
        <v>5.8059173439496705</v>
      </c>
      <c r="CD246">
        <v>1.2690826966284652</v>
      </c>
      <c r="CF246">
        <v>6.7249236657693245</v>
      </c>
      <c r="CG246">
        <v>1.0603145213646716</v>
      </c>
      <c r="CI246">
        <v>7.2236131196717928</v>
      </c>
      <c r="CJ246">
        <v>0.32676249012306396</v>
      </c>
      <c r="CL246">
        <v>7.8603364574010337</v>
      </c>
      <c r="CM246">
        <v>-0.57032660629854093</v>
      </c>
      <c r="CO246">
        <v>8.2772324526630143</v>
      </c>
      <c r="CP246">
        <v>-1.352476740026358</v>
      </c>
      <c r="CR246">
        <v>8.6113457459436678</v>
      </c>
      <c r="CS246">
        <v>-1.9975803216821644</v>
      </c>
    </row>
    <row r="247" spans="2:97" x14ac:dyDescent="0.2">
      <c r="B247">
        <v>3.7720173204049186</v>
      </c>
      <c r="C247">
        <v>0.4684946462282143</v>
      </c>
      <c r="H247">
        <v>4.6699970662945809</v>
      </c>
      <c r="I247">
        <v>1.5227846736004989</v>
      </c>
      <c r="L247">
        <v>4.8896175990497408</v>
      </c>
      <c r="M247">
        <v>0.48891315433382104</v>
      </c>
      <c r="R247">
        <v>5.8276427301502576</v>
      </c>
      <c r="S247">
        <v>1.4066285357478916</v>
      </c>
      <c r="V247">
        <v>5.7398417922949845</v>
      </c>
      <c r="W247">
        <v>0.28675372474194882</v>
      </c>
      <c r="AB247">
        <v>6.7249236657693245</v>
      </c>
      <c r="AC247">
        <v>1.0603145213646716</v>
      </c>
      <c r="AF247">
        <v>6.4639336538682173</v>
      </c>
      <c r="AG247">
        <v>2.9336462941077834E-2</v>
      </c>
      <c r="AL247">
        <v>7.2399592562600565</v>
      </c>
      <c r="AM247">
        <v>0.46692250773770039</v>
      </c>
      <c r="AP247">
        <v>7.223186359316319</v>
      </c>
      <c r="AQ247">
        <v>-0.74006897642386615</v>
      </c>
      <c r="AV247">
        <v>7.8603364574010337</v>
      </c>
      <c r="AW247">
        <v>-0.57032660629854093</v>
      </c>
      <c r="AZ247">
        <v>7.6273510905361315</v>
      </c>
      <c r="BA247">
        <v>-1.417772105663865</v>
      </c>
      <c r="BF247">
        <v>8.2772324526630143</v>
      </c>
      <c r="BG247">
        <v>-1.352476740026358</v>
      </c>
      <c r="BJ247">
        <v>7.9242451842291866</v>
      </c>
      <c r="BK247">
        <v>-1.9639824426407213</v>
      </c>
      <c r="BP247">
        <v>8.6113457459436678</v>
      </c>
      <c r="BQ247">
        <v>-1.9975803216821644</v>
      </c>
      <c r="BZ247">
        <v>4.6872852828469131</v>
      </c>
      <c r="CA247">
        <v>1.643303305235263</v>
      </c>
      <c r="CC247">
        <v>5.8276427301502576</v>
      </c>
      <c r="CD247">
        <v>1.4066285357478916</v>
      </c>
      <c r="CF247">
        <v>6.7360300308240859</v>
      </c>
      <c r="CG247">
        <v>1.1938096665224807</v>
      </c>
      <c r="CI247">
        <v>7.2399592562600565</v>
      </c>
      <c r="CJ247">
        <v>0.46692250773770039</v>
      </c>
      <c r="CL247">
        <v>7.8879575760213196</v>
      </c>
      <c r="CM247">
        <v>-0.41752716142754531</v>
      </c>
      <c r="CO247">
        <v>8.3171436198334412</v>
      </c>
      <c r="CP247">
        <v>-1.1911058670443311</v>
      </c>
      <c r="CR247">
        <v>8.656572321414739</v>
      </c>
      <c r="CS247">
        <v>-1.8305332784654704</v>
      </c>
    </row>
    <row r="248" spans="2:97" x14ac:dyDescent="0.2">
      <c r="B248">
        <v>3.8168799484416023</v>
      </c>
      <c r="C248">
        <v>0.58202141755945103</v>
      </c>
      <c r="H248">
        <v>4.6872852828469131</v>
      </c>
      <c r="I248">
        <v>1.643303305235263</v>
      </c>
      <c r="L248">
        <v>4.9398476793461494</v>
      </c>
      <c r="M248">
        <v>0.62317478811373606</v>
      </c>
      <c r="R248">
        <v>5.8469191122324089</v>
      </c>
      <c r="S248">
        <v>1.5426422347979178</v>
      </c>
      <c r="V248">
        <v>5.7815795752411088</v>
      </c>
      <c r="W248">
        <v>0.42254682469289351</v>
      </c>
      <c r="AB248">
        <v>6.7360300308240859</v>
      </c>
      <c r="AC248">
        <v>1.1938096665224807</v>
      </c>
      <c r="AF248">
        <v>6.5066791548978378</v>
      </c>
      <c r="AG248">
        <v>0.17379611868638262</v>
      </c>
      <c r="AL248">
        <v>7.2526867401664239</v>
      </c>
      <c r="AM248">
        <v>0.60647940786037835</v>
      </c>
      <c r="AP248">
        <v>7.2565173346465714</v>
      </c>
      <c r="AQ248">
        <v>-0.59658961754310202</v>
      </c>
      <c r="AV248">
        <v>7.8879575760213196</v>
      </c>
      <c r="AW248">
        <v>-0.41752716142754531</v>
      </c>
      <c r="AZ248">
        <v>7.6666529310391978</v>
      </c>
      <c r="BA248">
        <v>-1.2692014860042857</v>
      </c>
      <c r="BF248">
        <v>8.3171436198334412</v>
      </c>
      <c r="BG248">
        <v>-1.1911058670443311</v>
      </c>
      <c r="BJ248">
        <v>7.9711876924399521</v>
      </c>
      <c r="BK248">
        <v>-1.8095411793005183</v>
      </c>
      <c r="BP248">
        <v>8.656572321414739</v>
      </c>
      <c r="BQ248">
        <v>-1.8305332784654704</v>
      </c>
      <c r="BZ248">
        <v>4.7002360730989539</v>
      </c>
      <c r="CA248">
        <v>1.7601540822400652</v>
      </c>
      <c r="CC248">
        <v>5.8469191122324089</v>
      </c>
      <c r="CD248">
        <v>1.5426422347979178</v>
      </c>
      <c r="CF248">
        <v>6.7432117225985779</v>
      </c>
      <c r="CG248">
        <v>1.3241913202681563</v>
      </c>
      <c r="CI248">
        <v>7.2526867401664239</v>
      </c>
      <c r="CJ248">
        <v>0.60647940786037835</v>
      </c>
      <c r="CL248">
        <v>7.9125552290419625</v>
      </c>
      <c r="CM248">
        <v>-0.26524676825313953</v>
      </c>
      <c r="CO248">
        <v>8.3539028880127546</v>
      </c>
      <c r="CP248">
        <v>-1.0286848182289545</v>
      </c>
      <c r="CR248">
        <v>8.6953199339187961</v>
      </c>
      <c r="CS248">
        <v>-1.6634346119598733</v>
      </c>
    </row>
    <row r="249" spans="2:97" x14ac:dyDescent="0.2">
      <c r="B249">
        <v>3.859528974347763</v>
      </c>
      <c r="C249">
        <v>0.69722274601835288</v>
      </c>
      <c r="H249">
        <v>4.7002360730989539</v>
      </c>
      <c r="I249">
        <v>1.7601540822400652</v>
      </c>
      <c r="L249">
        <v>4.9864943092481671</v>
      </c>
      <c r="M249">
        <v>0.75948140507825779</v>
      </c>
      <c r="R249">
        <v>5.8629451382858733</v>
      </c>
      <c r="S249">
        <v>1.6767465253468306</v>
      </c>
      <c r="V249">
        <v>5.8212719889660507</v>
      </c>
      <c r="W249">
        <v>0.55847740374730137</v>
      </c>
      <c r="AB249">
        <v>6.7432117225985779</v>
      </c>
      <c r="AC249">
        <v>1.3241913202681563</v>
      </c>
      <c r="AF249">
        <v>6.5463419099737408</v>
      </c>
      <c r="AG249">
        <v>0.31673695338880792</v>
      </c>
      <c r="AL249">
        <v>7.2631069700854063</v>
      </c>
      <c r="AM249">
        <v>0.74288617423216463</v>
      </c>
      <c r="AP249">
        <v>7.2878305537588375</v>
      </c>
      <c r="AQ249">
        <v>-0.45467624549476554</v>
      </c>
      <c r="AV249">
        <v>7.9125552290419625</v>
      </c>
      <c r="AW249">
        <v>-0.26524676825313953</v>
      </c>
      <c r="AZ249">
        <v>7.7050357699668615</v>
      </c>
      <c r="BA249">
        <v>-1.1199179785974287</v>
      </c>
      <c r="BF249">
        <v>8.3539028880127546</v>
      </c>
      <c r="BG249">
        <v>-1.0286848182289545</v>
      </c>
      <c r="BJ249">
        <v>8.0148284721456715</v>
      </c>
      <c r="BK249">
        <v>-1.6554095601508823</v>
      </c>
      <c r="BP249">
        <v>8.6953199339187961</v>
      </c>
      <c r="BQ249">
        <v>-1.6634346119598733</v>
      </c>
      <c r="BZ249">
        <v>4.7100989563718771</v>
      </c>
      <c r="CA249">
        <v>1.8734263962342237</v>
      </c>
      <c r="CC249">
        <v>5.8629451382858733</v>
      </c>
      <c r="CD249">
        <v>1.6767465253468306</v>
      </c>
      <c r="CF249">
        <v>6.7466699034890016</v>
      </c>
      <c r="CG249">
        <v>1.451291331627945</v>
      </c>
      <c r="CI249">
        <v>7.2631069700854063</v>
      </c>
      <c r="CJ249">
        <v>0.74288617423216463</v>
      </c>
      <c r="CL249">
        <v>7.9331676126069279</v>
      </c>
      <c r="CM249">
        <v>-0.11492550809529488</v>
      </c>
      <c r="CO249">
        <v>8.3863397038552563</v>
      </c>
      <c r="CP249">
        <v>-0.8666390568407184</v>
      </c>
      <c r="CR249">
        <v>8.7276222194316215</v>
      </c>
      <c r="CS249">
        <v>-1.4965384351526192</v>
      </c>
    </row>
    <row r="250" spans="2:97" x14ac:dyDescent="0.2">
      <c r="B250">
        <v>3.89994936948059</v>
      </c>
      <c r="C250">
        <v>0.81403357248097186</v>
      </c>
      <c r="H250">
        <v>4.7100989563718771</v>
      </c>
      <c r="I250">
        <v>1.8734263962342237</v>
      </c>
      <c r="L250">
        <v>5.0299828560624551</v>
      </c>
      <c r="M250">
        <v>0.89507294259236991</v>
      </c>
      <c r="R250">
        <v>5.8752587310226545</v>
      </c>
      <c r="S250">
        <v>1.8074683474221358</v>
      </c>
      <c r="V250">
        <v>5.8607256098047031</v>
      </c>
      <c r="W250">
        <v>0.69677739716954756</v>
      </c>
      <c r="AB250">
        <v>6.7466699034890016</v>
      </c>
      <c r="AC250">
        <v>1.451291331627945</v>
      </c>
      <c r="AF250">
        <v>6.5810901221012843</v>
      </c>
      <c r="AG250">
        <v>0.45789017829237466</v>
      </c>
      <c r="AL250">
        <v>7.2701149599388426</v>
      </c>
      <c r="AM250">
        <v>0.87849689745199389</v>
      </c>
      <c r="AP250">
        <v>7.3153072295974857</v>
      </c>
      <c r="AQ250">
        <v>-0.31299285556661655</v>
      </c>
      <c r="AV250">
        <v>7.9331676126069279</v>
      </c>
      <c r="AW250">
        <v>-0.11492550809529488</v>
      </c>
      <c r="AZ250">
        <v>7.7391759939733769</v>
      </c>
      <c r="BA250">
        <v>-0.97219232139021416</v>
      </c>
      <c r="BF250">
        <v>8.3863397038552563</v>
      </c>
      <c r="BG250">
        <v>-0.8666390568407184</v>
      </c>
      <c r="BJ250">
        <v>8.0552238265518792</v>
      </c>
      <c r="BK250">
        <v>-1.5016687734409033</v>
      </c>
      <c r="BP250">
        <v>8.7276222194316215</v>
      </c>
      <c r="BQ250">
        <v>-1.4965384351526192</v>
      </c>
      <c r="BZ250">
        <v>4.7171729044282911</v>
      </c>
      <c r="CA250">
        <v>1.9829195252952381</v>
      </c>
      <c r="CC250">
        <v>5.8752587310226545</v>
      </c>
      <c r="CD250">
        <v>1.8074683474221358</v>
      </c>
      <c r="CF250">
        <v>6.747305522249901</v>
      </c>
      <c r="CG250">
        <v>1.5763590374499281</v>
      </c>
      <c r="CI250">
        <v>7.2701149599388426</v>
      </c>
      <c r="CJ250">
        <v>0.87849689745199389</v>
      </c>
      <c r="CL250">
        <v>7.9499241115666193</v>
      </c>
      <c r="CM250">
        <v>3.4692760734891394E-2</v>
      </c>
      <c r="CO250">
        <v>8.4156284814444149</v>
      </c>
      <c r="CP250">
        <v>-0.70371663891278624</v>
      </c>
      <c r="CR250">
        <v>8.7473588771622666</v>
      </c>
      <c r="CS250">
        <v>-1.3307175183275295</v>
      </c>
    </row>
    <row r="251" spans="2:97" x14ac:dyDescent="0.2">
      <c r="B251">
        <v>3.9381291659141198</v>
      </c>
      <c r="C251">
        <v>0.93238785749584252</v>
      </c>
      <c r="H251">
        <v>4.7171729044282911</v>
      </c>
      <c r="I251">
        <v>1.9829195252952381</v>
      </c>
      <c r="L251">
        <v>5.069509487217756</v>
      </c>
      <c r="M251">
        <v>1.0295635476916638</v>
      </c>
      <c r="R251">
        <v>5.8850762583312068</v>
      </c>
      <c r="S251">
        <v>1.9349171973267605</v>
      </c>
      <c r="V251">
        <v>5.8981548570783549</v>
      </c>
      <c r="W251">
        <v>0.83523388695710754</v>
      </c>
      <c r="AB251">
        <v>6.747305522249901</v>
      </c>
      <c r="AC251">
        <v>1.5763590374499281</v>
      </c>
      <c r="AF251">
        <v>6.6119903121659886</v>
      </c>
      <c r="AG251">
        <v>0.59825103543438762</v>
      </c>
      <c r="AL251">
        <v>7.2749384778609647</v>
      </c>
      <c r="AM251">
        <v>1.0120731501494236</v>
      </c>
      <c r="AP251">
        <v>7.3409919313896976</v>
      </c>
      <c r="AQ251">
        <v>-0.17171345575235997</v>
      </c>
      <c r="AV251">
        <v>7.9499241115666193</v>
      </c>
      <c r="AW251">
        <v>3.4692760734891394E-2</v>
      </c>
      <c r="AZ251">
        <v>7.7714732887610412</v>
      </c>
      <c r="BA251">
        <v>-0.82366790421226754</v>
      </c>
      <c r="BF251">
        <v>8.4156284814444149</v>
      </c>
      <c r="BG251">
        <v>-0.70371663891278624</v>
      </c>
      <c r="BJ251">
        <v>8.092667000210243</v>
      </c>
      <c r="BK251">
        <v>-1.3469835132847434</v>
      </c>
      <c r="BP251">
        <v>8.7473588771622666</v>
      </c>
      <c r="BQ251">
        <v>-1.3307175183275295</v>
      </c>
      <c r="BZ251">
        <v>4.7208370779428774</v>
      </c>
      <c r="CA251">
        <v>2.0880476849242959</v>
      </c>
      <c r="CC251">
        <v>5.8850762583312068</v>
      </c>
      <c r="CD251">
        <v>1.9349171973267605</v>
      </c>
      <c r="CF251">
        <v>6.7452441194910993</v>
      </c>
      <c r="CG251">
        <v>1.6992985902242432</v>
      </c>
      <c r="CI251">
        <v>7.2749384778609647</v>
      </c>
      <c r="CJ251">
        <v>1.0120731501494236</v>
      </c>
      <c r="CL251">
        <v>7.9638538774573826</v>
      </c>
      <c r="CM251">
        <v>0.18490185179688398</v>
      </c>
      <c r="CO251">
        <v>8.4406554465351515</v>
      </c>
      <c r="CP251">
        <v>-0.54138962890751385</v>
      </c>
      <c r="CR251">
        <v>8.7568056905915235</v>
      </c>
      <c r="CS251">
        <v>-1.1652912198284209</v>
      </c>
    </row>
    <row r="252" spans="2:97" x14ac:dyDescent="0.2">
      <c r="B252">
        <v>3.9744272171412915</v>
      </c>
      <c r="C252">
        <v>1.0508329065448929</v>
      </c>
      <c r="H252">
        <v>4.7208370779428774</v>
      </c>
      <c r="I252">
        <v>2.0880476849242959</v>
      </c>
      <c r="L252">
        <v>5.1042984300332988</v>
      </c>
      <c r="M252">
        <v>1.1624817998813708</v>
      </c>
      <c r="R252">
        <v>5.8903960013909265</v>
      </c>
      <c r="S252">
        <v>2.0593280676843415</v>
      </c>
      <c r="V252">
        <v>5.9332831680067102</v>
      </c>
      <c r="W252">
        <v>0.97586883640933009</v>
      </c>
      <c r="AB252">
        <v>6.7452441194910993</v>
      </c>
      <c r="AC252">
        <v>1.6992985902242432</v>
      </c>
      <c r="AF252">
        <v>6.6382800512255811</v>
      </c>
      <c r="AG252">
        <v>0.73639502756715614</v>
      </c>
      <c r="AL252">
        <v>7.2757259929581632</v>
      </c>
      <c r="AM252">
        <v>1.1432553975221642</v>
      </c>
      <c r="AP252">
        <v>7.3639352579760935</v>
      </c>
      <c r="AQ252">
        <v>-3.0841738590373265E-2</v>
      </c>
      <c r="AV252">
        <v>7.9638538774573826</v>
      </c>
      <c r="AW252">
        <v>0.18490185179688398</v>
      </c>
      <c r="AZ252">
        <v>7.7998012100322587</v>
      </c>
      <c r="BA252">
        <v>-0.67553092027588735</v>
      </c>
      <c r="BF252">
        <v>8.4406554465351515</v>
      </c>
      <c r="BG252">
        <v>-0.54138962890751385</v>
      </c>
      <c r="BJ252">
        <v>8.1281254299502859</v>
      </c>
      <c r="BK252">
        <v>-1.1915554968252799</v>
      </c>
      <c r="BP252">
        <v>8.7568056905915235</v>
      </c>
      <c r="BQ252">
        <v>-1.1652912198284209</v>
      </c>
      <c r="BZ252">
        <v>4.7214026470997199</v>
      </c>
      <c r="CA252">
        <v>2.1886006954801953</v>
      </c>
      <c r="CC252">
        <v>5.8903960013909265</v>
      </c>
      <c r="CD252">
        <v>2.0593280676843415</v>
      </c>
      <c r="CF252">
        <v>6.7399635829843705</v>
      </c>
      <c r="CG252">
        <v>1.8185849318613756</v>
      </c>
      <c r="CI252">
        <v>7.2757259929581632</v>
      </c>
      <c r="CJ252">
        <v>1.1432553975221642</v>
      </c>
      <c r="CL252">
        <v>7.9740572843639423</v>
      </c>
      <c r="CM252">
        <v>0.3328221345096834</v>
      </c>
      <c r="CO252">
        <v>8.4614812339351371</v>
      </c>
      <c r="CP252">
        <v>-0.37978921947784927</v>
      </c>
      <c r="CR252">
        <v>8.7581617581326014</v>
      </c>
      <c r="CS252">
        <v>-0.99940993618306406</v>
      </c>
    </row>
    <row r="253" spans="2:97" x14ac:dyDescent="0.2">
      <c r="B253">
        <v>4.0077998025091839</v>
      </c>
      <c r="C253">
        <v>1.1696868536678915</v>
      </c>
      <c r="H253">
        <v>4.7214026470997199</v>
      </c>
      <c r="I253">
        <v>2.1886006954801953</v>
      </c>
      <c r="L253">
        <v>5.1338260552009043</v>
      </c>
      <c r="M253">
        <v>1.2923883356603454</v>
      </c>
      <c r="R253">
        <v>5.8927551047509956</v>
      </c>
      <c r="S253">
        <v>2.1797995732544115</v>
      </c>
      <c r="V253">
        <v>5.9675949425786463</v>
      </c>
      <c r="W253">
        <v>1.1157297188742386</v>
      </c>
      <c r="AB253">
        <v>6.7399635829843705</v>
      </c>
      <c r="AC253">
        <v>1.8185849318613756</v>
      </c>
      <c r="AF253">
        <v>6.659992822457995</v>
      </c>
      <c r="AG253">
        <v>0.87326096174126155</v>
      </c>
      <c r="AL253">
        <v>7.2743661472648311</v>
      </c>
      <c r="AM253">
        <v>1.2735091425318388</v>
      </c>
      <c r="AP253">
        <v>7.3831872235901681</v>
      </c>
      <c r="AQ253">
        <v>0.10954373548618118</v>
      </c>
      <c r="AV253">
        <v>7.9740572843639423</v>
      </c>
      <c r="AW253">
        <v>0.3328221345096834</v>
      </c>
      <c r="AZ253">
        <v>7.8262062043056622</v>
      </c>
      <c r="BA253">
        <v>-0.52804383650284625</v>
      </c>
      <c r="BF253">
        <v>8.4614812339351371</v>
      </c>
      <c r="BG253">
        <v>-0.37978921947784927</v>
      </c>
      <c r="BJ253">
        <v>8.1602331795950231</v>
      </c>
      <c r="BK253">
        <v>-1.0381077464420276</v>
      </c>
      <c r="BP253">
        <v>8.7581617581326014</v>
      </c>
      <c r="BQ253">
        <v>-0.99940993618306406</v>
      </c>
      <c r="BZ253">
        <v>4.7187763484359317</v>
      </c>
      <c r="CA253">
        <v>2.2852131396106099</v>
      </c>
      <c r="CC253">
        <v>5.8927551047509956</v>
      </c>
      <c r="CD253">
        <v>2.1797995732544115</v>
      </c>
      <c r="CF253">
        <v>6.7319497538318496</v>
      </c>
      <c r="CG253">
        <v>1.9367186463708581</v>
      </c>
      <c r="CI253">
        <v>7.2743661472648311</v>
      </c>
      <c r="CJ253">
        <v>1.2735091425318388</v>
      </c>
      <c r="CL253">
        <v>7.9815921890920771</v>
      </c>
      <c r="CM253">
        <v>0.47979072291685948</v>
      </c>
      <c r="CO253">
        <v>8.4782089195593695</v>
      </c>
      <c r="CP253">
        <v>-0.21756288846085625</v>
      </c>
      <c r="CR253">
        <v>8.7563829997517431</v>
      </c>
      <c r="CS253">
        <v>-0.8338851481156011</v>
      </c>
    </row>
    <row r="254" spans="2:97" x14ac:dyDescent="0.2">
      <c r="B254">
        <v>4.0373787648628845</v>
      </c>
      <c r="C254">
        <v>1.2884936933101487</v>
      </c>
      <c r="H254">
        <v>4.7187763484359317</v>
      </c>
      <c r="I254">
        <v>2.2852131396106099</v>
      </c>
      <c r="L254">
        <v>5.160086162716909</v>
      </c>
      <c r="M254">
        <v>1.4203581678413888</v>
      </c>
      <c r="R254">
        <v>5.8924150392138879</v>
      </c>
      <c r="S254">
        <v>2.2961749737223829</v>
      </c>
      <c r="V254">
        <v>5.997841521519387</v>
      </c>
      <c r="W254">
        <v>1.2562955137311709</v>
      </c>
      <c r="AB254">
        <v>6.7319497538318496</v>
      </c>
      <c r="AC254">
        <v>1.9367186463708581</v>
      </c>
      <c r="AF254">
        <v>6.6784123745095885</v>
      </c>
      <c r="AG254">
        <v>1.0076341999529626</v>
      </c>
      <c r="AL254">
        <v>7.2711591914143368</v>
      </c>
      <c r="AM254">
        <v>1.4015249267753027</v>
      </c>
      <c r="AP254">
        <v>7.4008427788178555</v>
      </c>
      <c r="AQ254">
        <v>0.24810133107523169</v>
      </c>
      <c r="AV254">
        <v>7.9815921890920771</v>
      </c>
      <c r="AW254">
        <v>0.47979072291685948</v>
      </c>
      <c r="AZ254">
        <v>7.8498178202208448</v>
      </c>
      <c r="BA254">
        <v>-0.37979524371894074</v>
      </c>
      <c r="BF254">
        <v>8.4782089195593695</v>
      </c>
      <c r="BG254">
        <v>-0.21756288846085625</v>
      </c>
      <c r="BJ254">
        <v>8.1895956551135249</v>
      </c>
      <c r="BK254">
        <v>-0.88243961415570393</v>
      </c>
      <c r="BP254">
        <v>8.7563829997517431</v>
      </c>
      <c r="BQ254">
        <v>-0.8338851481156011</v>
      </c>
      <c r="BZ254">
        <v>4.7140982019861992</v>
      </c>
      <c r="CA254">
        <v>2.3781674368317089</v>
      </c>
      <c r="CC254">
        <v>5.8924150392138879</v>
      </c>
      <c r="CD254">
        <v>2.2961749737223829</v>
      </c>
      <c r="CF254">
        <v>6.7219836928935432</v>
      </c>
      <c r="CG254">
        <v>2.0512721703013916</v>
      </c>
      <c r="CI254">
        <v>7.2711591914143368</v>
      </c>
      <c r="CJ254">
        <v>1.4015249267753027</v>
      </c>
      <c r="CL254">
        <v>7.9865229842849788</v>
      </c>
      <c r="CM254">
        <v>0.62575273669811071</v>
      </c>
      <c r="CO254">
        <v>8.4908134648474487</v>
      </c>
      <c r="CP254">
        <v>-5.630883678405782E-2</v>
      </c>
      <c r="CR254">
        <v>8.7524807116056405</v>
      </c>
      <c r="CS254">
        <v>-0.66885218838308802</v>
      </c>
    </row>
    <row r="255" spans="2:97" x14ac:dyDescent="0.2">
      <c r="B255">
        <v>4.0654153572436007</v>
      </c>
      <c r="C255">
        <v>1.4069834280999032</v>
      </c>
      <c r="H255">
        <v>4.7140982019861992</v>
      </c>
      <c r="I255">
        <v>2.3781674368317089</v>
      </c>
      <c r="L255">
        <v>5.1804216119067208</v>
      </c>
      <c r="M255">
        <v>1.5453379590536316</v>
      </c>
      <c r="R255">
        <v>5.8882876574449625</v>
      </c>
      <c r="S255">
        <v>2.4089649888627873</v>
      </c>
      <c r="V255">
        <v>6.0252615976132464</v>
      </c>
      <c r="W255">
        <v>1.3965840370382292</v>
      </c>
      <c r="AB255">
        <v>6.7219836928935432</v>
      </c>
      <c r="AC255">
        <v>2.0512721703013916</v>
      </c>
      <c r="AF255">
        <v>6.6925383641393621</v>
      </c>
      <c r="AG255">
        <v>1.1403734961346959</v>
      </c>
      <c r="AL255">
        <v>7.2640052429500113</v>
      </c>
      <c r="AM255">
        <v>1.5281213089849712</v>
      </c>
      <c r="AP255">
        <v>7.4148919997586988</v>
      </c>
      <c r="AQ255">
        <v>0.38730409799949728</v>
      </c>
      <c r="AV255">
        <v>7.9865229842849788</v>
      </c>
      <c r="AW255">
        <v>0.62575273669811071</v>
      </c>
      <c r="AZ255">
        <v>7.870534557145259</v>
      </c>
      <c r="BA255">
        <v>-0.23358708480028686</v>
      </c>
      <c r="BF255">
        <v>8.4908134648474487</v>
      </c>
      <c r="BG255">
        <v>-5.630883678405782E-2</v>
      </c>
      <c r="BJ255">
        <v>8.2168527384237517</v>
      </c>
      <c r="BK255">
        <v>-0.72754752694339819</v>
      </c>
      <c r="BP255">
        <v>8.7524807116056405</v>
      </c>
      <c r="BQ255">
        <v>-0.66885218838308802</v>
      </c>
      <c r="BZ255">
        <v>4.7067042466886306</v>
      </c>
      <c r="CA255">
        <v>2.46688721117357</v>
      </c>
      <c r="CC255">
        <v>5.8882876574449625</v>
      </c>
      <c r="CD255">
        <v>2.4089649888627873</v>
      </c>
      <c r="CF255">
        <v>6.7089211592133315</v>
      </c>
      <c r="CG255">
        <v>2.1630475879651803</v>
      </c>
      <c r="CI255">
        <v>7.2640052429500113</v>
      </c>
      <c r="CJ255">
        <v>1.5281213089849712</v>
      </c>
      <c r="CL255">
        <v>7.9877847755423295</v>
      </c>
      <c r="CM255">
        <v>0.7719541806514173</v>
      </c>
      <c r="CO255">
        <v>8.4993473313655716</v>
      </c>
      <c r="CP255">
        <v>0.10533252493380955</v>
      </c>
      <c r="CR255">
        <v>8.74429956175792</v>
      </c>
      <c r="CS255">
        <v>-0.5072505300642044</v>
      </c>
    </row>
    <row r="256" spans="2:97" x14ac:dyDescent="0.2">
      <c r="B256">
        <v>4.0895007435262487</v>
      </c>
      <c r="C256">
        <v>1.5233116239353317</v>
      </c>
      <c r="H256">
        <v>4.7067042466886306</v>
      </c>
      <c r="I256">
        <v>2.46688721117357</v>
      </c>
      <c r="L256">
        <v>5.1973037787963436</v>
      </c>
      <c r="M256">
        <v>1.6666731622272484</v>
      </c>
      <c r="R256">
        <v>5.8805868549140543</v>
      </c>
      <c r="S256">
        <v>2.5179962555942925</v>
      </c>
      <c r="V256">
        <v>6.0495053435943573</v>
      </c>
      <c r="W256">
        <v>1.5341343774636242</v>
      </c>
      <c r="AB256">
        <v>6.7089211592133315</v>
      </c>
      <c r="AC256">
        <v>2.1630475879651803</v>
      </c>
      <c r="AF256">
        <v>6.7034804550314933</v>
      </c>
      <c r="AG256">
        <v>1.2714865962118771</v>
      </c>
      <c r="AL256">
        <v>7.2552213125722655</v>
      </c>
      <c r="AM256">
        <v>1.6523451450940472</v>
      </c>
      <c r="AP256">
        <v>7.4264998602197325</v>
      </c>
      <c r="AQ256">
        <v>0.52452586418042579</v>
      </c>
      <c r="AV256">
        <v>7.9877847755423295</v>
      </c>
      <c r="AW256">
        <v>0.7719541806514173</v>
      </c>
      <c r="AZ256">
        <v>7.8895229635536275</v>
      </c>
      <c r="BA256">
        <v>-8.6748491068741093E-2</v>
      </c>
      <c r="BF256">
        <v>8.4993473313655716</v>
      </c>
      <c r="BG256">
        <v>0.10533252493380955</v>
      </c>
      <c r="BJ256">
        <v>8.2400802118444432</v>
      </c>
      <c r="BK256">
        <v>-0.5733078435688862</v>
      </c>
      <c r="BP256">
        <v>8.74429956175792</v>
      </c>
      <c r="BQ256">
        <v>-0.5072505300642044</v>
      </c>
      <c r="BZ256">
        <v>4.6977102648330877</v>
      </c>
      <c r="CA256">
        <v>2.5517124343871078</v>
      </c>
      <c r="CC256">
        <v>5.8805868549140543</v>
      </c>
      <c r="CD256">
        <v>2.5179962555942925</v>
      </c>
      <c r="CF256">
        <v>6.6934510842077666</v>
      </c>
      <c r="CG256">
        <v>2.2734269932096676</v>
      </c>
      <c r="CI256">
        <v>7.2552213125722655</v>
      </c>
      <c r="CJ256">
        <v>1.6523451450940472</v>
      </c>
      <c r="CL256">
        <v>7.9855330533490099</v>
      </c>
      <c r="CM256">
        <v>0.91690106934854199</v>
      </c>
      <c r="CO256">
        <v>8.5028486356704054</v>
      </c>
      <c r="CP256">
        <v>0.26573212009812275</v>
      </c>
      <c r="CR256">
        <v>8.7341410796992562</v>
      </c>
      <c r="CS256">
        <v>-0.3462133266970901</v>
      </c>
    </row>
    <row r="257" spans="2:97" x14ac:dyDescent="0.2">
      <c r="B257">
        <v>4.1111967402316454</v>
      </c>
      <c r="C257">
        <v>1.6393713459455788</v>
      </c>
      <c r="H257">
        <v>4.6977102648330877</v>
      </c>
      <c r="I257">
        <v>2.5517124343871078</v>
      </c>
      <c r="L257">
        <v>5.2107256829152444</v>
      </c>
      <c r="M257">
        <v>1.7850492213926299</v>
      </c>
      <c r="R257">
        <v>5.8708964757257531</v>
      </c>
      <c r="S257">
        <v>2.6224935393143798</v>
      </c>
      <c r="V257">
        <v>6.0692715531643113</v>
      </c>
      <c r="W257">
        <v>1.6706192787380512</v>
      </c>
      <c r="AB257">
        <v>6.6934510842077666</v>
      </c>
      <c r="AC257">
        <v>2.2734269932096676</v>
      </c>
      <c r="AF257">
        <v>6.7103798242366093</v>
      </c>
      <c r="AG257">
        <v>1.4006526607177661</v>
      </c>
      <c r="AL257">
        <v>7.2436493771251795</v>
      </c>
      <c r="AM257">
        <v>1.7751930690702931</v>
      </c>
      <c r="AP257">
        <v>7.4356775195305547</v>
      </c>
      <c r="AQ257">
        <v>0.6610046169923276</v>
      </c>
      <c r="AV257">
        <v>7.9855330533490099</v>
      </c>
      <c r="AW257">
        <v>0.91690106934854199</v>
      </c>
      <c r="AZ257">
        <v>7.9037771815227753</v>
      </c>
      <c r="BA257">
        <v>5.9322756177456852E-2</v>
      </c>
      <c r="BF257">
        <v>8.5028486356704054</v>
      </c>
      <c r="BG257">
        <v>0.26573212009812275</v>
      </c>
      <c r="BJ257">
        <v>8.2614070665170622</v>
      </c>
      <c r="BK257">
        <v>-0.41850024653619977</v>
      </c>
      <c r="BP257">
        <v>8.7341410796992562</v>
      </c>
      <c r="BQ257">
        <v>-0.3462133266970901</v>
      </c>
      <c r="BZ257">
        <v>4.6864054701559468</v>
      </c>
      <c r="CA257">
        <v>2.6341941822871662</v>
      </c>
      <c r="CC257">
        <v>5.8708964757257531</v>
      </c>
      <c r="CD257">
        <v>2.6224935393143798</v>
      </c>
      <c r="CF257">
        <v>6.6760562589530306</v>
      </c>
      <c r="CG257">
        <v>2.3811791796645894</v>
      </c>
      <c r="CI257">
        <v>7.2436493771251795</v>
      </c>
      <c r="CJ257">
        <v>1.7751930690702931</v>
      </c>
      <c r="CL257">
        <v>7.9808318511967808</v>
      </c>
      <c r="CM257">
        <v>1.0606216050237229</v>
      </c>
      <c r="CO257">
        <v>8.5012488464244207</v>
      </c>
      <c r="CP257">
        <v>0.42768385505931589</v>
      </c>
      <c r="CR257">
        <v>8.7209897235689269</v>
      </c>
      <c r="CS257">
        <v>-0.18724259042752334</v>
      </c>
    </row>
    <row r="258" spans="2:97" x14ac:dyDescent="0.2">
      <c r="B258">
        <v>4.1290780426302769</v>
      </c>
      <c r="C258">
        <v>1.7535424333263079</v>
      </c>
      <c r="H258">
        <v>4.6864054701559468</v>
      </c>
      <c r="I258">
        <v>2.6341941822871662</v>
      </c>
      <c r="L258">
        <v>5.2202680651769686</v>
      </c>
      <c r="M258">
        <v>1.9020883032649787</v>
      </c>
      <c r="R258">
        <v>5.8585095586527878</v>
      </c>
      <c r="S258">
        <v>2.7244056796909399</v>
      </c>
      <c r="V258">
        <v>6.0853133661051801</v>
      </c>
      <c r="W258">
        <v>1.8037105604453856</v>
      </c>
      <c r="AB258">
        <v>6.6760562589530306</v>
      </c>
      <c r="AC258">
        <v>2.3811791796645894</v>
      </c>
      <c r="AF258">
        <v>6.7146115691211188</v>
      </c>
      <c r="AG258">
        <v>1.52675788185334</v>
      </c>
      <c r="AL258">
        <v>7.2293583718768462</v>
      </c>
      <c r="AM258">
        <v>1.896589884197843</v>
      </c>
      <c r="AP258">
        <v>7.4423410929020521</v>
      </c>
      <c r="AQ258">
        <v>0.79798875657000168</v>
      </c>
      <c r="AV258">
        <v>7.9808318511967808</v>
      </c>
      <c r="AW258">
        <v>1.0606216050237229</v>
      </c>
      <c r="AZ258">
        <v>7.9163582576365137</v>
      </c>
      <c r="BA258">
        <v>0.20453677669318857</v>
      </c>
      <c r="BF258">
        <v>8.5012488464244207</v>
      </c>
      <c r="BG258">
        <v>0.42768385505931589</v>
      </c>
      <c r="BJ258">
        <v>8.2788216613279584</v>
      </c>
      <c r="BK258">
        <v>-0.26306039903114442</v>
      </c>
      <c r="BP258">
        <v>8.7209897235689269</v>
      </c>
      <c r="BQ258">
        <v>-0.18724259042752334</v>
      </c>
      <c r="BZ258">
        <v>4.6729925392108882</v>
      </c>
      <c r="CA258">
        <v>2.7121114301200073</v>
      </c>
      <c r="CC258">
        <v>5.8585095586527878</v>
      </c>
      <c r="CD258">
        <v>2.7244056796909399</v>
      </c>
      <c r="CF258">
        <v>6.6568595729908404</v>
      </c>
      <c r="CG258">
        <v>2.4862533793798103</v>
      </c>
      <c r="CI258">
        <v>7.2293583718768462</v>
      </c>
      <c r="CJ258">
        <v>1.896589884197843</v>
      </c>
      <c r="CL258">
        <v>7.9727621633284036</v>
      </c>
      <c r="CM258">
        <v>1.2029247931025815</v>
      </c>
      <c r="CO258">
        <v>8.4946705278143728</v>
      </c>
      <c r="CP258">
        <v>0.58805056812190093</v>
      </c>
      <c r="CR258">
        <v>8.7049520756784631</v>
      </c>
      <c r="CS258">
        <v>-2.8862291379110127E-2</v>
      </c>
    </row>
    <row r="259" spans="2:97" x14ac:dyDescent="0.2">
      <c r="B259">
        <v>4.1455208765601057</v>
      </c>
      <c r="C259">
        <v>1.8656829035737992</v>
      </c>
      <c r="H259">
        <v>4.6729925392108882</v>
      </c>
      <c r="I259">
        <v>2.7121114301200073</v>
      </c>
      <c r="L259">
        <v>5.2276900346337474</v>
      </c>
      <c r="M259">
        <v>2.0161517155049187</v>
      </c>
      <c r="R259">
        <v>5.8431527767873206</v>
      </c>
      <c r="S259">
        <v>2.8221772795715476</v>
      </c>
      <c r="V259">
        <v>6.0962688969873913</v>
      </c>
      <c r="W259">
        <v>1.9350246418279948</v>
      </c>
      <c r="AB259">
        <v>6.6568595729908404</v>
      </c>
      <c r="AC259">
        <v>2.4862533793798103</v>
      </c>
      <c r="AF259">
        <v>6.7148165531663491</v>
      </c>
      <c r="AG259">
        <v>1.6518060206182075</v>
      </c>
      <c r="AL259">
        <v>7.212771746309401</v>
      </c>
      <c r="AM259">
        <v>2.015202816850675</v>
      </c>
      <c r="AP259">
        <v>7.4458092394117719</v>
      </c>
      <c r="AQ259">
        <v>0.93270765815885981</v>
      </c>
      <c r="AV259">
        <v>7.9727621633284036</v>
      </c>
      <c r="AW259">
        <v>1.2029247931025815</v>
      </c>
      <c r="AZ259">
        <v>7.9262661299395027</v>
      </c>
      <c r="BA259">
        <v>0.35023060902829334</v>
      </c>
      <c r="BF259">
        <v>8.4946705278143728</v>
      </c>
      <c r="BG259">
        <v>0.58805056812190093</v>
      </c>
      <c r="BJ259">
        <v>8.2932891663464687</v>
      </c>
      <c r="BK259">
        <v>-0.10856040454665329</v>
      </c>
      <c r="BP259">
        <v>8.7049520756784631</v>
      </c>
      <c r="BQ259">
        <v>-2.8862291379110127E-2</v>
      </c>
      <c r="BZ259">
        <v>4.6584331855334504</v>
      </c>
      <c r="CA259">
        <v>2.7880172486914652</v>
      </c>
      <c r="CC259">
        <v>5.8431527767873206</v>
      </c>
      <c r="CD259">
        <v>2.8221772795715476</v>
      </c>
      <c r="CF259">
        <v>6.6355320622085348</v>
      </c>
      <c r="CG259">
        <v>2.5897577717773732</v>
      </c>
      <c r="CI259">
        <v>7.212771746309401</v>
      </c>
      <c r="CJ259">
        <v>2.015202816850675</v>
      </c>
      <c r="CL259">
        <v>7.9611666535974042</v>
      </c>
      <c r="CM259">
        <v>1.3451049416397198</v>
      </c>
      <c r="CO259">
        <v>8.4820776152719262</v>
      </c>
      <c r="CP259">
        <v>0.748057601585293</v>
      </c>
      <c r="CR259">
        <v>8.6860666452012385</v>
      </c>
      <c r="CS259">
        <v>0.12735779141530304</v>
      </c>
    </row>
    <row r="260" spans="2:97" x14ac:dyDescent="0.2">
      <c r="B260">
        <v>4.1582654430449226</v>
      </c>
      <c r="C260">
        <v>1.9762705655339803</v>
      </c>
      <c r="H260">
        <v>4.6584331855334504</v>
      </c>
      <c r="I260">
        <v>2.7880172486914652</v>
      </c>
      <c r="L260">
        <v>5.2315478639269157</v>
      </c>
      <c r="M260">
        <v>2.1285695374619373</v>
      </c>
      <c r="R260">
        <v>5.8254136571187587</v>
      </c>
      <c r="S260">
        <v>2.9171525472216184</v>
      </c>
      <c r="V260">
        <v>6.1039555818683668</v>
      </c>
      <c r="W260">
        <v>2.0625162278193345</v>
      </c>
      <c r="AB260">
        <v>6.6355320622085348</v>
      </c>
      <c r="AC260">
        <v>2.5897577717773732</v>
      </c>
      <c r="AF260">
        <v>6.7133109368148167</v>
      </c>
      <c r="AG260">
        <v>1.7749898686902892</v>
      </c>
      <c r="AL260">
        <v>7.1946103290487979</v>
      </c>
      <c r="AM260">
        <v>2.1325104966780888</v>
      </c>
      <c r="AP260">
        <v>7.4470193093826902</v>
      </c>
      <c r="AQ260">
        <v>1.0665030928850769</v>
      </c>
      <c r="AV260">
        <v>7.9611666535974042</v>
      </c>
      <c r="AW260">
        <v>1.3451049416397198</v>
      </c>
      <c r="AZ260">
        <v>7.9335743339997435</v>
      </c>
      <c r="BA260">
        <v>0.4949721273695783</v>
      </c>
      <c r="BF260">
        <v>8.4820776152719262</v>
      </c>
      <c r="BG260">
        <v>0.748057601585293</v>
      </c>
      <c r="BJ260">
        <v>8.3048707515935085</v>
      </c>
      <c r="BK260">
        <v>4.6388234461829263E-2</v>
      </c>
      <c r="BP260">
        <v>8.6860666452012385</v>
      </c>
      <c r="BQ260">
        <v>0.12735779141530304</v>
      </c>
      <c r="BZ260">
        <v>4.6419706836270489</v>
      </c>
      <c r="CA260">
        <v>2.8613489687912286</v>
      </c>
      <c r="CC260">
        <v>5.8254136571187587</v>
      </c>
      <c r="CD260">
        <v>2.9171525472216184</v>
      </c>
      <c r="CF260">
        <v>6.6112141175004115</v>
      </c>
      <c r="CG260">
        <v>2.6912621678199824</v>
      </c>
      <c r="CI260">
        <v>7.1946103290487979</v>
      </c>
      <c r="CJ260">
        <v>2.1325104966780888</v>
      </c>
      <c r="CL260">
        <v>7.9472911464610076</v>
      </c>
      <c r="CM260">
        <v>1.4858630657698679</v>
      </c>
      <c r="CO260">
        <v>8.4598271511084207</v>
      </c>
      <c r="CP260">
        <v>0.90409896285529145</v>
      </c>
      <c r="CR260">
        <v>8.6634330594059765</v>
      </c>
      <c r="CS260">
        <v>0.28134580292580663</v>
      </c>
    </row>
    <row r="261" spans="2:97" x14ac:dyDescent="0.2">
      <c r="B261">
        <v>4.1687440644235947</v>
      </c>
      <c r="C261">
        <v>2.0848241717845739</v>
      </c>
      <c r="H261">
        <v>4.6419706836270489</v>
      </c>
      <c r="I261">
        <v>2.8613489687912286</v>
      </c>
      <c r="L261">
        <v>5.2332813512406178</v>
      </c>
      <c r="M261">
        <v>2.2386668577408679</v>
      </c>
      <c r="R261">
        <v>5.8059488146849176</v>
      </c>
      <c r="S261">
        <v>3.0082353315949701</v>
      </c>
      <c r="V261">
        <v>6.1082599727081544</v>
      </c>
      <c r="W261">
        <v>2.1870763628236949</v>
      </c>
      <c r="AB261">
        <v>6.6112141175004115</v>
      </c>
      <c r="AC261">
        <v>2.6912621678199824</v>
      </c>
      <c r="AF261">
        <v>6.7082831236506175</v>
      </c>
      <c r="AG261">
        <v>1.8957271020255844</v>
      </c>
      <c r="AL261">
        <v>7.1730236604210145</v>
      </c>
      <c r="AM261">
        <v>2.2478931356380358</v>
      </c>
      <c r="AP261">
        <v>7.4460303382397406</v>
      </c>
      <c r="AQ261">
        <v>1.1993304132100184</v>
      </c>
      <c r="AV261">
        <v>7.9472911464610076</v>
      </c>
      <c r="AW261">
        <v>1.4858630657698679</v>
      </c>
      <c r="AZ261">
        <v>7.9373497070836905</v>
      </c>
      <c r="BA261">
        <v>0.63862803890343833</v>
      </c>
      <c r="BF261">
        <v>8.4598271511084207</v>
      </c>
      <c r="BG261">
        <v>0.90409896285529145</v>
      </c>
      <c r="BJ261">
        <v>8.3135527989888143</v>
      </c>
      <c r="BK261">
        <v>0.20173151623155716</v>
      </c>
      <c r="BP261">
        <v>8.6634330594059765</v>
      </c>
      <c r="BQ261">
        <v>0.28134580292580663</v>
      </c>
      <c r="BZ261">
        <v>4.6242297347031203</v>
      </c>
      <c r="CA261">
        <v>2.9312323886744531</v>
      </c>
      <c r="CC261">
        <v>5.8059488146849176</v>
      </c>
      <c r="CD261">
        <v>3.0082353315949701</v>
      </c>
      <c r="CF261">
        <v>6.5863195849346852</v>
      </c>
      <c r="CG261">
        <v>2.7903049257684933</v>
      </c>
      <c r="CI261">
        <v>7.1730236604210145</v>
      </c>
      <c r="CJ261">
        <v>2.2478931356380358</v>
      </c>
      <c r="CL261">
        <v>7.9289651798260081</v>
      </c>
      <c r="CM261">
        <v>1.6261441984102278</v>
      </c>
      <c r="CO261">
        <v>8.4285003293061678</v>
      </c>
      <c r="CP261">
        <v>1.0528179265907291</v>
      </c>
      <c r="CR261">
        <v>8.6390740781933992</v>
      </c>
      <c r="CS261">
        <v>0.4346176159116632</v>
      </c>
    </row>
    <row r="262" spans="2:97" x14ac:dyDescent="0.2">
      <c r="B262">
        <v>4.1758981569751965</v>
      </c>
      <c r="C262">
        <v>2.1914678501305649</v>
      </c>
      <c r="H262">
        <v>4.6242297347031203</v>
      </c>
      <c r="I262">
        <v>2.9312323886744531</v>
      </c>
      <c r="L262">
        <v>5.2335601822555162</v>
      </c>
      <c r="M262">
        <v>2.347667889396821</v>
      </c>
      <c r="R262">
        <v>5.7838533143603472</v>
      </c>
      <c r="S262">
        <v>3.0973795595701996</v>
      </c>
      <c r="V262">
        <v>6.107513020130571</v>
      </c>
      <c r="W262">
        <v>2.3078395023284073</v>
      </c>
      <c r="AB262">
        <v>6.5863195849346852</v>
      </c>
      <c r="AC262">
        <v>2.7903049257684933</v>
      </c>
      <c r="AF262">
        <v>6.6995200099853349</v>
      </c>
      <c r="AG262">
        <v>2.0150545948979084</v>
      </c>
      <c r="AL262">
        <v>7.1499979219362819</v>
      </c>
      <c r="AM262">
        <v>2.3618706306698161</v>
      </c>
      <c r="AP262">
        <v>7.4419159576541256</v>
      </c>
      <c r="AQ262">
        <v>1.330971830670939</v>
      </c>
      <c r="AV262">
        <v>7.9289651798260081</v>
      </c>
      <c r="AW262">
        <v>1.6261441984102278</v>
      </c>
      <c r="AZ262">
        <v>7.9385201631342639</v>
      </c>
      <c r="BA262">
        <v>0.7825793204595648</v>
      </c>
      <c r="BF262">
        <v>8.4285003293061678</v>
      </c>
      <c r="BG262">
        <v>1.0528179265907291</v>
      </c>
      <c r="BJ262">
        <v>8.3183892934763968</v>
      </c>
      <c r="BK262">
        <v>0.3559201025908223</v>
      </c>
      <c r="BP262">
        <v>8.6390740781933992</v>
      </c>
      <c r="BQ262">
        <v>0.4346176159116632</v>
      </c>
      <c r="BZ262">
        <v>4.6043102976120309</v>
      </c>
      <c r="CA262">
        <v>2.9992249708213183</v>
      </c>
      <c r="CC262">
        <v>5.7838533143603472</v>
      </c>
      <c r="CD262">
        <v>3.0973795595701996</v>
      </c>
      <c r="CF262">
        <v>6.5586168405753016</v>
      </c>
      <c r="CG262">
        <v>2.8872304294993612</v>
      </c>
      <c r="CI262">
        <v>7.1499979219362819</v>
      </c>
      <c r="CJ262">
        <v>2.3618706306698161</v>
      </c>
      <c r="CL262">
        <v>7.9081608628615427</v>
      </c>
      <c r="CM262">
        <v>1.7662377240293547</v>
      </c>
      <c r="CO262">
        <v>8.3946185376358766</v>
      </c>
      <c r="CP262">
        <v>1.1932401938132018</v>
      </c>
      <c r="CR262">
        <v>8.6111145949846382</v>
      </c>
      <c r="CS262">
        <v>0.58554156575093852</v>
      </c>
    </row>
    <row r="263" spans="2:97" x14ac:dyDescent="0.2">
      <c r="B263">
        <v>4.1811845901302895</v>
      </c>
      <c r="C263">
        <v>2.2957776985797085</v>
      </c>
      <c r="H263">
        <v>4.6043102976120309</v>
      </c>
      <c r="I263">
        <v>2.9992249708213183</v>
      </c>
      <c r="L263">
        <v>5.2315682367013041</v>
      </c>
      <c r="M263">
        <v>2.4551033656720489</v>
      </c>
      <c r="R263">
        <v>5.7603202621532859</v>
      </c>
      <c r="S263">
        <v>3.1824942292600538</v>
      </c>
      <c r="V263">
        <v>6.1033888669770135</v>
      </c>
      <c r="W263">
        <v>2.4263689401751765</v>
      </c>
      <c r="AB263">
        <v>6.5586168405753016</v>
      </c>
      <c r="AC263">
        <v>2.8872304294993612</v>
      </c>
      <c r="AF263">
        <v>6.6893799130240463</v>
      </c>
      <c r="AG263">
        <v>2.1322842431643383</v>
      </c>
      <c r="AL263">
        <v>7.1232704704940613</v>
      </c>
      <c r="AM263">
        <v>2.4750145728303639</v>
      </c>
      <c r="AP263">
        <v>7.4357253694066436</v>
      </c>
      <c r="AQ263">
        <v>1.4615311394022266</v>
      </c>
      <c r="AV263">
        <v>7.9081608628615427</v>
      </c>
      <c r="AW263">
        <v>1.7662377240293547</v>
      </c>
      <c r="AZ263">
        <v>7.9362432321024166</v>
      </c>
      <c r="BA263">
        <v>0.92527817621345554</v>
      </c>
      <c r="BF263">
        <v>8.3946185376358766</v>
      </c>
      <c r="BG263">
        <v>1.1932401938132018</v>
      </c>
      <c r="BJ263">
        <v>8.3192752113524708</v>
      </c>
      <c r="BK263">
        <v>0.51174758786567365</v>
      </c>
      <c r="BP263">
        <v>8.6111145949846382</v>
      </c>
      <c r="BQ263">
        <v>0.58554156575093852</v>
      </c>
      <c r="BZ263">
        <v>4.5841876693156465</v>
      </c>
      <c r="CA263">
        <v>3.0642158441269571</v>
      </c>
      <c r="CC263">
        <v>5.7603202621532859</v>
      </c>
      <c r="CD263">
        <v>3.1824942292600538</v>
      </c>
      <c r="CF263">
        <v>6.5305306200519695</v>
      </c>
      <c r="CG263">
        <v>2.9816454176354763</v>
      </c>
      <c r="CI263">
        <v>7.1232704704940613</v>
      </c>
      <c r="CJ263">
        <v>2.4750145728303639</v>
      </c>
      <c r="CL263">
        <v>7.8832676011637686</v>
      </c>
      <c r="CM263">
        <v>1.9042548043123546</v>
      </c>
      <c r="CO263">
        <v>8.3576474692901943</v>
      </c>
      <c r="CP263">
        <v>1.3312035213811033</v>
      </c>
      <c r="CR263">
        <v>8.580654029965201</v>
      </c>
      <c r="CS263">
        <v>0.73411745243684112</v>
      </c>
    </row>
    <row r="264" spans="2:97" x14ac:dyDescent="0.2">
      <c r="B264">
        <v>4.1839457655266381</v>
      </c>
      <c r="C264">
        <v>2.3971403981941268</v>
      </c>
      <c r="H264">
        <v>4.5841876693156465</v>
      </c>
      <c r="I264">
        <v>3.0642158441269571</v>
      </c>
      <c r="L264">
        <v>5.2278684058327185</v>
      </c>
      <c r="M264">
        <v>2.5622404731454109</v>
      </c>
      <c r="R264">
        <v>5.7343792896106045</v>
      </c>
      <c r="S264">
        <v>3.2655313290193271</v>
      </c>
      <c r="V264">
        <v>6.0969159165604676</v>
      </c>
      <c r="W264">
        <v>2.5404018497773904</v>
      </c>
      <c r="AB264">
        <v>6.5305306200519695</v>
      </c>
      <c r="AC264">
        <v>2.9816454176354763</v>
      </c>
      <c r="AF264">
        <v>6.6766352061312775</v>
      </c>
      <c r="AG264">
        <v>2.248236731136215</v>
      </c>
      <c r="AL264">
        <v>7.0956556904332055</v>
      </c>
      <c r="AM264">
        <v>2.5854158300414887</v>
      </c>
      <c r="AP264">
        <v>7.4265405588126834</v>
      </c>
      <c r="AQ264">
        <v>1.5907599257340517</v>
      </c>
      <c r="AV264">
        <v>7.8832676011637686</v>
      </c>
      <c r="AW264">
        <v>1.9042548043123546</v>
      </c>
      <c r="AZ264">
        <v>7.932389161798417</v>
      </c>
      <c r="BA264">
        <v>1.0682759684612755</v>
      </c>
      <c r="BF264">
        <v>8.3576474692901943</v>
      </c>
      <c r="BG264">
        <v>1.3312035213811033</v>
      </c>
      <c r="BJ264">
        <v>8.3163592703835167</v>
      </c>
      <c r="BK264">
        <v>0.66620144125218161</v>
      </c>
      <c r="BP264">
        <v>8.580654029965201</v>
      </c>
      <c r="BQ264">
        <v>0.73411745243684112</v>
      </c>
      <c r="BZ264">
        <v>4.5620649871134962</v>
      </c>
      <c r="CA264">
        <v>3.1272233007074628</v>
      </c>
      <c r="CC264">
        <v>5.7343792896106045</v>
      </c>
      <c r="CD264">
        <v>3.2655313290193271</v>
      </c>
      <c r="CF264">
        <v>6.4992793872592305</v>
      </c>
      <c r="CG264">
        <v>3.0749745152078054</v>
      </c>
      <c r="CI264">
        <v>7.0956556904332055</v>
      </c>
      <c r="CJ264">
        <v>2.5854158300414887</v>
      </c>
      <c r="CL264">
        <v>7.8559642555651932</v>
      </c>
      <c r="CM264">
        <v>2.0419374491786506</v>
      </c>
      <c r="CO264">
        <v>8.3186699140891704</v>
      </c>
      <c r="CP264">
        <v>1.4668102317134959</v>
      </c>
      <c r="CR264">
        <v>8.5477891051871584</v>
      </c>
      <c r="CS264">
        <v>0.88031670077177293</v>
      </c>
    </row>
    <row r="265" spans="2:97" x14ac:dyDescent="0.2">
      <c r="B265">
        <v>4.1844163567361443</v>
      </c>
      <c r="C265">
        <v>2.4954049515444261</v>
      </c>
      <c r="H265">
        <v>4.5620649871134962</v>
      </c>
      <c r="I265">
        <v>3.1272233007074628</v>
      </c>
      <c r="L265">
        <v>5.2225359092140282</v>
      </c>
      <c r="M265">
        <v>2.6667607396765973</v>
      </c>
      <c r="R265">
        <v>5.7075575762158728</v>
      </c>
      <c r="S265">
        <v>3.3459295922180181</v>
      </c>
      <c r="V265">
        <v>6.0860480178439618</v>
      </c>
      <c r="W265">
        <v>2.6526099815224966</v>
      </c>
      <c r="AB265">
        <v>6.4992793872592305</v>
      </c>
      <c r="AC265">
        <v>3.0749745152078054</v>
      </c>
      <c r="AF265">
        <v>6.6617650343189583</v>
      </c>
      <c r="AG265">
        <v>2.3616749062252</v>
      </c>
      <c r="AL265">
        <v>7.0644599794847691</v>
      </c>
      <c r="AM265">
        <v>2.694832877367185</v>
      </c>
      <c r="AP265">
        <v>7.4144327908560141</v>
      </c>
      <c r="AQ265">
        <v>1.7185774113947414</v>
      </c>
      <c r="AV265">
        <v>7.8559642555651932</v>
      </c>
      <c r="AW265">
        <v>2.0419374491786506</v>
      </c>
      <c r="AZ265">
        <v>7.9249665484274665</v>
      </c>
      <c r="BA265">
        <v>1.2112792357166002</v>
      </c>
      <c r="BF265">
        <v>8.3186699140891704</v>
      </c>
      <c r="BG265">
        <v>1.4668102317134959</v>
      </c>
      <c r="BJ265">
        <v>8.309577871373401</v>
      </c>
      <c r="BK265">
        <v>0.8206229159157622</v>
      </c>
      <c r="BP265">
        <v>8.5477891051871584</v>
      </c>
      <c r="BQ265">
        <v>0.88031670077177293</v>
      </c>
      <c r="BZ265">
        <v>4.5396501288156603</v>
      </c>
      <c r="CA265">
        <v>3.1893383548649061</v>
      </c>
      <c r="CC265">
        <v>5.7075575762158728</v>
      </c>
      <c r="CD265">
        <v>3.3459295922180181</v>
      </c>
      <c r="CF265">
        <v>6.4663498482223396</v>
      </c>
      <c r="CG265">
        <v>3.1664359923758028</v>
      </c>
      <c r="CI265">
        <v>7.0644599794847691</v>
      </c>
      <c r="CJ265">
        <v>2.694832877367185</v>
      </c>
      <c r="CL265">
        <v>7.8243281279208636</v>
      </c>
      <c r="CM265">
        <v>2.1787081339505718</v>
      </c>
      <c r="CO265">
        <v>8.2774985525835447</v>
      </c>
      <c r="CP265">
        <v>1.6014913659705357</v>
      </c>
      <c r="CR265">
        <v>8.5124393922849109</v>
      </c>
      <c r="CS265">
        <v>1.0256011610916413</v>
      </c>
    </row>
    <row r="266" spans="2:97" x14ac:dyDescent="0.2">
      <c r="B266">
        <v>4.1819235656742437</v>
      </c>
      <c r="C266">
        <v>2.5918942959910316</v>
      </c>
      <c r="H266">
        <v>4.5396501288156603</v>
      </c>
      <c r="I266">
        <v>3.1893383548649061</v>
      </c>
      <c r="L266">
        <v>5.2156550912158597</v>
      </c>
      <c r="M266">
        <v>2.7708806527177336</v>
      </c>
      <c r="R266">
        <v>5.6785035178680561</v>
      </c>
      <c r="S266">
        <v>3.424143594251821</v>
      </c>
      <c r="V266">
        <v>6.0736727596807789</v>
      </c>
      <c r="W266">
        <v>2.7615362195799475</v>
      </c>
      <c r="AB266">
        <v>6.4663498482223396</v>
      </c>
      <c r="AC266">
        <v>3.1664359923758028</v>
      </c>
      <c r="AF266">
        <v>6.6435282834755141</v>
      </c>
      <c r="AG266">
        <v>2.4733491742297198</v>
      </c>
      <c r="AL266">
        <v>7.0320658595695376</v>
      </c>
      <c r="AM266">
        <v>2.8026687898554514</v>
      </c>
      <c r="AP266">
        <v>7.4001222690890822</v>
      </c>
      <c r="AQ266">
        <v>1.8464336411945526</v>
      </c>
      <c r="AV266">
        <v>7.8243281279208636</v>
      </c>
      <c r="AW266">
        <v>2.1787081339505718</v>
      </c>
      <c r="AZ266">
        <v>7.9142128256964055</v>
      </c>
      <c r="BA266">
        <v>1.3528048205697774</v>
      </c>
      <c r="BF266">
        <v>8.2774985525835447</v>
      </c>
      <c r="BG266">
        <v>1.6014913659705357</v>
      </c>
      <c r="BJ266">
        <v>8.2987631239451947</v>
      </c>
      <c r="BK266">
        <v>0.97635327629414348</v>
      </c>
      <c r="BP266">
        <v>8.5124393922849109</v>
      </c>
      <c r="BQ266">
        <v>1.0256011610916413</v>
      </c>
      <c r="BZ266">
        <v>4.5153522250904414</v>
      </c>
      <c r="CA266">
        <v>3.2493946409775925</v>
      </c>
      <c r="CC266">
        <v>5.6785035178680561</v>
      </c>
      <c r="CD266">
        <v>3.424143594251821</v>
      </c>
      <c r="CF266">
        <v>6.4323792137608375</v>
      </c>
      <c r="CG266">
        <v>3.2548702347999035</v>
      </c>
      <c r="CI266">
        <v>7.0320658595695376</v>
      </c>
      <c r="CJ266">
        <v>2.8026687898554514</v>
      </c>
      <c r="CL266">
        <v>7.7887963241587634</v>
      </c>
      <c r="CM266">
        <v>2.3130665404979021</v>
      </c>
      <c r="CO266">
        <v>8.2347575110614972</v>
      </c>
      <c r="CP266">
        <v>1.7323374648153067</v>
      </c>
      <c r="CR266">
        <v>8.474626972900662</v>
      </c>
      <c r="CS266">
        <v>1.1699264471505362</v>
      </c>
    </row>
    <row r="267" spans="2:97" x14ac:dyDescent="0.2">
      <c r="B267">
        <v>4.1780048536957404</v>
      </c>
      <c r="C267">
        <v>2.6842936199555143</v>
      </c>
      <c r="H267">
        <v>4.5153522250904414</v>
      </c>
      <c r="I267">
        <v>3.2493946409775925</v>
      </c>
      <c r="L267">
        <v>5.2063863930037506</v>
      </c>
      <c r="M267">
        <v>2.8740824699979397</v>
      </c>
      <c r="R267">
        <v>5.6479076692308601</v>
      </c>
      <c r="S267">
        <v>3.4991249862642801</v>
      </c>
      <c r="V267">
        <v>6.0576596293614227</v>
      </c>
      <c r="W267">
        <v>2.8673272758261006</v>
      </c>
      <c r="AB267">
        <v>6.4323792137608375</v>
      </c>
      <c r="AC267">
        <v>3.2548702347999035</v>
      </c>
      <c r="AF267">
        <v>6.6243235076646174</v>
      </c>
      <c r="AG267">
        <v>2.582719490067936</v>
      </c>
      <c r="AL267">
        <v>6.9976097402633499</v>
      </c>
      <c r="AM267">
        <v>2.9085293472219651</v>
      </c>
      <c r="AP267">
        <v>7.3842938471889479</v>
      </c>
      <c r="AQ267">
        <v>1.9717137983606345</v>
      </c>
      <c r="AV267">
        <v>7.7887963241587634</v>
      </c>
      <c r="AW267">
        <v>2.3130665404979021</v>
      </c>
      <c r="AZ267">
        <v>7.9011891975326281</v>
      </c>
      <c r="BA267">
        <v>1.4929488116469829</v>
      </c>
      <c r="BF267">
        <v>8.2347575110614972</v>
      </c>
      <c r="BG267">
        <v>1.7323374648153067</v>
      </c>
      <c r="BJ267">
        <v>8.283244022830095</v>
      </c>
      <c r="BK267">
        <v>1.13024896279234</v>
      </c>
      <c r="BP267">
        <v>8.474626972900662</v>
      </c>
      <c r="BQ267">
        <v>1.1699264471505362</v>
      </c>
      <c r="BZ267">
        <v>4.4906240095347885</v>
      </c>
      <c r="CA267">
        <v>3.307147801249235</v>
      </c>
      <c r="CC267">
        <v>5.6479076692308601</v>
      </c>
      <c r="CD267">
        <v>3.4991249862642801</v>
      </c>
      <c r="CF267">
        <v>6.3971996195242253</v>
      </c>
      <c r="CG267">
        <v>3.3429567888003908</v>
      </c>
      <c r="CI267">
        <v>6.9976097402633499</v>
      </c>
      <c r="CJ267">
        <v>2.9085293472219651</v>
      </c>
      <c r="CL267">
        <v>7.7495758136021013</v>
      </c>
      <c r="CM267">
        <v>2.4478973330346085</v>
      </c>
      <c r="CO267">
        <v>8.189953879631652</v>
      </c>
      <c r="CP267">
        <v>1.8622189100626763</v>
      </c>
      <c r="CR267">
        <v>8.4348320900198033</v>
      </c>
      <c r="CS267">
        <v>1.3103083268414322</v>
      </c>
    </row>
    <row r="268" spans="2:97" x14ac:dyDescent="0.2">
      <c r="B268">
        <v>4.1714823335217694</v>
      </c>
      <c r="C268">
        <v>2.7746778974345516</v>
      </c>
      <c r="H268">
        <v>4.4906240095347885</v>
      </c>
      <c r="I268">
        <v>3.307147801249235</v>
      </c>
      <c r="L268">
        <v>5.1961783835698805</v>
      </c>
      <c r="M268">
        <v>2.9758819198777346</v>
      </c>
      <c r="R268">
        <v>5.6161076900927105</v>
      </c>
      <c r="S268">
        <v>3.5723482810899814</v>
      </c>
      <c r="V268">
        <v>6.0390662371072601</v>
      </c>
      <c r="W268">
        <v>2.9702826869778378</v>
      </c>
      <c r="AB268">
        <v>6.3971996195242253</v>
      </c>
      <c r="AC268">
        <v>3.3429567888003908</v>
      </c>
      <c r="AF268">
        <v>6.6023962049662419</v>
      </c>
      <c r="AG268">
        <v>2.6917031754216261</v>
      </c>
      <c r="AL268">
        <v>6.9606415626580871</v>
      </c>
      <c r="AM268">
        <v>3.0135850103964805</v>
      </c>
      <c r="AP268">
        <v>7.36441832889148</v>
      </c>
      <c r="AQ268">
        <v>2.0964237811563469</v>
      </c>
      <c r="AV268">
        <v>7.7495758136021013</v>
      </c>
      <c r="AW268">
        <v>2.4478973330346085</v>
      </c>
      <c r="AZ268">
        <v>7.885395821853594</v>
      </c>
      <c r="BA268">
        <v>1.6344261936706566</v>
      </c>
      <c r="BF268">
        <v>8.189953879631652</v>
      </c>
      <c r="BG268">
        <v>1.8622189100626763</v>
      </c>
      <c r="BJ268">
        <v>8.2638821439032988</v>
      </c>
      <c r="BK268">
        <v>1.2837521209230494</v>
      </c>
      <c r="BP268">
        <v>8.4348320900198033</v>
      </c>
      <c r="BQ268">
        <v>1.3103083268414322</v>
      </c>
      <c r="BZ268">
        <v>4.4641598156648836</v>
      </c>
      <c r="CA268">
        <v>3.3627668155855526</v>
      </c>
      <c r="CC268">
        <v>5.6161076900927105</v>
      </c>
      <c r="CD268">
        <v>3.5723482810899814</v>
      </c>
      <c r="CF268">
        <v>6.3596530178679913</v>
      </c>
      <c r="CG268">
        <v>3.4286202931008809</v>
      </c>
      <c r="CI268">
        <v>6.9606415626580871</v>
      </c>
      <c r="CJ268">
        <v>3.0135850103964805</v>
      </c>
      <c r="CL268">
        <v>7.7061245902968487</v>
      </c>
      <c r="CM268">
        <v>2.5814279851792969</v>
      </c>
      <c r="CO268">
        <v>8.1421359212769779</v>
      </c>
      <c r="CP268">
        <v>1.9908656729810803</v>
      </c>
      <c r="CR268">
        <v>8.3917326578118452</v>
      </c>
      <c r="CS268">
        <v>1.44950870688323</v>
      </c>
    </row>
    <row r="269" spans="2:97" x14ac:dyDescent="0.2">
      <c r="B269">
        <v>4.1618364190272326</v>
      </c>
      <c r="C269">
        <v>2.860353045985887</v>
      </c>
      <c r="H269">
        <v>4.4641598156648836</v>
      </c>
      <c r="I269">
        <v>3.3627668155855526</v>
      </c>
      <c r="L269">
        <v>5.1842621859433535</v>
      </c>
      <c r="M269">
        <v>3.0757451317880959</v>
      </c>
      <c r="R269">
        <v>5.583162052967773</v>
      </c>
      <c r="S269">
        <v>3.6437875965501045</v>
      </c>
      <c r="V269">
        <v>6.0183867352818234</v>
      </c>
      <c r="W269">
        <v>3.0718186294391217</v>
      </c>
      <c r="AB269">
        <v>6.3596530178679913</v>
      </c>
      <c r="AC269">
        <v>3.4286202931008809</v>
      </c>
      <c r="AF269">
        <v>6.5787364173819647</v>
      </c>
      <c r="AG269">
        <v>2.7979332641226762</v>
      </c>
      <c r="AL269">
        <v>6.9217286305870234</v>
      </c>
      <c r="AM269">
        <v>3.1165614033292073</v>
      </c>
      <c r="AP269">
        <v>7.3424348736830858</v>
      </c>
      <c r="AQ269">
        <v>2.2210112976406786</v>
      </c>
      <c r="AV269">
        <v>7.7061245902968487</v>
      </c>
      <c r="AW269">
        <v>2.5814279851792969</v>
      </c>
      <c r="AZ269">
        <v>7.8664003227438783</v>
      </c>
      <c r="BA269">
        <v>1.7742164620282099</v>
      </c>
      <c r="BF269">
        <v>8.1421359212769779</v>
      </c>
      <c r="BG269">
        <v>1.9908656729810803</v>
      </c>
      <c r="BJ269">
        <v>8.2394539624922452</v>
      </c>
      <c r="BK269">
        <v>1.4380193879779357</v>
      </c>
      <c r="BP269">
        <v>8.3917326578118452</v>
      </c>
      <c r="BQ269">
        <v>1.44950870688323</v>
      </c>
      <c r="BZ269">
        <v>4.4376131329252546</v>
      </c>
      <c r="CA269">
        <v>3.4174242935683048</v>
      </c>
      <c r="CC269">
        <v>5.583162052967773</v>
      </c>
      <c r="CD269">
        <v>3.6437875965501045</v>
      </c>
      <c r="CF269">
        <v>6.3198250038212223</v>
      </c>
      <c r="CG269">
        <v>3.5117961496759316</v>
      </c>
      <c r="CI269">
        <v>6.9217286305870234</v>
      </c>
      <c r="CJ269">
        <v>3.1165614033292073</v>
      </c>
      <c r="CL269">
        <v>7.658017899343883</v>
      </c>
      <c r="CM269">
        <v>2.7118501587148107</v>
      </c>
      <c r="CO269">
        <v>8.0930427905053843</v>
      </c>
      <c r="CP269">
        <v>2.1156274629186886</v>
      </c>
      <c r="CR269">
        <v>8.346344495876636</v>
      </c>
      <c r="CS269">
        <v>1.5876254225790738</v>
      </c>
    </row>
    <row r="270" spans="2:97" x14ac:dyDescent="0.2">
      <c r="B270">
        <v>4.150966791537428</v>
      </c>
      <c r="C270">
        <v>2.9423148830624193</v>
      </c>
      <c r="H270">
        <v>4.4376131329252546</v>
      </c>
      <c r="I270">
        <v>3.4174242935683048</v>
      </c>
      <c r="L270">
        <v>5.1699000435197737</v>
      </c>
      <c r="M270">
        <v>3.1730882992590375</v>
      </c>
      <c r="R270">
        <v>5.549778343160475</v>
      </c>
      <c r="S270">
        <v>3.7124506667543171</v>
      </c>
      <c r="V270">
        <v>5.995358209473598</v>
      </c>
      <c r="W270">
        <v>3.1703635153907741</v>
      </c>
      <c r="AB270">
        <v>6.3198250038212223</v>
      </c>
      <c r="AC270">
        <v>3.5117961496759316</v>
      </c>
      <c r="AF270">
        <v>6.5529634458589054</v>
      </c>
      <c r="AG270">
        <v>2.9025086481530464</v>
      </c>
      <c r="AL270">
        <v>6.8809474633219221</v>
      </c>
      <c r="AM270">
        <v>3.2174183692209772</v>
      </c>
      <c r="AP270">
        <v>7.3182082827497137</v>
      </c>
      <c r="AQ270">
        <v>2.3425805780784907</v>
      </c>
      <c r="AV270">
        <v>7.658017899343883</v>
      </c>
      <c r="AW270">
        <v>2.7118501587148107</v>
      </c>
      <c r="AZ270">
        <v>7.8439531959586937</v>
      </c>
      <c r="BA270">
        <v>1.9136039428220999</v>
      </c>
      <c r="BF270">
        <v>8.0930427905053843</v>
      </c>
      <c r="BG270">
        <v>2.1156274629186886</v>
      </c>
      <c r="BJ270">
        <v>8.2065325712417252</v>
      </c>
      <c r="BK270">
        <v>1.5892474951846289</v>
      </c>
      <c r="BP270">
        <v>8.346344495876636</v>
      </c>
      <c r="BQ270">
        <v>1.5876254225790738</v>
      </c>
      <c r="BZ270">
        <v>4.4102277073944771</v>
      </c>
      <c r="CA270">
        <v>3.4705093920751127</v>
      </c>
      <c r="CC270">
        <v>5.549778343160475</v>
      </c>
      <c r="CD270">
        <v>3.7124506667543171</v>
      </c>
      <c r="CF270">
        <v>6.2789092190301297</v>
      </c>
      <c r="CG270">
        <v>3.5945133121372481</v>
      </c>
      <c r="CI270">
        <v>6.8809474633219221</v>
      </c>
      <c r="CJ270">
        <v>3.2174183692209772</v>
      </c>
      <c r="CL270">
        <v>7.6062731431185799</v>
      </c>
      <c r="CM270">
        <v>2.8423594096722709</v>
      </c>
      <c r="CO270">
        <v>8.0420450572607134</v>
      </c>
      <c r="CP270">
        <v>2.2393320798148566</v>
      </c>
      <c r="CR270">
        <v>8.2992910119079539</v>
      </c>
      <c r="CS270">
        <v>1.7217264168058113</v>
      </c>
    </row>
    <row r="271" spans="2:97" x14ac:dyDescent="0.2">
      <c r="B271">
        <v>4.1369425723693585</v>
      </c>
      <c r="C271">
        <v>3.020031850883413</v>
      </c>
      <c r="H271">
        <v>4.4102277073944771</v>
      </c>
      <c r="I271">
        <v>3.4705093920751127</v>
      </c>
      <c r="L271">
        <v>5.1532289622355085</v>
      </c>
      <c r="M271">
        <v>3.2678185612362656</v>
      </c>
      <c r="R271">
        <v>5.5139040717032684</v>
      </c>
      <c r="S271">
        <v>3.7796939192236967</v>
      </c>
      <c r="V271">
        <v>5.970118582170568</v>
      </c>
      <c r="W271">
        <v>3.2658393681426485</v>
      </c>
      <c r="AB271">
        <v>6.2789092190301297</v>
      </c>
      <c r="AC271">
        <v>3.5945133121372481</v>
      </c>
      <c r="AF271">
        <v>6.5251486453154035</v>
      </c>
      <c r="AG271">
        <v>3.0053770771363837</v>
      </c>
      <c r="AL271">
        <v>6.8377962409823079</v>
      </c>
      <c r="AM271">
        <v>3.3173093188943463</v>
      </c>
      <c r="AP271">
        <v>7.2919676307517109</v>
      </c>
      <c r="AQ271">
        <v>2.4639434821305102</v>
      </c>
      <c r="AV271">
        <v>7.6062731431185799</v>
      </c>
      <c r="AW271">
        <v>2.8423594096722709</v>
      </c>
      <c r="AZ271">
        <v>7.8184245681783695</v>
      </c>
      <c r="BA271">
        <v>2.0511287701623973</v>
      </c>
      <c r="BF271">
        <v>8.0420450572607134</v>
      </c>
      <c r="BG271">
        <v>2.2393320798148566</v>
      </c>
      <c r="BJ271">
        <v>8.1662502976319296</v>
      </c>
      <c r="BK271">
        <v>1.7372842871100702</v>
      </c>
      <c r="BP271">
        <v>8.2992910119079539</v>
      </c>
      <c r="BQ271">
        <v>1.7217264168058113</v>
      </c>
      <c r="BZ271">
        <v>4.3812720362164965</v>
      </c>
      <c r="CA271">
        <v>3.5213767539573051</v>
      </c>
      <c r="CC271">
        <v>5.5139040717032684</v>
      </c>
      <c r="CD271">
        <v>3.7796939192236967</v>
      </c>
      <c r="CF271">
        <v>6.2366907597037242</v>
      </c>
      <c r="CG271">
        <v>3.6751608268794902</v>
      </c>
      <c r="CI271">
        <v>6.8377962409823079</v>
      </c>
      <c r="CJ271">
        <v>3.3173093188943463</v>
      </c>
      <c r="CL271">
        <v>7.5481710808597988</v>
      </c>
      <c r="CM271">
        <v>2.9687430545913074</v>
      </c>
      <c r="CO271">
        <v>7.9882048443886076</v>
      </c>
      <c r="CP271">
        <v>2.3616693445588983</v>
      </c>
      <c r="CR271">
        <v>8.2500918374116807</v>
      </c>
      <c r="CS271">
        <v>1.8547038099090212</v>
      </c>
    </row>
    <row r="272" spans="2:97" x14ac:dyDescent="0.2">
      <c r="B272">
        <v>4.1207738398918146</v>
      </c>
      <c r="C272">
        <v>3.0939668230940427</v>
      </c>
      <c r="H272">
        <v>4.3812720362164965</v>
      </c>
      <c r="I272">
        <v>3.5213767539573051</v>
      </c>
      <c r="L272">
        <v>5.1349711738073029</v>
      </c>
      <c r="M272">
        <v>3.3589535518581726</v>
      </c>
      <c r="R272">
        <v>5.4770705631197645</v>
      </c>
      <c r="S272">
        <v>3.8450696836755842</v>
      </c>
      <c r="V272">
        <v>5.9422198717772376</v>
      </c>
      <c r="W272">
        <v>3.3592115015041246</v>
      </c>
      <c r="AB272">
        <v>6.2366907597037242</v>
      </c>
      <c r="AC272">
        <v>3.6751608268794902</v>
      </c>
      <c r="AF272">
        <v>6.4953632184827823</v>
      </c>
      <c r="AG272">
        <v>3.1064857819405822</v>
      </c>
      <c r="AL272">
        <v>6.7937910605812615</v>
      </c>
      <c r="AM272">
        <v>3.4154385395583002</v>
      </c>
      <c r="AP272">
        <v>7.2627712680795309</v>
      </c>
      <c r="AQ272">
        <v>2.584731361900793</v>
      </c>
      <c r="AV272">
        <v>7.5481710808597988</v>
      </c>
      <c r="AW272">
        <v>2.9687430545913074</v>
      </c>
      <c r="AZ272">
        <v>7.7891376398267855</v>
      </c>
      <c r="BA272">
        <v>2.1894312978426473</v>
      </c>
      <c r="BF272">
        <v>7.9882048443886076</v>
      </c>
      <c r="BG272">
        <v>2.3616693445588983</v>
      </c>
      <c r="BJ272">
        <v>8.1223542051540445</v>
      </c>
      <c r="BK272">
        <v>1.8707185255741801</v>
      </c>
      <c r="BP272">
        <v>8.2500918374116807</v>
      </c>
      <c r="BQ272">
        <v>1.8547038099090212</v>
      </c>
      <c r="BZ272">
        <v>4.3523595463960039</v>
      </c>
      <c r="CA272">
        <v>3.5712557549831576</v>
      </c>
      <c r="CC272">
        <v>5.4770705631197645</v>
      </c>
      <c r="CD272">
        <v>3.8450696836755842</v>
      </c>
      <c r="CF272">
        <v>6.1925815561577933</v>
      </c>
      <c r="CG272">
        <v>3.7547968203539797</v>
      </c>
      <c r="CI272">
        <v>6.7937910605812615</v>
      </c>
      <c r="CJ272">
        <v>3.4154385395583002</v>
      </c>
      <c r="CL272">
        <v>7.4876624505360985</v>
      </c>
      <c r="CM272">
        <v>3.0816102939272523</v>
      </c>
      <c r="CO272">
        <v>7.9343320085233371</v>
      </c>
      <c r="CP272">
        <v>2.4803911006240162</v>
      </c>
      <c r="CR272">
        <v>8.1980750948297931</v>
      </c>
      <c r="CS272">
        <v>1.9893864760870463</v>
      </c>
    </row>
    <row r="273" spans="2:97" x14ac:dyDescent="0.2">
      <c r="B273">
        <v>4.1020915112628398</v>
      </c>
      <c r="C273">
        <v>3.1647446412667923</v>
      </c>
      <c r="H273">
        <v>4.3523595463960039</v>
      </c>
      <c r="I273">
        <v>3.5712557549831576</v>
      </c>
      <c r="L273">
        <v>5.1149336034619326</v>
      </c>
      <c r="M273">
        <v>3.4487703703986465</v>
      </c>
      <c r="R273">
        <v>5.43933404941414</v>
      </c>
      <c r="S273">
        <v>3.9085609225984648</v>
      </c>
      <c r="V273">
        <v>5.9140785107338516</v>
      </c>
      <c r="W273">
        <v>3.450374768124028</v>
      </c>
      <c r="AB273">
        <v>6.1925815561577933</v>
      </c>
      <c r="AC273">
        <v>3.7547968203539797</v>
      </c>
      <c r="AF273">
        <v>6.4636785787144024</v>
      </c>
      <c r="AG273">
        <v>3.2057895178741611</v>
      </c>
      <c r="AL273">
        <v>6.7466029799311622</v>
      </c>
      <c r="AM273">
        <v>3.5120625590634789</v>
      </c>
      <c r="AP273">
        <v>7.2311079318518106</v>
      </c>
      <c r="AQ273">
        <v>2.7036040461703998</v>
      </c>
      <c r="AV273">
        <v>7.4876624505360985</v>
      </c>
      <c r="AW273">
        <v>3.0816102939272523</v>
      </c>
      <c r="AZ273">
        <v>7.7578092786287005</v>
      </c>
      <c r="BA273">
        <v>2.3259827655594614</v>
      </c>
      <c r="BF273">
        <v>7.9343320085233371</v>
      </c>
      <c r="BG273">
        <v>2.4803911006240162</v>
      </c>
      <c r="BJ273">
        <v>8.0772532867122084</v>
      </c>
      <c r="BK273">
        <v>2.0034110537436201</v>
      </c>
      <c r="BP273">
        <v>8.1980750948297931</v>
      </c>
      <c r="BQ273">
        <v>1.9893864760870463</v>
      </c>
      <c r="BZ273">
        <v>4.3219835870428174</v>
      </c>
      <c r="CA273">
        <v>3.6188710697514836</v>
      </c>
      <c r="CC273">
        <v>5.43933404941414</v>
      </c>
      <c r="CD273">
        <v>3.9085609225984648</v>
      </c>
      <c r="CF273">
        <v>6.1487929110564172</v>
      </c>
      <c r="CG273">
        <v>3.8317579619142785</v>
      </c>
      <c r="CI273">
        <v>6.7466029799311622</v>
      </c>
      <c r="CJ273">
        <v>3.5120625590634789</v>
      </c>
      <c r="CL273">
        <v>7.4290057174521609</v>
      </c>
      <c r="CM273">
        <v>3.1825452822762297</v>
      </c>
      <c r="CO273">
        <v>7.8777531611357698</v>
      </c>
      <c r="CP273">
        <v>2.5976973260816854</v>
      </c>
      <c r="CR273">
        <v>8.1432716910736662</v>
      </c>
      <c r="CS273">
        <v>2.1211672549199614</v>
      </c>
    </row>
    <row r="274" spans="2:97" x14ac:dyDescent="0.2">
      <c r="B274">
        <v>4.0821634973633003</v>
      </c>
      <c r="C274">
        <v>3.2308475098289859</v>
      </c>
      <c r="H274">
        <v>4.3219835870428174</v>
      </c>
      <c r="I274">
        <v>3.6188710697514836</v>
      </c>
      <c r="L274">
        <v>5.0919498946298702</v>
      </c>
      <c r="M274">
        <v>3.5337302816054046</v>
      </c>
      <c r="R274">
        <v>5.4007505077310096</v>
      </c>
      <c r="S274">
        <v>3.9701516184851453</v>
      </c>
      <c r="V274">
        <v>5.8825999824735389</v>
      </c>
      <c r="W274">
        <v>3.5388189136567538</v>
      </c>
      <c r="AB274">
        <v>6.1487929110564172</v>
      </c>
      <c r="AC274">
        <v>3.8317579619142785</v>
      </c>
      <c r="AF274">
        <v>6.4310558816851753</v>
      </c>
      <c r="AG274">
        <v>3.3036980071497344</v>
      </c>
      <c r="AL274">
        <v>6.6986701900501098</v>
      </c>
      <c r="AM274">
        <v>3.6068654905088309</v>
      </c>
      <c r="AP274">
        <v>7.1965677068725764</v>
      </c>
      <c r="AQ274">
        <v>2.821757171564359</v>
      </c>
      <c r="AV274">
        <v>7.4290057174521609</v>
      </c>
      <c r="AW274">
        <v>3.1825452822762297</v>
      </c>
      <c r="AZ274">
        <v>7.7207974263992947</v>
      </c>
      <c r="BA274">
        <v>2.4625402706134079</v>
      </c>
      <c r="BF274">
        <v>7.8777531611357698</v>
      </c>
      <c r="BG274">
        <v>2.5976973260816854</v>
      </c>
      <c r="BJ274">
        <v>8.0297684312133715</v>
      </c>
      <c r="BK274">
        <v>2.132059210204611</v>
      </c>
      <c r="BP274">
        <v>8.1432716910736662</v>
      </c>
      <c r="BQ274">
        <v>2.1211672549199614</v>
      </c>
      <c r="BZ274">
        <v>4.2903302350705541</v>
      </c>
      <c r="CA274">
        <v>3.6655854777617285</v>
      </c>
      <c r="CC274">
        <v>5.4007505077310096</v>
      </c>
      <c r="CD274">
        <v>3.9701516184851453</v>
      </c>
      <c r="CF274">
        <v>6.1016816071022859</v>
      </c>
      <c r="CG274">
        <v>3.9081958570039257</v>
      </c>
      <c r="CI274">
        <v>6.6986701900501098</v>
      </c>
      <c r="CJ274">
        <v>3.6068654905088309</v>
      </c>
      <c r="CL274">
        <v>7.3695702108103118</v>
      </c>
      <c r="CM274">
        <v>3.281147693363196</v>
      </c>
      <c r="CO274">
        <v>7.8194486647901522</v>
      </c>
      <c r="CP274">
        <v>2.7138457309404167</v>
      </c>
      <c r="CR274">
        <v>8.0873233579704209</v>
      </c>
      <c r="CS274">
        <v>2.25193996133962</v>
      </c>
    </row>
    <row r="275" spans="2:97" x14ac:dyDescent="0.2">
      <c r="B275">
        <v>4.0602469194846069</v>
      </c>
      <c r="C275">
        <v>3.2949714581881073</v>
      </c>
      <c r="H275">
        <v>4.2903302350705541</v>
      </c>
      <c r="I275">
        <v>3.6655854777617285</v>
      </c>
      <c r="L275">
        <v>5.0666056271662878</v>
      </c>
      <c r="M275">
        <v>3.6166464067478854</v>
      </c>
      <c r="R275">
        <v>5.3606708934775851</v>
      </c>
      <c r="S275">
        <v>4.0307634021289349</v>
      </c>
      <c r="V275">
        <v>5.8504428913531692</v>
      </c>
      <c r="W275">
        <v>3.62601786498093</v>
      </c>
      <c r="AB275">
        <v>6.1016816071022859</v>
      </c>
      <c r="AC275">
        <v>3.9081958570039257</v>
      </c>
      <c r="AF275">
        <v>6.3966643736057298</v>
      </c>
      <c r="AG275">
        <v>3.3997382669115206</v>
      </c>
      <c r="AL275">
        <v>6.647657591841079</v>
      </c>
      <c r="AM275">
        <v>3.7000418272402227</v>
      </c>
      <c r="AP275">
        <v>7.1606091819120428</v>
      </c>
      <c r="AQ275">
        <v>2.9382431146564736</v>
      </c>
      <c r="AV275">
        <v>7.3695702108103118</v>
      </c>
      <c r="AW275">
        <v>3.281147693363196</v>
      </c>
      <c r="AZ275">
        <v>7.6818342187330648</v>
      </c>
      <c r="BA275">
        <v>2.597172958566075</v>
      </c>
      <c r="BF275">
        <v>7.8194486647901522</v>
      </c>
      <c r="BG275">
        <v>2.7138457309404167</v>
      </c>
      <c r="BJ275">
        <v>7.9792788630109497</v>
      </c>
      <c r="BK275">
        <v>2.2594161847698011</v>
      </c>
      <c r="BP275">
        <v>8.0873233579704209</v>
      </c>
      <c r="BQ275">
        <v>2.25193996133962</v>
      </c>
      <c r="BZ275">
        <v>4.2579616967667215</v>
      </c>
      <c r="CA275">
        <v>3.709227592948467</v>
      </c>
      <c r="CC275">
        <v>5.3606708934775851</v>
      </c>
      <c r="CD275">
        <v>4.0307634021289349</v>
      </c>
      <c r="CF275">
        <v>6.0541746281493261</v>
      </c>
      <c r="CG275">
        <v>3.9813920760239072</v>
      </c>
      <c r="CI275">
        <v>6.647657591841079</v>
      </c>
      <c r="CJ275">
        <v>3.7000418272402227</v>
      </c>
      <c r="CL275">
        <v>7.3094227445609272</v>
      </c>
      <c r="CM275">
        <v>3.3774315505244537</v>
      </c>
      <c r="CO275">
        <v>7.7594876047271901</v>
      </c>
      <c r="CP275">
        <v>2.825760479310333</v>
      </c>
      <c r="CR275">
        <v>8.0291549811581113</v>
      </c>
      <c r="CS275">
        <v>2.3783480645939488</v>
      </c>
    </row>
    <row r="276" spans="2:97" x14ac:dyDescent="0.2">
      <c r="B276">
        <v>4.03682117065068</v>
      </c>
      <c r="C276">
        <v>3.3550076895699692</v>
      </c>
      <c r="H276">
        <v>4.2579616967667215</v>
      </c>
      <c r="I276">
        <v>3.709227592948467</v>
      </c>
      <c r="L276">
        <v>5.03947115105015</v>
      </c>
      <c r="M276">
        <v>3.6950957259019588</v>
      </c>
      <c r="R276">
        <v>5.3198329819078465</v>
      </c>
      <c r="S276">
        <v>4.0894348700691934</v>
      </c>
      <c r="V276">
        <v>5.8151237060984906</v>
      </c>
      <c r="W276">
        <v>3.7103553764919175</v>
      </c>
      <c r="AB276">
        <v>6.0541746281493261</v>
      </c>
      <c r="AC276">
        <v>3.9813920760239072</v>
      </c>
      <c r="AF276">
        <v>6.3590899177254405</v>
      </c>
      <c r="AG276">
        <v>3.4944973926489631</v>
      </c>
      <c r="AL276">
        <v>6.5960107268185508</v>
      </c>
      <c r="AM276">
        <v>3.7913458657031156</v>
      </c>
      <c r="AP276">
        <v>7.1218456889570119</v>
      </c>
      <c r="AQ276">
        <v>3.0539017839426044</v>
      </c>
      <c r="AV276">
        <v>7.3094227445609272</v>
      </c>
      <c r="AW276">
        <v>3.3774315505244537</v>
      </c>
      <c r="AZ276">
        <v>7.6381623454215468</v>
      </c>
      <c r="BA276">
        <v>2.7318542302842119</v>
      </c>
      <c r="BF276">
        <v>7.7594876047271901</v>
      </c>
      <c r="BG276">
        <v>2.825760479310333</v>
      </c>
      <c r="BJ276">
        <v>7.9281488758992138</v>
      </c>
      <c r="BK276">
        <v>2.3845966274605348</v>
      </c>
      <c r="BP276">
        <v>8.0291549811581113</v>
      </c>
      <c r="BQ276">
        <v>2.3783480645939488</v>
      </c>
      <c r="BZ276">
        <v>4.2269223769405411</v>
      </c>
      <c r="CA276">
        <v>3.7581198454527951</v>
      </c>
      <c r="CC276">
        <v>5.3198329819078465</v>
      </c>
      <c r="CD276">
        <v>4.0894348700691934</v>
      </c>
      <c r="CF276">
        <v>6.0076891247682669</v>
      </c>
      <c r="CG276">
        <v>4.0583458921266296</v>
      </c>
      <c r="CI276">
        <v>6.5960107268185508</v>
      </c>
      <c r="CJ276">
        <v>3.7913458657031156</v>
      </c>
      <c r="CL276">
        <v>7.2492234903691477</v>
      </c>
      <c r="CM276">
        <v>3.4748054149961911</v>
      </c>
      <c r="CO276">
        <v>7.701159386690196</v>
      </c>
      <c r="CP276">
        <v>2.9392505173779058</v>
      </c>
      <c r="CR276">
        <v>7.9714474960834378</v>
      </c>
      <c r="CS276">
        <v>2.5057453830483269</v>
      </c>
    </row>
    <row r="277" spans="2:97" x14ac:dyDescent="0.2">
      <c r="B277">
        <v>4.0153229212872015</v>
      </c>
      <c r="C277">
        <v>3.4209366910119838</v>
      </c>
      <c r="H277">
        <v>4.2269223769405411</v>
      </c>
      <c r="I277">
        <v>3.7581198454527951</v>
      </c>
      <c r="L277">
        <v>5.0149086931267588</v>
      </c>
      <c r="M277">
        <v>3.781752705390697</v>
      </c>
      <c r="R277">
        <v>5.2807737741046648</v>
      </c>
      <c r="S277">
        <v>4.1510862974914975</v>
      </c>
      <c r="V277">
        <v>5.7837857106799735</v>
      </c>
      <c r="W277">
        <v>3.7992399119879714</v>
      </c>
      <c r="AB277">
        <v>6.0076891247682669</v>
      </c>
      <c r="AC277">
        <v>4.0583458921266296</v>
      </c>
      <c r="AF277">
        <v>6.3253318882922152</v>
      </c>
      <c r="AG277">
        <v>3.5918316977257105</v>
      </c>
      <c r="AL277">
        <v>6.5432926794382542</v>
      </c>
      <c r="AM277">
        <v>3.8835814715312975</v>
      </c>
      <c r="AP277">
        <v>7.0843107218745569</v>
      </c>
      <c r="AQ277">
        <v>3.1719374046092286</v>
      </c>
      <c r="AV277">
        <v>7.2492234903691477</v>
      </c>
      <c r="AW277">
        <v>3.4748054149961911</v>
      </c>
      <c r="AZ277">
        <v>7.594434016100875</v>
      </c>
      <c r="BA277">
        <v>2.8681869657631012</v>
      </c>
      <c r="BF277">
        <v>7.701159386690196</v>
      </c>
      <c r="BG277">
        <v>2.9392505173779058</v>
      </c>
      <c r="BJ277">
        <v>7.877480628747394</v>
      </c>
      <c r="BK277">
        <v>2.5109992314544738</v>
      </c>
      <c r="BP277">
        <v>7.9714474960834378</v>
      </c>
      <c r="BQ277">
        <v>2.5057453830483269</v>
      </c>
      <c r="BZ277">
        <v>4.1927196977152299</v>
      </c>
      <c r="CA277">
        <v>3.797729752115329</v>
      </c>
      <c r="CC277">
        <v>5.2807737741046648</v>
      </c>
      <c r="CD277">
        <v>4.1510862974914975</v>
      </c>
      <c r="CF277">
        <v>5.9574579595428716</v>
      </c>
      <c r="CG277">
        <v>4.1282200476231479</v>
      </c>
      <c r="CI277">
        <v>6.5432926794382542</v>
      </c>
      <c r="CJ277">
        <v>3.8835814715312975</v>
      </c>
      <c r="CL277">
        <v>7.1853985101202378</v>
      </c>
      <c r="CM277">
        <v>3.566866589796736</v>
      </c>
      <c r="CO277">
        <v>7.6370672100706942</v>
      </c>
      <c r="CP277">
        <v>3.0484301537634</v>
      </c>
      <c r="CR277">
        <v>7.9093073383647434</v>
      </c>
      <c r="CS277">
        <v>2.6264819289852035</v>
      </c>
    </row>
    <row r="278" spans="2:97" x14ac:dyDescent="0.2">
      <c r="B278">
        <v>3.9878743237674525</v>
      </c>
      <c r="C278">
        <v>3.4727227801071257</v>
      </c>
      <c r="H278">
        <v>4.1927196977152299</v>
      </c>
      <c r="I278">
        <v>3.797729752115329</v>
      </c>
      <c r="L278">
        <v>4.9823332246441794</v>
      </c>
      <c r="M278">
        <v>3.8507874225728664</v>
      </c>
      <c r="R278">
        <v>5.2369692653887139</v>
      </c>
      <c r="S278">
        <v>4.2046176983637027</v>
      </c>
      <c r="V278">
        <v>5.7447049749539172</v>
      </c>
      <c r="W278">
        <v>3.8777737139213144</v>
      </c>
      <c r="AB278">
        <v>5.9574579595428716</v>
      </c>
      <c r="AC278">
        <v>4.1282200476231479</v>
      </c>
      <c r="AF278">
        <v>6.2836145773999563</v>
      </c>
      <c r="AG278">
        <v>3.6821565327341799</v>
      </c>
      <c r="AL278">
        <v>6.4872594669896682</v>
      </c>
      <c r="AM278">
        <v>3.9707303856525544</v>
      </c>
      <c r="AP278">
        <v>7.0411039140311535</v>
      </c>
      <c r="AQ278">
        <v>3.2833241542122975</v>
      </c>
      <c r="AV278">
        <v>7.1853985101202378</v>
      </c>
      <c r="AW278">
        <v>3.566866589796736</v>
      </c>
      <c r="AZ278">
        <v>7.5413623419358267</v>
      </c>
      <c r="BA278">
        <v>2.9995521125594489</v>
      </c>
      <c r="BF278">
        <v>7.6370672100706942</v>
      </c>
      <c r="BG278">
        <v>3.0484301537634</v>
      </c>
      <c r="BJ278">
        <v>7.8209836793072292</v>
      </c>
      <c r="BK278">
        <v>2.6320554507105203</v>
      </c>
      <c r="BP278">
        <v>7.9093073383647434</v>
      </c>
      <c r="BQ278">
        <v>2.6264819289852035</v>
      </c>
      <c r="BZ278">
        <v>4.1573453983571227</v>
      </c>
      <c r="CA278">
        <v>3.8349467782781121</v>
      </c>
      <c r="CC278">
        <v>5.2369692653887139</v>
      </c>
      <c r="CD278">
        <v>4.2046176983637027</v>
      </c>
      <c r="CF278">
        <v>5.9055992449476689</v>
      </c>
      <c r="CG278">
        <v>4.1968941968823374</v>
      </c>
      <c r="CI278">
        <v>6.4872594669896682</v>
      </c>
      <c r="CJ278">
        <v>3.9707303856525544</v>
      </c>
      <c r="CL278">
        <v>7.1204153434377071</v>
      </c>
      <c r="CM278">
        <v>3.6578288873505267</v>
      </c>
      <c r="CO278">
        <v>7.5719911487908007</v>
      </c>
      <c r="CP278">
        <v>3.1550214213447729</v>
      </c>
      <c r="CR278">
        <v>7.8453518768160055</v>
      </c>
      <c r="CS278">
        <v>2.745870079748427</v>
      </c>
    </row>
    <row r="279" spans="2:97" x14ac:dyDescent="0.2">
      <c r="B279">
        <v>3.9588945038648493</v>
      </c>
      <c r="C279">
        <v>3.5222937190546277</v>
      </c>
      <c r="H279">
        <v>4.1573453983571227</v>
      </c>
      <c r="I279">
        <v>3.8349467782781121</v>
      </c>
      <c r="L279">
        <v>4.9479399807508866</v>
      </c>
      <c r="M279">
        <v>3.9174748639675063</v>
      </c>
      <c r="R279">
        <v>5.1926223399499065</v>
      </c>
      <c r="S279">
        <v>4.2576871989271998</v>
      </c>
      <c r="V279">
        <v>5.7044307297022128</v>
      </c>
      <c r="W279">
        <v>3.9543584610157145</v>
      </c>
      <c r="AB279">
        <v>5.9055992449476689</v>
      </c>
      <c r="AC279">
        <v>4.1968941968823374</v>
      </c>
      <c r="AF279">
        <v>6.2410690120735222</v>
      </c>
      <c r="AG279">
        <v>3.769315186261835</v>
      </c>
      <c r="AL279">
        <v>6.4283755690404476</v>
      </c>
      <c r="AM279">
        <v>4.0560061626874671</v>
      </c>
      <c r="AP279">
        <v>6.9937535570973441</v>
      </c>
      <c r="AQ279">
        <v>3.394479310920667</v>
      </c>
      <c r="AV279">
        <v>7.1204153434377071</v>
      </c>
      <c r="AW279">
        <v>3.6578288873505267</v>
      </c>
      <c r="AZ279">
        <v>7.4850963177892806</v>
      </c>
      <c r="BA279">
        <v>3.1295528037847911</v>
      </c>
      <c r="BF279">
        <v>7.5719911487908007</v>
      </c>
      <c r="BG279">
        <v>3.1550214213447729</v>
      </c>
      <c r="BJ279">
        <v>7.7621711514438951</v>
      </c>
      <c r="BK279">
        <v>2.7502578717579396</v>
      </c>
      <c r="BP279">
        <v>7.8453518768160055</v>
      </c>
      <c r="BQ279">
        <v>2.745870079748427</v>
      </c>
      <c r="BZ279">
        <v>4.1208583800882854</v>
      </c>
      <c r="CA279">
        <v>3.8697459646763912</v>
      </c>
      <c r="CC279">
        <v>5.1926223399499065</v>
      </c>
      <c r="CD279">
        <v>4.2576871989271998</v>
      </c>
      <c r="CF279">
        <v>5.8521422077989396</v>
      </c>
      <c r="CG279">
        <v>4.2643305595301468</v>
      </c>
      <c r="CI279">
        <v>6.4283755690404476</v>
      </c>
      <c r="CJ279">
        <v>4.0560061626874671</v>
      </c>
      <c r="CL279">
        <v>7.054946368744262</v>
      </c>
      <c r="CM279">
        <v>3.7464482371151053</v>
      </c>
      <c r="CO279">
        <v>7.5050914995474116</v>
      </c>
      <c r="CP279">
        <v>3.2586390111850156</v>
      </c>
      <c r="CR279">
        <v>7.7786673864099045</v>
      </c>
      <c r="CS279">
        <v>2.8635375596903136</v>
      </c>
    </row>
    <row r="280" spans="2:97" x14ac:dyDescent="0.2">
      <c r="B280">
        <v>3.9298169864114456</v>
      </c>
      <c r="C280">
        <v>3.5695965619842656</v>
      </c>
      <c r="H280">
        <v>4.1208583800882854</v>
      </c>
      <c r="I280">
        <v>3.8697459646763912</v>
      </c>
      <c r="L280">
        <v>4.9125032807253577</v>
      </c>
      <c r="M280">
        <v>3.9809094360428068</v>
      </c>
      <c r="R280">
        <v>5.1469560348701782</v>
      </c>
      <c r="S280">
        <v>4.3081070252810081</v>
      </c>
      <c r="V280">
        <v>5.6630278440480808</v>
      </c>
      <c r="W280">
        <v>4.0289717033408889</v>
      </c>
      <c r="AB280">
        <v>5.8521422077989396</v>
      </c>
      <c r="AC280">
        <v>4.2643305595301468</v>
      </c>
      <c r="AF280">
        <v>6.1957937554674443</v>
      </c>
      <c r="AG280">
        <v>3.8565453037110498</v>
      </c>
      <c r="AL280">
        <v>6.3690957914850435</v>
      </c>
      <c r="AM280">
        <v>4.1393040181272589</v>
      </c>
      <c r="AP280">
        <v>6.9452590035893147</v>
      </c>
      <c r="AQ280">
        <v>3.5037430479787663</v>
      </c>
      <c r="AV280">
        <v>7.054946368744262</v>
      </c>
      <c r="AW280">
        <v>3.7464482371151053</v>
      </c>
      <c r="AZ280">
        <v>7.4229279943114346</v>
      </c>
      <c r="BA280">
        <v>3.2568965481656633</v>
      </c>
      <c r="BF280">
        <v>7.5050914995474116</v>
      </c>
      <c r="BG280">
        <v>3.2586390111850156</v>
      </c>
      <c r="BJ280">
        <v>7.7030189758539906</v>
      </c>
      <c r="BK280">
        <v>2.8662619210772751</v>
      </c>
      <c r="BP280">
        <v>7.7786673864099045</v>
      </c>
      <c r="BQ280">
        <v>2.8635375596903136</v>
      </c>
      <c r="BZ280">
        <v>4.084082028887484</v>
      </c>
      <c r="CA280">
        <v>3.9041996694547119</v>
      </c>
      <c r="CC280">
        <v>5.1469560348701782</v>
      </c>
      <c r="CD280">
        <v>4.3081070252810081</v>
      </c>
      <c r="CF280">
        <v>5.7978711987838674</v>
      </c>
      <c r="CG280">
        <v>4.3294787729717887</v>
      </c>
      <c r="CI280">
        <v>6.3690957914850435</v>
      </c>
      <c r="CJ280">
        <v>4.1393040181272589</v>
      </c>
      <c r="CL280">
        <v>6.9883876748134446</v>
      </c>
      <c r="CM280">
        <v>3.8339642418813296</v>
      </c>
      <c r="CO280">
        <v>7.4376990242311631</v>
      </c>
      <c r="CP280">
        <v>3.3613795334361867</v>
      </c>
      <c r="CR280">
        <v>7.7112729341308963</v>
      </c>
      <c r="CS280">
        <v>2.977082855725258</v>
      </c>
    </row>
    <row r="281" spans="2:97" x14ac:dyDescent="0.2">
      <c r="B281">
        <v>3.8986150429382174</v>
      </c>
      <c r="C281">
        <v>3.6139530413031644</v>
      </c>
      <c r="H281">
        <v>4.084082028887484</v>
      </c>
      <c r="I281">
        <v>3.9041996694547119</v>
      </c>
      <c r="L281">
        <v>4.8754292401459702</v>
      </c>
      <c r="M281">
        <v>4.0419155166261929</v>
      </c>
      <c r="R281">
        <v>5.1008020106998337</v>
      </c>
      <c r="S281">
        <v>4.3564992028214045</v>
      </c>
      <c r="V281">
        <v>5.6197529640672537</v>
      </c>
      <c r="W281">
        <v>4.101002626718361</v>
      </c>
      <c r="AB281">
        <v>5.7978711987838674</v>
      </c>
      <c r="AC281">
        <v>4.3294787729717887</v>
      </c>
      <c r="AF281">
        <v>6.1491465383518751</v>
      </c>
      <c r="AG281">
        <v>3.941625477011053</v>
      </c>
      <c r="AL281">
        <v>6.3070765107671765</v>
      </c>
      <c r="AM281">
        <v>4.2206291359699</v>
      </c>
      <c r="AP281">
        <v>6.8941716399679676</v>
      </c>
      <c r="AQ281">
        <v>3.611853579521493</v>
      </c>
      <c r="AV281">
        <v>6.9883876748134446</v>
      </c>
      <c r="AW281">
        <v>3.8339642418813296</v>
      </c>
      <c r="AZ281">
        <v>7.3546438365478259</v>
      </c>
      <c r="BA281">
        <v>3.3796520256448899</v>
      </c>
      <c r="BF281">
        <v>7.4376990242311631</v>
      </c>
      <c r="BG281">
        <v>3.3613795334361867</v>
      </c>
      <c r="BJ281">
        <v>7.6412098677300477</v>
      </c>
      <c r="BK281">
        <v>2.9807231086753405</v>
      </c>
      <c r="BP281">
        <v>7.7112729341308963</v>
      </c>
      <c r="BQ281">
        <v>2.977082855725258</v>
      </c>
      <c r="BZ281">
        <v>4.0455556323833104</v>
      </c>
      <c r="CA281">
        <v>3.9355071119407117</v>
      </c>
      <c r="CC281">
        <v>5.1008020106998337</v>
      </c>
      <c r="CD281">
        <v>4.3564992028214045</v>
      </c>
      <c r="CF281">
        <v>5.7436440239232471</v>
      </c>
      <c r="CG281">
        <v>4.3929390564969877</v>
      </c>
      <c r="CI281">
        <v>6.3070765107671765</v>
      </c>
      <c r="CJ281">
        <v>4.2206291359699</v>
      </c>
      <c r="CL281">
        <v>6.9205699502865077</v>
      </c>
      <c r="CM281">
        <v>3.9186632485287309</v>
      </c>
      <c r="CO281">
        <v>7.368613343053954</v>
      </c>
      <c r="CP281">
        <v>3.4611291577429779</v>
      </c>
      <c r="CR281">
        <v>7.6422360620358569</v>
      </c>
      <c r="CS281">
        <v>3.0892195576280224</v>
      </c>
    </row>
    <row r="282" spans="2:97" x14ac:dyDescent="0.2">
      <c r="B282">
        <v>3.8668292575076437</v>
      </c>
      <c r="C282">
        <v>3.6566809783611625</v>
      </c>
      <c r="H282">
        <v>4.0455556323833104</v>
      </c>
      <c r="I282">
        <v>3.9355071119407117</v>
      </c>
      <c r="L282">
        <v>4.8367943393039781</v>
      </c>
      <c r="M282">
        <v>4.1004515038242806</v>
      </c>
      <c r="R282">
        <v>5.0534406350645007</v>
      </c>
      <c r="S282">
        <v>4.4037424616337262</v>
      </c>
      <c r="V282">
        <v>5.5747628455480305</v>
      </c>
      <c r="W282">
        <v>4.1719762366406119</v>
      </c>
      <c r="AB282">
        <v>5.7436440239232471</v>
      </c>
      <c r="AC282">
        <v>4.3929390564969877</v>
      </c>
      <c r="AF282">
        <v>6.1011993149187527</v>
      </c>
      <c r="AG282">
        <v>4.024530797830713</v>
      </c>
      <c r="AL282">
        <v>6.243949547358528</v>
      </c>
      <c r="AM282">
        <v>4.2993781869407686</v>
      </c>
      <c r="AP282">
        <v>6.8405223040188501</v>
      </c>
      <c r="AQ282">
        <v>3.7187426777709711</v>
      </c>
      <c r="AV282">
        <v>6.9205699502865077</v>
      </c>
      <c r="AW282">
        <v>3.9186632485287309</v>
      </c>
      <c r="AZ282">
        <v>7.2901634844377208</v>
      </c>
      <c r="BA282">
        <v>3.4819197310202332</v>
      </c>
      <c r="BF282">
        <v>7.368613343053954</v>
      </c>
      <c r="BG282">
        <v>3.4611291577429779</v>
      </c>
      <c r="BJ282">
        <v>7.5767838062223882</v>
      </c>
      <c r="BK282">
        <v>3.0935745349873249</v>
      </c>
      <c r="BP282">
        <v>7.6422360620358569</v>
      </c>
      <c r="BQ282">
        <v>3.0892195576280224</v>
      </c>
      <c r="BZ282">
        <v>4.007486267899421</v>
      </c>
      <c r="CA282">
        <v>3.9657405287841452</v>
      </c>
      <c r="CC282">
        <v>5.0534406350645007</v>
      </c>
      <c r="CD282">
        <v>4.4037424616337262</v>
      </c>
      <c r="CF282">
        <v>5.6871596908817663</v>
      </c>
      <c r="CG282">
        <v>4.4561012412590264</v>
      </c>
      <c r="CI282">
        <v>6.243949547358528</v>
      </c>
      <c r="CJ282">
        <v>4.2993781869407686</v>
      </c>
      <c r="CL282">
        <v>6.8517407147719238</v>
      </c>
      <c r="CM282">
        <v>4.0022335350961278</v>
      </c>
      <c r="CO282">
        <v>7.2982061313859177</v>
      </c>
      <c r="CP282">
        <v>3.5595765766844378</v>
      </c>
      <c r="CR282">
        <v>7.5715843592801368</v>
      </c>
      <c r="CS282">
        <v>3.1999241678918082</v>
      </c>
    </row>
    <row r="283" spans="2:97" x14ac:dyDescent="0.2">
      <c r="B283">
        <v>3.8337849064498095</v>
      </c>
      <c r="C283">
        <v>3.6970760834192151</v>
      </c>
      <c r="H283">
        <v>4.007486267899421</v>
      </c>
      <c r="I283">
        <v>3.9657405287841452</v>
      </c>
      <c r="L283">
        <v>4.7959197455039426</v>
      </c>
      <c r="M283">
        <v>4.1558238971241863</v>
      </c>
      <c r="R283">
        <v>5.0041499236233404</v>
      </c>
      <c r="S283">
        <v>4.4491460832554823</v>
      </c>
      <c r="V283">
        <v>5.5295650159157921</v>
      </c>
      <c r="W283">
        <v>4.239921441608633</v>
      </c>
      <c r="AB283">
        <v>5.6871596908817663</v>
      </c>
      <c r="AC283">
        <v>4.4561012412590264</v>
      </c>
      <c r="AF283">
        <v>6.0513071940912146</v>
      </c>
      <c r="AG283">
        <v>4.106294339159013</v>
      </c>
      <c r="AL283">
        <v>6.1790284856731326</v>
      </c>
      <c r="AM283">
        <v>4.376618715130256</v>
      </c>
      <c r="AP283">
        <v>6.7843444478030239</v>
      </c>
      <c r="AQ283">
        <v>3.8243451828071926</v>
      </c>
      <c r="AV283">
        <v>6.8517407147719238</v>
      </c>
      <c r="AW283">
        <v>4.0022335350961278</v>
      </c>
      <c r="AZ283">
        <v>7.224894788401782</v>
      </c>
      <c r="BA283">
        <v>3.581758421267641</v>
      </c>
      <c r="BF283">
        <v>7.2982061313859177</v>
      </c>
      <c r="BG283">
        <v>3.5595765766844378</v>
      </c>
      <c r="BJ283">
        <v>7.5112614317008779</v>
      </c>
      <c r="BK283">
        <v>3.203827973783866</v>
      </c>
      <c r="BP283">
        <v>7.5715843592801368</v>
      </c>
      <c r="BQ283">
        <v>3.1999241678918082</v>
      </c>
      <c r="BZ283">
        <v>3.9677789495208309</v>
      </c>
      <c r="CA283">
        <v>3.9927901662980783</v>
      </c>
      <c r="CC283">
        <v>5.0041499236233404</v>
      </c>
      <c r="CD283">
        <v>4.4491460832554823</v>
      </c>
      <c r="CF283">
        <v>5.6299930103946405</v>
      </c>
      <c r="CG283">
        <v>4.5169349969570085</v>
      </c>
      <c r="CI283">
        <v>6.1790284856731326</v>
      </c>
      <c r="CJ283">
        <v>4.376618715130256</v>
      </c>
      <c r="CL283">
        <v>6.7817743368574943</v>
      </c>
      <c r="CM283">
        <v>4.0829635183903834</v>
      </c>
      <c r="CO283">
        <v>7.2271379712434767</v>
      </c>
      <c r="CP283">
        <v>3.65544489410905</v>
      </c>
      <c r="CR283">
        <v>7.4990079858606622</v>
      </c>
      <c r="CS283">
        <v>3.3074607864329217</v>
      </c>
    </row>
    <row r="284" spans="2:97" x14ac:dyDescent="0.2">
      <c r="B284">
        <v>3.7995456497164226</v>
      </c>
      <c r="C284">
        <v>3.7351087785244572</v>
      </c>
      <c r="H284">
        <v>3.9677789495208309</v>
      </c>
      <c r="I284">
        <v>3.9927901662980783</v>
      </c>
      <c r="L284">
        <v>4.7551331616769614</v>
      </c>
      <c r="M284">
        <v>4.2084685342240213</v>
      </c>
      <c r="R284">
        <v>4.9544998897987673</v>
      </c>
      <c r="S284">
        <v>4.4924689811204868</v>
      </c>
      <c r="V284">
        <v>5.4819669525248091</v>
      </c>
      <c r="W284">
        <v>4.3061446844986371</v>
      </c>
      <c r="AB284">
        <v>5.6299930103946405</v>
      </c>
      <c r="AC284">
        <v>4.5169349969570085</v>
      </c>
      <c r="AF284">
        <v>6.0002295605629357</v>
      </c>
      <c r="AG284">
        <v>4.185821424437516</v>
      </c>
      <c r="AL284">
        <v>6.1131267720811504</v>
      </c>
      <c r="AM284">
        <v>4.4512382558913002</v>
      </c>
      <c r="AP284">
        <v>6.72480879688535</v>
      </c>
      <c r="AQ284">
        <v>3.9280901605016285</v>
      </c>
      <c r="AV284">
        <v>6.7817743368574943</v>
      </c>
      <c r="AW284">
        <v>4.0829635183903834</v>
      </c>
      <c r="AZ284">
        <v>7.1573797200898772</v>
      </c>
      <c r="BA284">
        <v>3.679976215380552</v>
      </c>
      <c r="BF284">
        <v>7.2271379712434767</v>
      </c>
      <c r="BG284">
        <v>3.65544489410905</v>
      </c>
      <c r="BJ284">
        <v>7.4447229965817652</v>
      </c>
      <c r="BK284">
        <v>3.3114950777525962</v>
      </c>
      <c r="BP284">
        <v>7.4990079858606622</v>
      </c>
      <c r="BQ284">
        <v>3.3074607864329217</v>
      </c>
      <c r="BZ284">
        <v>3.9272009225086562</v>
      </c>
      <c r="CA284">
        <v>4.0187377922280412</v>
      </c>
      <c r="CC284">
        <v>4.9544998897987673</v>
      </c>
      <c r="CD284">
        <v>4.4924689811204868</v>
      </c>
      <c r="CF284">
        <v>5.5714075273878176</v>
      </c>
      <c r="CG284">
        <v>4.576408932104485</v>
      </c>
      <c r="CI284">
        <v>6.1131267720811504</v>
      </c>
      <c r="CJ284">
        <v>4.4512382558913002</v>
      </c>
      <c r="CL284">
        <v>6.7116010010806697</v>
      </c>
      <c r="CM284">
        <v>4.1613721789299074</v>
      </c>
      <c r="CO284">
        <v>7.1539419820531673</v>
      </c>
      <c r="CP284">
        <v>3.7495383308651196</v>
      </c>
      <c r="CR284">
        <v>7.426427917577854</v>
      </c>
      <c r="CS284">
        <v>3.4126386964142617</v>
      </c>
    </row>
    <row r="285" spans="2:97" x14ac:dyDescent="0.2">
      <c r="B285">
        <v>3.7648812416680029</v>
      </c>
      <c r="C285">
        <v>3.7714599554389219</v>
      </c>
      <c r="H285">
        <v>3.9272009225086562</v>
      </c>
      <c r="I285">
        <v>4.0187377922280412</v>
      </c>
      <c r="L285">
        <v>4.7122860700329277</v>
      </c>
      <c r="M285">
        <v>4.259374014900823</v>
      </c>
      <c r="R285">
        <v>4.9045386308264938</v>
      </c>
      <c r="S285">
        <v>4.5337115582991947</v>
      </c>
      <c r="V285">
        <v>5.4335594963019558</v>
      </c>
      <c r="W285">
        <v>4.370258675609926</v>
      </c>
      <c r="AB285">
        <v>5.5714075273878176</v>
      </c>
      <c r="AC285">
        <v>4.576408932104485</v>
      </c>
      <c r="AF285">
        <v>5.9472256427130228</v>
      </c>
      <c r="AG285">
        <v>4.2625103953771486</v>
      </c>
      <c r="AL285">
        <v>6.044741926462101</v>
      </c>
      <c r="AM285">
        <v>4.5253395263082261</v>
      </c>
      <c r="AP285">
        <v>6.6635347320193388</v>
      </c>
      <c r="AQ285">
        <v>4.029227800391344</v>
      </c>
      <c r="AV285">
        <v>6.7116010010806697</v>
      </c>
      <c r="AW285">
        <v>4.1613721789299074</v>
      </c>
      <c r="AZ285">
        <v>7.0898579668673714</v>
      </c>
      <c r="BA285">
        <v>3.7745107486246976</v>
      </c>
      <c r="BF285">
        <v>7.1539419820531673</v>
      </c>
      <c r="BG285">
        <v>3.7495383308651196</v>
      </c>
      <c r="BJ285">
        <v>7.3766544365200124</v>
      </c>
      <c r="BK285">
        <v>3.4178752442093261</v>
      </c>
      <c r="BP285">
        <v>7.426427917577854</v>
      </c>
      <c r="BQ285">
        <v>3.4126386964142617</v>
      </c>
      <c r="BZ285">
        <v>3.8857868418761368</v>
      </c>
      <c r="CA285">
        <v>4.042166276617996</v>
      </c>
      <c r="CC285">
        <v>4.9045386308264938</v>
      </c>
      <c r="CD285">
        <v>4.5337115582991947</v>
      </c>
      <c r="CF285">
        <v>5.5130088287578829</v>
      </c>
      <c r="CG285">
        <v>4.6341708737456946</v>
      </c>
      <c r="CI285">
        <v>6.044741926462101</v>
      </c>
      <c r="CJ285">
        <v>4.5253395263082261</v>
      </c>
      <c r="CL285">
        <v>6.6397997368169683</v>
      </c>
      <c r="CM285">
        <v>4.2398042441858408</v>
      </c>
      <c r="CO285">
        <v>7.0802118748690797</v>
      </c>
      <c r="CP285">
        <v>3.8410453945956959</v>
      </c>
      <c r="CR285">
        <v>7.3511991461245447</v>
      </c>
      <c r="CS285">
        <v>3.5142241334085114</v>
      </c>
    </row>
    <row r="286" spans="2:97" x14ac:dyDescent="0.2">
      <c r="B286">
        <v>3.729133715279747</v>
      </c>
      <c r="C286">
        <v>3.8054101572962313</v>
      </c>
      <c r="H286">
        <v>3.8857868418761368</v>
      </c>
      <c r="I286">
        <v>4.042166276617996</v>
      </c>
      <c r="L286">
        <v>4.6681763532938012</v>
      </c>
      <c r="M286">
        <v>4.307671823524549</v>
      </c>
      <c r="R286">
        <v>4.8527876372106569</v>
      </c>
      <c r="S286">
        <v>4.5730382787330806</v>
      </c>
      <c r="V286">
        <v>5.3836320946559955</v>
      </c>
      <c r="W286">
        <v>4.4316176686382693</v>
      </c>
      <c r="AB286">
        <v>5.5130088287578829</v>
      </c>
      <c r="AC286">
        <v>4.6341708737456946</v>
      </c>
      <c r="AF286">
        <v>5.8924843017056441</v>
      </c>
      <c r="AG286">
        <v>4.339556476094347</v>
      </c>
      <c r="AL286">
        <v>5.9754872458301653</v>
      </c>
      <c r="AM286">
        <v>4.5951058513609429</v>
      </c>
      <c r="AP286">
        <v>6.598323426916517</v>
      </c>
      <c r="AQ286">
        <v>4.1295015082541529</v>
      </c>
      <c r="AV286">
        <v>6.6397997368169683</v>
      </c>
      <c r="AW286">
        <v>4.2398042441858408</v>
      </c>
      <c r="AZ286">
        <v>7.0195494760468877</v>
      </c>
      <c r="BA286">
        <v>3.868611592909494</v>
      </c>
      <c r="BF286">
        <v>7.0802118748690797</v>
      </c>
      <c r="BG286">
        <v>3.8410453945956959</v>
      </c>
      <c r="BJ286">
        <v>7.3067914435669579</v>
      </c>
      <c r="BK286">
        <v>3.5212385307344638</v>
      </c>
      <c r="BP286">
        <v>7.3511991461245447</v>
      </c>
      <c r="BQ286">
        <v>3.5142241334085114</v>
      </c>
      <c r="BZ286">
        <v>3.842901324047626</v>
      </c>
      <c r="CA286">
        <v>4.0623359657911298</v>
      </c>
      <c r="CC286">
        <v>4.8527876372106569</v>
      </c>
      <c r="CD286">
        <v>4.5730382787330806</v>
      </c>
      <c r="CF286">
        <v>5.4525005740507417</v>
      </c>
      <c r="CG286">
        <v>4.6898934132826957</v>
      </c>
      <c r="CI286">
        <v>5.9754872458301653</v>
      </c>
      <c r="CJ286">
        <v>4.5951058513609429</v>
      </c>
      <c r="CL286">
        <v>6.5686087558543322</v>
      </c>
      <c r="CM286">
        <v>4.3147726765522751</v>
      </c>
      <c r="CO286">
        <v>7.0060169257839435</v>
      </c>
      <c r="CP286">
        <v>3.9299892764554776</v>
      </c>
      <c r="CR286">
        <v>7.2754993146916762</v>
      </c>
      <c r="CS286">
        <v>3.6147585191702349</v>
      </c>
    </row>
    <row r="287" spans="2:97" x14ac:dyDescent="0.2">
      <c r="B287">
        <v>3.6930573363415853</v>
      </c>
      <c r="C287">
        <v>3.8376562881537915</v>
      </c>
      <c r="H287">
        <v>3.842901324047626</v>
      </c>
      <c r="I287">
        <v>4.0623359657911298</v>
      </c>
      <c r="L287">
        <v>4.6228756467056291</v>
      </c>
      <c r="M287">
        <v>4.3533343018805306</v>
      </c>
      <c r="R287">
        <v>4.8000962157049587</v>
      </c>
      <c r="S287">
        <v>4.6095665861905193</v>
      </c>
      <c r="V287">
        <v>5.33379568746507</v>
      </c>
      <c r="W287">
        <v>4.4914756212158169</v>
      </c>
      <c r="AB287">
        <v>5.4525005740507417</v>
      </c>
      <c r="AC287">
        <v>4.6898934132826957</v>
      </c>
      <c r="AF287">
        <v>5.836690310786036</v>
      </c>
      <c r="AG287">
        <v>4.4126561085153675</v>
      </c>
      <c r="AL287">
        <v>5.9046265633966035</v>
      </c>
      <c r="AM287">
        <v>4.6648699426791174</v>
      </c>
      <c r="AP287">
        <v>6.5315035697742809</v>
      </c>
      <c r="AQ287">
        <v>4.2270396712881455</v>
      </c>
      <c r="AV287">
        <v>6.5686087558543322</v>
      </c>
      <c r="AW287">
        <v>4.3147726765522751</v>
      </c>
      <c r="AZ287">
        <v>6.9502563432011399</v>
      </c>
      <c r="BA287">
        <v>3.9595377158596841</v>
      </c>
      <c r="BF287">
        <v>7.0060169257839435</v>
      </c>
      <c r="BG287">
        <v>3.9299892764554776</v>
      </c>
      <c r="BJ287">
        <v>7.2354947542428469</v>
      </c>
      <c r="BK287">
        <v>3.6232692122996277</v>
      </c>
      <c r="BP287">
        <v>7.2754993146916762</v>
      </c>
      <c r="BQ287">
        <v>3.6147585191702349</v>
      </c>
      <c r="BZ287">
        <v>3.7999739147723743</v>
      </c>
      <c r="CA287">
        <v>4.080683353235556</v>
      </c>
      <c r="CC287">
        <v>4.8000962157049587</v>
      </c>
      <c r="CD287">
        <v>4.6095665861905193</v>
      </c>
      <c r="CF287">
        <v>5.3906885801289794</v>
      </c>
      <c r="CG287">
        <v>4.7441796945367347</v>
      </c>
      <c r="CI287">
        <v>5.9046265633966035</v>
      </c>
      <c r="CJ287">
        <v>4.6648699426791174</v>
      </c>
      <c r="CL287">
        <v>6.4949964326672029</v>
      </c>
      <c r="CM287">
        <v>4.3891851029824389</v>
      </c>
      <c r="CO287">
        <v>6.9300248986534161</v>
      </c>
      <c r="CP287">
        <v>4.0188145976196923</v>
      </c>
      <c r="CR287">
        <v>7.1982057755271835</v>
      </c>
      <c r="CS287">
        <v>3.7120929733001438</v>
      </c>
    </row>
    <row r="288" spans="2:97" x14ac:dyDescent="0.2">
      <c r="B288">
        <v>3.6553287745845728</v>
      </c>
      <c r="C288">
        <v>3.8681075261579152</v>
      </c>
      <c r="H288">
        <v>3.7999739147723743</v>
      </c>
      <c r="I288">
        <v>4.080683353235556</v>
      </c>
      <c r="L288">
        <v>4.5764546149095224</v>
      </c>
      <c r="M288">
        <v>4.3963372967615211</v>
      </c>
      <c r="R288">
        <v>4.7457184772902412</v>
      </c>
      <c r="S288">
        <v>4.6441096413881873</v>
      </c>
      <c r="V288">
        <v>5.2810202487721796</v>
      </c>
      <c r="W288">
        <v>4.5488154729918282</v>
      </c>
      <c r="AB288">
        <v>5.3906885801289794</v>
      </c>
      <c r="AC288">
        <v>4.7441796945367347</v>
      </c>
      <c r="AF288">
        <v>5.7799897916401255</v>
      </c>
      <c r="AG288">
        <v>4.4850388833620318</v>
      </c>
      <c r="AL288">
        <v>5.8322383009370347</v>
      </c>
      <c r="AM288">
        <v>4.7312894478026095</v>
      </c>
      <c r="AP288">
        <v>6.4615811705037727</v>
      </c>
      <c r="AQ288">
        <v>4.3223890832121175</v>
      </c>
      <c r="AV288">
        <v>6.4949964326672029</v>
      </c>
      <c r="AW288">
        <v>4.3891851029824389</v>
      </c>
      <c r="AZ288">
        <v>6.8780743414771521</v>
      </c>
      <c r="BA288">
        <v>4.0482654928562765</v>
      </c>
      <c r="BF288">
        <v>6.9300248986534161</v>
      </c>
      <c r="BG288">
        <v>4.0188145976196923</v>
      </c>
      <c r="BJ288">
        <v>7.1625500084422482</v>
      </c>
      <c r="BK288">
        <v>3.7222377825169071</v>
      </c>
      <c r="BP288">
        <v>7.1982057755271835</v>
      </c>
      <c r="BQ288">
        <v>3.7120929733001438</v>
      </c>
      <c r="BZ288">
        <v>3.7556443678915818</v>
      </c>
      <c r="CA288">
        <v>4.0971331876350163</v>
      </c>
      <c r="CC288">
        <v>4.7457184772902412</v>
      </c>
      <c r="CD288">
        <v>4.6441096413881873</v>
      </c>
      <c r="CF288">
        <v>5.3284409397788544</v>
      </c>
      <c r="CG288">
        <v>4.7960692535031964</v>
      </c>
      <c r="CI288">
        <v>5.8322383009370347</v>
      </c>
      <c r="CJ288">
        <v>4.7312894478026095</v>
      </c>
      <c r="CL288">
        <v>6.4213426062709908</v>
      </c>
      <c r="CM288">
        <v>4.4612908999504324</v>
      </c>
      <c r="CO288">
        <v>6.8527886686021295</v>
      </c>
      <c r="CP288">
        <v>4.1045621109588515</v>
      </c>
      <c r="CR288">
        <v>7.120515820861284</v>
      </c>
      <c r="CS288">
        <v>3.8083955105130749</v>
      </c>
    </row>
    <row r="289" spans="2:97" x14ac:dyDescent="0.2">
      <c r="B289">
        <v>3.6180320228259237</v>
      </c>
      <c r="C289">
        <v>3.8961945984254789</v>
      </c>
      <c r="H289">
        <v>3.7556443678915818</v>
      </c>
      <c r="I289">
        <v>4.0971331876350163</v>
      </c>
      <c r="L289">
        <v>4.5296956724042055</v>
      </c>
      <c r="M289">
        <v>4.4373572237696202</v>
      </c>
      <c r="R289">
        <v>4.691225699054244</v>
      </c>
      <c r="S289">
        <v>4.6765134877104861</v>
      </c>
      <c r="V289">
        <v>5.2276302980995313</v>
      </c>
      <c r="W289">
        <v>4.6055369472733352</v>
      </c>
      <c r="AB289">
        <v>5.3284409397788544</v>
      </c>
      <c r="AC289">
        <v>4.7960692535031964</v>
      </c>
      <c r="AF289">
        <v>5.7216226563357866</v>
      </c>
      <c r="AG289">
        <v>4.5544490485210671</v>
      </c>
      <c r="AL289">
        <v>5.758352257760575</v>
      </c>
      <c r="AM289">
        <v>4.7959790081507006</v>
      </c>
      <c r="AP289">
        <v>6.3886244507104015</v>
      </c>
      <c r="AQ289">
        <v>4.415453592587272</v>
      </c>
      <c r="AV289">
        <v>6.4213426062709908</v>
      </c>
      <c r="AW289">
        <v>4.4612908999504324</v>
      </c>
      <c r="AZ289">
        <v>6.8056307515700354</v>
      </c>
      <c r="BA289">
        <v>4.1362651822814405</v>
      </c>
      <c r="BF289">
        <v>6.8527886686021295</v>
      </c>
      <c r="BG289">
        <v>4.1045621109588515</v>
      </c>
      <c r="BJ289">
        <v>7.0889357664403363</v>
      </c>
      <c r="BK289">
        <v>3.8185984911306905</v>
      </c>
      <c r="BP289">
        <v>7.120515820861284</v>
      </c>
      <c r="BQ289">
        <v>3.8083955105130749</v>
      </c>
      <c r="BZ289">
        <v>3.7099995880862933</v>
      </c>
      <c r="CA289">
        <v>4.110264473469508</v>
      </c>
      <c r="CC289">
        <v>4.691225699054244</v>
      </c>
      <c r="CD289">
        <v>4.6765134877104861</v>
      </c>
      <c r="CF289">
        <v>5.2649724432704685</v>
      </c>
      <c r="CG289">
        <v>4.8464835847299339</v>
      </c>
      <c r="CI289">
        <v>5.758352257760575</v>
      </c>
      <c r="CJ289">
        <v>4.7959790081507006</v>
      </c>
      <c r="CL289">
        <v>6.346890051535639</v>
      </c>
      <c r="CM289">
        <v>4.5305395343644523</v>
      </c>
      <c r="CO289">
        <v>6.775247617372937</v>
      </c>
      <c r="CP289">
        <v>4.1877496527380265</v>
      </c>
      <c r="CR289">
        <v>7.040493197197871</v>
      </c>
      <c r="CS289">
        <v>3.9010066779367012</v>
      </c>
    </row>
    <row r="290" spans="2:97" x14ac:dyDescent="0.2">
      <c r="B290">
        <v>3.5778170373414486</v>
      </c>
      <c r="C290">
        <v>3.9223343061660469</v>
      </c>
      <c r="H290">
        <v>3.7099995880862933</v>
      </c>
      <c r="I290">
        <v>4.110264473469508</v>
      </c>
      <c r="L290">
        <v>4.4804501391871243</v>
      </c>
      <c r="M290">
        <v>4.4757633839907109</v>
      </c>
      <c r="R290">
        <v>4.6351369414043457</v>
      </c>
      <c r="S290">
        <v>4.7068822832987705</v>
      </c>
      <c r="V290">
        <v>5.1729597984564473</v>
      </c>
      <c r="W290">
        <v>4.659391530694732</v>
      </c>
      <c r="AB290">
        <v>5.2649724432704685</v>
      </c>
      <c r="AC290">
        <v>4.8464835847299339</v>
      </c>
      <c r="AF290">
        <v>5.6608737530087625</v>
      </c>
      <c r="AG290">
        <v>4.6218366084139815</v>
      </c>
      <c r="AL290">
        <v>5.6830108533925436</v>
      </c>
      <c r="AM290">
        <v>4.8589011285486716</v>
      </c>
      <c r="AP290">
        <v>6.3143063689052603</v>
      </c>
      <c r="AQ290">
        <v>4.5056168951823627</v>
      </c>
      <c r="AV290">
        <v>6.346890051535639</v>
      </c>
      <c r="AW290">
        <v>4.5305395343644523</v>
      </c>
      <c r="AZ290">
        <v>6.7319661960643442</v>
      </c>
      <c r="BA290">
        <v>4.2213207306777063</v>
      </c>
      <c r="BF290">
        <v>6.775247617372937</v>
      </c>
      <c r="BG290">
        <v>4.1877496527380265</v>
      </c>
      <c r="BJ290">
        <v>7.0140422017601498</v>
      </c>
      <c r="BK290">
        <v>3.9135954535137816</v>
      </c>
      <c r="BP290">
        <v>7.040493197197871</v>
      </c>
      <c r="BQ290">
        <v>3.9010066779367012</v>
      </c>
      <c r="BZ290">
        <v>3.6637657363062166</v>
      </c>
      <c r="CA290">
        <v>4.120802829106589</v>
      </c>
      <c r="CC290">
        <v>4.6351369414043457</v>
      </c>
      <c r="CD290">
        <v>4.7068822832987705</v>
      </c>
      <c r="CF290">
        <v>5.1995872211466088</v>
      </c>
      <c r="CG290">
        <v>4.8947084476695428</v>
      </c>
      <c r="CI290">
        <v>5.6830108533925436</v>
      </c>
      <c r="CJ290">
        <v>4.8589011285486716</v>
      </c>
      <c r="CL290">
        <v>6.2717181048543544</v>
      </c>
      <c r="CM290">
        <v>4.5986172097601994</v>
      </c>
      <c r="CO290">
        <v>6.6967232694638774</v>
      </c>
      <c r="CP290">
        <v>4.2695737560780067</v>
      </c>
      <c r="CR290">
        <v>6.9608595979324503</v>
      </c>
      <c r="CS290">
        <v>3.9913672283410908</v>
      </c>
    </row>
    <row r="291" spans="2:97" x14ac:dyDescent="0.2">
      <c r="B291">
        <v>3.5388020092296366</v>
      </c>
      <c r="C291">
        <v>3.9468319692150988</v>
      </c>
      <c r="H291">
        <v>3.6637657363062166</v>
      </c>
      <c r="I291">
        <v>4.120802829106589</v>
      </c>
      <c r="L291">
        <v>4.4309740510350144</v>
      </c>
      <c r="M291">
        <v>4.5121439985174838</v>
      </c>
      <c r="R291">
        <v>4.5783251124073612</v>
      </c>
      <c r="S291">
        <v>4.7343779647251854</v>
      </c>
      <c r="V291">
        <v>5.1170015907275737</v>
      </c>
      <c r="W291">
        <v>4.7119240922110404</v>
      </c>
      <c r="AB291">
        <v>5.1995872211466088</v>
      </c>
      <c r="AC291">
        <v>4.8947084476695428</v>
      </c>
      <c r="AF291">
        <v>5.5993339632516363</v>
      </c>
      <c r="AG291">
        <v>4.6884184729985918</v>
      </c>
      <c r="AL291">
        <v>5.6073256860731977</v>
      </c>
      <c r="AM291">
        <v>4.915764879501956</v>
      </c>
      <c r="AP291">
        <v>6.2363065375147588</v>
      </c>
      <c r="AQ291">
        <v>4.592766486276096</v>
      </c>
      <c r="AV291">
        <v>6.2717181048543544</v>
      </c>
      <c r="AW291">
        <v>4.5986172097601994</v>
      </c>
      <c r="AZ291">
        <v>6.6564166089814973</v>
      </c>
      <c r="BA291">
        <v>4.3045844925397612</v>
      </c>
      <c r="BF291">
        <v>6.6967232694638774</v>
      </c>
      <c r="BG291">
        <v>4.2695737560780067</v>
      </c>
      <c r="BJ291">
        <v>6.9378949403968129</v>
      </c>
      <c r="BK291">
        <v>4.0072133884788208</v>
      </c>
      <c r="BP291">
        <v>6.9608595979324503</v>
      </c>
      <c r="BQ291">
        <v>3.9913672283410908</v>
      </c>
      <c r="BZ291">
        <v>3.6169867929723596</v>
      </c>
      <c r="CA291">
        <v>4.12874385527559</v>
      </c>
      <c r="CC291">
        <v>4.5783251124073612</v>
      </c>
      <c r="CD291">
        <v>4.7343779647251854</v>
      </c>
      <c r="CF291">
        <v>5.1339251177959007</v>
      </c>
      <c r="CG291">
        <v>4.9404896401940119</v>
      </c>
      <c r="CI291">
        <v>5.6073256860731977</v>
      </c>
      <c r="CJ291">
        <v>4.915764879501956</v>
      </c>
      <c r="CL291">
        <v>6.1966585473422562</v>
      </c>
      <c r="CM291">
        <v>4.6644356034315226</v>
      </c>
      <c r="CO291">
        <v>6.617162405820431</v>
      </c>
      <c r="CP291">
        <v>4.3483202732492554</v>
      </c>
      <c r="CR291">
        <v>6.8792342924782011</v>
      </c>
      <c r="CS291">
        <v>4.0797232587453856</v>
      </c>
    </row>
    <row r="292" spans="2:97" x14ac:dyDescent="0.2">
      <c r="B292">
        <v>3.4983071925471387</v>
      </c>
      <c r="C292">
        <v>3.9694491577454798</v>
      </c>
      <c r="H292">
        <v>3.6169867929723596</v>
      </c>
      <c r="I292">
        <v>4.12874385527559</v>
      </c>
      <c r="L292">
        <v>4.3813130027214102</v>
      </c>
      <c r="M292">
        <v>4.546503492798859</v>
      </c>
      <c r="R292">
        <v>4.520161867234294</v>
      </c>
      <c r="S292">
        <v>4.7582673682551704</v>
      </c>
      <c r="V292">
        <v>5.0598892485146498</v>
      </c>
      <c r="W292">
        <v>4.7615359031154503</v>
      </c>
      <c r="AB292">
        <v>5.1339251177959007</v>
      </c>
      <c r="AC292">
        <v>4.9404896401940119</v>
      </c>
      <c r="AF292">
        <v>5.5371550771373244</v>
      </c>
      <c r="AG292">
        <v>4.7509504004353076</v>
      </c>
      <c r="AL292">
        <v>5.5389093159582616</v>
      </c>
      <c r="AM292">
        <v>4.9628066235126518</v>
      </c>
      <c r="AP292">
        <v>6.1555230244958681</v>
      </c>
      <c r="AQ292">
        <v>4.6773813687940127</v>
      </c>
      <c r="AV292">
        <v>6.1966585473422562</v>
      </c>
      <c r="AW292">
        <v>4.6644356034315226</v>
      </c>
      <c r="AZ292">
        <v>6.5806228255162473</v>
      </c>
      <c r="BA292">
        <v>4.3854152719700412</v>
      </c>
      <c r="BF292">
        <v>6.617162405820431</v>
      </c>
      <c r="BG292">
        <v>4.3483202732492554</v>
      </c>
      <c r="BJ292">
        <v>6.8603739584038319</v>
      </c>
      <c r="BK292">
        <v>4.0977253391745503</v>
      </c>
      <c r="BP292">
        <v>6.8792342924782011</v>
      </c>
      <c r="BQ292">
        <v>4.0797232587453856</v>
      </c>
      <c r="BZ292">
        <v>3.5683287883260095</v>
      </c>
      <c r="CA292">
        <v>4.133950929005656</v>
      </c>
      <c r="CC292">
        <v>4.520161867234294</v>
      </c>
      <c r="CD292">
        <v>4.7582673682551704</v>
      </c>
      <c r="CF292">
        <v>5.0680432198860146</v>
      </c>
      <c r="CG292">
        <v>4.9838337754605284</v>
      </c>
      <c r="CI292">
        <v>5.5389093159582616</v>
      </c>
      <c r="CJ292">
        <v>4.9628066235126518</v>
      </c>
      <c r="CL292">
        <v>6.1201469057153606</v>
      </c>
      <c r="CM292">
        <v>4.7284840106288355</v>
      </c>
      <c r="CO292">
        <v>6.5367068996807065</v>
      </c>
      <c r="CP292">
        <v>4.4256863592935298</v>
      </c>
      <c r="CR292">
        <v>6.7965189997625899</v>
      </c>
      <c r="CS292">
        <v>4.1665471834788086</v>
      </c>
    </row>
    <row r="293" spans="2:97" x14ac:dyDescent="0.2">
      <c r="B293">
        <v>3.4570719590144852</v>
      </c>
      <c r="C293">
        <v>3.9895478962084825</v>
      </c>
      <c r="H293">
        <v>3.5683287883260095</v>
      </c>
      <c r="I293">
        <v>4.133950929005656</v>
      </c>
      <c r="L293">
        <v>4.3301362060501489</v>
      </c>
      <c r="M293">
        <v>4.5773925904723196</v>
      </c>
      <c r="R293">
        <v>4.4614069893493937</v>
      </c>
      <c r="S293">
        <v>4.7792565396776805</v>
      </c>
      <c r="V293">
        <v>5.0024215807263053</v>
      </c>
      <c r="W293">
        <v>4.808898120012139</v>
      </c>
      <c r="AB293">
        <v>5.0680432198860146</v>
      </c>
      <c r="AC293">
        <v>4.9838337754605284</v>
      </c>
      <c r="AF293">
        <v>5.4742832555846697</v>
      </c>
      <c r="AG293">
        <v>4.8126649933400953</v>
      </c>
      <c r="AL293">
        <v>5.4686582920499855</v>
      </c>
      <c r="AM293">
        <v>5.0075943245308245</v>
      </c>
      <c r="AP293">
        <v>6.0745668685069321</v>
      </c>
      <c r="AQ293">
        <v>4.7545175183580675</v>
      </c>
      <c r="AV293">
        <v>6.1201469057153606</v>
      </c>
      <c r="AW293">
        <v>4.7284840106288355</v>
      </c>
      <c r="AZ293">
        <v>6.5046479081010524</v>
      </c>
      <c r="BA293">
        <v>4.46384090538898</v>
      </c>
      <c r="BF293">
        <v>6.5367068996807065</v>
      </c>
      <c r="BG293">
        <v>4.4256863592935298</v>
      </c>
      <c r="BJ293">
        <v>6.7808429416070233</v>
      </c>
      <c r="BK293">
        <v>4.1863024033754428</v>
      </c>
      <c r="BP293">
        <v>6.7965189997625899</v>
      </c>
      <c r="BQ293">
        <v>4.1665471834788086</v>
      </c>
      <c r="BZ293">
        <v>3.519938400875589</v>
      </c>
      <c r="CA293">
        <v>4.1359155191554864</v>
      </c>
      <c r="CC293">
        <v>4.4614069893493937</v>
      </c>
      <c r="CD293">
        <v>4.7792565396776805</v>
      </c>
      <c r="CF293">
        <v>5.0004155376691335</v>
      </c>
      <c r="CG293">
        <v>5.0249147894903698</v>
      </c>
      <c r="CI293">
        <v>5.4686582920499855</v>
      </c>
      <c r="CJ293">
        <v>5.0075943245308245</v>
      </c>
      <c r="CL293">
        <v>6.0430061736888314</v>
      </c>
      <c r="CM293">
        <v>4.7913483214328876</v>
      </c>
      <c r="CO293">
        <v>6.455379455436459</v>
      </c>
      <c r="CP293">
        <v>4.5016635019766706</v>
      </c>
      <c r="CR293">
        <v>6.7009393841826377</v>
      </c>
      <c r="CS293">
        <v>4.2722617890206118</v>
      </c>
    </row>
    <row r="294" spans="2:97" x14ac:dyDescent="0.2">
      <c r="B294">
        <v>3.4144491036827418</v>
      </c>
      <c r="C294">
        <v>4.0077126783807078</v>
      </c>
      <c r="H294">
        <v>3.519938400875589</v>
      </c>
      <c r="I294">
        <v>4.1359155191554864</v>
      </c>
      <c r="L294">
        <v>4.2780831957000105</v>
      </c>
      <c r="M294">
        <v>4.6069920148695047</v>
      </c>
      <c r="R294">
        <v>4.4014409431108232</v>
      </c>
      <c r="S294">
        <v>4.7966051124049454</v>
      </c>
      <c r="V294">
        <v>4.9438059232471074</v>
      </c>
      <c r="W294">
        <v>4.8548761692550801</v>
      </c>
      <c r="AB294">
        <v>5.0004155376691335</v>
      </c>
      <c r="AC294">
        <v>5.0249147894903698</v>
      </c>
      <c r="AF294">
        <v>5.4092428893798576</v>
      </c>
      <c r="AG294">
        <v>4.8722165816497807</v>
      </c>
      <c r="AL294">
        <v>5.3989698719076982</v>
      </c>
      <c r="AM294">
        <v>5.0505024684251714</v>
      </c>
      <c r="AP294">
        <v>6.0003076267697129</v>
      </c>
      <c r="AQ294">
        <v>4.8192038668996524</v>
      </c>
      <c r="AV294">
        <v>6.0430061736888314</v>
      </c>
      <c r="AW294">
        <v>4.7913483214328876</v>
      </c>
      <c r="AZ294">
        <v>6.4269432317268667</v>
      </c>
      <c r="BA294">
        <v>4.5404362164628482</v>
      </c>
      <c r="BF294">
        <v>6.455379455436459</v>
      </c>
      <c r="BG294">
        <v>4.5016635019766706</v>
      </c>
      <c r="BJ294">
        <v>6.7009393841826377</v>
      </c>
      <c r="BK294">
        <v>4.2722617890206118</v>
      </c>
      <c r="BP294">
        <v>6.7134831912917905</v>
      </c>
      <c r="BQ294">
        <v>4.2506541868805323</v>
      </c>
      <c r="BZ294">
        <v>3.469766332827672</v>
      </c>
      <c r="CA294">
        <v>4.1351085889248935</v>
      </c>
      <c r="CC294">
        <v>4.4014409431108232</v>
      </c>
      <c r="CD294">
        <v>4.7966051124049454</v>
      </c>
      <c r="CF294">
        <v>4.9319814602662486</v>
      </c>
      <c r="CG294">
        <v>5.0628233833265881</v>
      </c>
      <c r="CI294">
        <v>5.3989698719076982</v>
      </c>
      <c r="CJ294">
        <v>5.0505024684251714</v>
      </c>
      <c r="CL294">
        <v>5.9661021676085628</v>
      </c>
      <c r="CM294">
        <v>4.8519816369919484</v>
      </c>
      <c r="CO294">
        <v>6.3483619671856681</v>
      </c>
      <c r="CP294">
        <v>4.6157448991784431</v>
      </c>
      <c r="CR294">
        <v>6.6207327574245758</v>
      </c>
      <c r="CS294">
        <v>4.3556315016209526</v>
      </c>
    </row>
    <row r="295" spans="2:97" x14ac:dyDescent="0.2">
      <c r="B295">
        <v>3.3718253613604756</v>
      </c>
      <c r="C295">
        <v>4.02408918048374</v>
      </c>
      <c r="H295">
        <v>3.469766332827672</v>
      </c>
      <c r="I295">
        <v>4.1351085889248935</v>
      </c>
      <c r="L295">
        <v>4.2238324623112637</v>
      </c>
      <c r="M295">
        <v>4.6338039547594212</v>
      </c>
      <c r="R295">
        <v>4.3396659586278048</v>
      </c>
      <c r="S295">
        <v>4.8095514856091741</v>
      </c>
      <c r="V295">
        <v>4.8840734843908988</v>
      </c>
      <c r="W295">
        <v>4.8994441787123737</v>
      </c>
      <c r="AB295">
        <v>4.9319814602662486</v>
      </c>
      <c r="AC295">
        <v>5.0628233833265881</v>
      </c>
      <c r="AF295">
        <v>5.3429531805058632</v>
      </c>
      <c r="AG295">
        <v>4.9286116795031889</v>
      </c>
      <c r="AL295">
        <v>5.3289891581108257</v>
      </c>
      <c r="AM295">
        <v>5.0924957336418277</v>
      </c>
      <c r="AP295">
        <v>5.9263163301541208</v>
      </c>
      <c r="AQ295">
        <v>4.8800721775193994</v>
      </c>
      <c r="AV295">
        <v>5.9661021676085628</v>
      </c>
      <c r="AW295">
        <v>4.8519816369919484</v>
      </c>
      <c r="AZ295">
        <v>6.3483619671856681</v>
      </c>
      <c r="BA295">
        <v>4.6157448991784431</v>
      </c>
      <c r="BF295">
        <v>6.3740025098408051</v>
      </c>
      <c r="BG295">
        <v>4.5751296219249191</v>
      </c>
      <c r="BJ295">
        <v>6.6207327574245758</v>
      </c>
      <c r="BK295">
        <v>4.3556315016209526</v>
      </c>
      <c r="BP295">
        <v>6.6293607888254735</v>
      </c>
      <c r="BQ295">
        <v>4.3315284701653702</v>
      </c>
      <c r="BZ295">
        <v>3.4185874779377023</v>
      </c>
      <c r="CA295">
        <v>4.1308962142567927</v>
      </c>
      <c r="CC295">
        <v>4.3396659586278048</v>
      </c>
      <c r="CD295">
        <v>4.8095514856091741</v>
      </c>
      <c r="CF295">
        <v>4.8626189077834852</v>
      </c>
      <c r="CG295">
        <v>5.0991228080350517</v>
      </c>
      <c r="CI295">
        <v>5.3289891581108257</v>
      </c>
      <c r="CJ295">
        <v>5.0924957336418277</v>
      </c>
      <c r="CL295">
        <v>5.8870895638437695</v>
      </c>
      <c r="CM295">
        <v>4.9101660635013733</v>
      </c>
      <c r="CO295">
        <v>6.2689419118860652</v>
      </c>
      <c r="CP295">
        <v>4.6880648865401282</v>
      </c>
      <c r="CR295">
        <v>6.5386883393453896</v>
      </c>
      <c r="CS295">
        <v>4.4370213000583458</v>
      </c>
    </row>
    <row r="296" spans="2:97" x14ac:dyDescent="0.2">
      <c r="B296">
        <v>3.3285962051670515</v>
      </c>
      <c r="C296">
        <v>4.0379121123257775</v>
      </c>
      <c r="H296">
        <v>3.4185874779377023</v>
      </c>
      <c r="I296">
        <v>4.1308962142567927</v>
      </c>
      <c r="L296">
        <v>4.1695996139311733</v>
      </c>
      <c r="M296">
        <v>4.6585342380349637</v>
      </c>
      <c r="R296">
        <v>4.2774980154696127</v>
      </c>
      <c r="S296">
        <v>4.8195584578528212</v>
      </c>
      <c r="V296">
        <v>4.8241173774887169</v>
      </c>
      <c r="W296">
        <v>4.9417334433375659</v>
      </c>
      <c r="AB296">
        <v>4.8626189077834852</v>
      </c>
      <c r="AC296">
        <v>5.0991228080350517</v>
      </c>
      <c r="AF296">
        <v>5.2760879314285543</v>
      </c>
      <c r="AG296">
        <v>4.9841206490946863</v>
      </c>
      <c r="AL296">
        <v>5.2572973620976704</v>
      </c>
      <c r="AM296">
        <v>5.1321764622996024</v>
      </c>
      <c r="AP296">
        <v>5.8508734654031995</v>
      </c>
      <c r="AQ296">
        <v>4.9408747783149645</v>
      </c>
      <c r="AV296">
        <v>5.8870895638437695</v>
      </c>
      <c r="AW296">
        <v>4.9101660635013733</v>
      </c>
      <c r="AZ296">
        <v>6.2689419118860652</v>
      </c>
      <c r="BA296">
        <v>4.6880648865401282</v>
      </c>
      <c r="BF296">
        <v>6.2918313743200756</v>
      </c>
      <c r="BG296">
        <v>4.645524782898959</v>
      </c>
      <c r="BJ296">
        <v>6.5386883393453896</v>
      </c>
      <c r="BK296">
        <v>4.4370213000583458</v>
      </c>
      <c r="BP296">
        <v>6.5443032617415451</v>
      </c>
      <c r="BQ296">
        <v>4.4108686161957325</v>
      </c>
      <c r="BZ296">
        <v>3.3664503058611088</v>
      </c>
      <c r="CA296">
        <v>4.123268224458899</v>
      </c>
      <c r="CC296">
        <v>4.2774980154696127</v>
      </c>
      <c r="CD296">
        <v>4.8195584578528212</v>
      </c>
      <c r="CF296">
        <v>4.7927881412428679</v>
      </c>
      <c r="CG296">
        <v>5.1306550797708326</v>
      </c>
      <c r="CI296">
        <v>5.2572973620976704</v>
      </c>
      <c r="CJ296">
        <v>5.1321764622996024</v>
      </c>
      <c r="CL296">
        <v>5.8083145237098206</v>
      </c>
      <c r="CM296">
        <v>4.967789580682723</v>
      </c>
      <c r="CO296">
        <v>6.1887276763790142</v>
      </c>
      <c r="CP296">
        <v>4.7590861779603371</v>
      </c>
      <c r="CR296">
        <v>6.4548550201197319</v>
      </c>
      <c r="CS296">
        <v>4.5163843108493369</v>
      </c>
    </row>
    <row r="297" spans="2:97" x14ac:dyDescent="0.2">
      <c r="B297">
        <v>3.2841037957945511</v>
      </c>
      <c r="C297">
        <v>4.04974821506819</v>
      </c>
      <c r="H297">
        <v>3.3664503058611088</v>
      </c>
      <c r="I297">
        <v>4.123268224458899</v>
      </c>
      <c r="L297">
        <v>4.1147631128998912</v>
      </c>
      <c r="M297">
        <v>4.6804430298517312</v>
      </c>
      <c r="R297">
        <v>4.2136717715161751</v>
      </c>
      <c r="S297">
        <v>4.8251225851151398</v>
      </c>
      <c r="V297">
        <v>4.7624298465170201</v>
      </c>
      <c r="W297">
        <v>4.981859963031563</v>
      </c>
      <c r="AB297">
        <v>4.7927881412428679</v>
      </c>
      <c r="AC297">
        <v>5.1306550797708326</v>
      </c>
      <c r="AF297">
        <v>5.2088192215988691</v>
      </c>
      <c r="AG297">
        <v>5.0371336698419213</v>
      </c>
      <c r="AL297">
        <v>5.1862689014991075</v>
      </c>
      <c r="AM297">
        <v>5.1700041790024276</v>
      </c>
      <c r="AP297">
        <v>5.7749524758545618</v>
      </c>
      <c r="AQ297">
        <v>4.9988966859139232</v>
      </c>
      <c r="AV297">
        <v>5.8083145237098206</v>
      </c>
      <c r="AW297">
        <v>4.967789580682723</v>
      </c>
      <c r="AZ297">
        <v>6.1887276763790142</v>
      </c>
      <c r="BA297">
        <v>4.7590861779603371</v>
      </c>
      <c r="BF297">
        <v>6.2081266520251344</v>
      </c>
      <c r="BG297">
        <v>4.7139356870706042</v>
      </c>
      <c r="BJ297">
        <v>6.4548550201197319</v>
      </c>
      <c r="BK297">
        <v>4.5163843108493369</v>
      </c>
      <c r="BP297">
        <v>6.4582988558925987</v>
      </c>
      <c r="BQ297">
        <v>4.4869666176690544</v>
      </c>
      <c r="BZ297">
        <v>3.3126840584745723</v>
      </c>
      <c r="CA297">
        <v>4.1127954944536729</v>
      </c>
      <c r="CC297">
        <v>4.2136717715161751</v>
      </c>
      <c r="CD297">
        <v>4.8251225851151398</v>
      </c>
      <c r="CF297">
        <v>4.7214753543981276</v>
      </c>
      <c r="CG297">
        <v>5.1598164590275148</v>
      </c>
      <c r="CI297">
        <v>5.1862689014991075</v>
      </c>
      <c r="CJ297">
        <v>5.1700041790024276</v>
      </c>
      <c r="CL297">
        <v>5.7283905746343065</v>
      </c>
      <c r="CM297">
        <v>5.021898633923894</v>
      </c>
      <c r="CO297">
        <v>6.1077977859257215</v>
      </c>
      <c r="CP297">
        <v>4.8271139234999856</v>
      </c>
      <c r="CR297">
        <v>6.3717065404099165</v>
      </c>
      <c r="CS297">
        <v>4.5937328026934656</v>
      </c>
    </row>
    <row r="298" spans="2:97" x14ac:dyDescent="0.2">
      <c r="B298">
        <v>3.2390972990525086</v>
      </c>
      <c r="C298">
        <v>4.0590018506098327</v>
      </c>
      <c r="H298">
        <v>3.3126840584745723</v>
      </c>
      <c r="I298">
        <v>4.1127954944536729</v>
      </c>
      <c r="L298">
        <v>4.0593814436352957</v>
      </c>
      <c r="M298">
        <v>4.6995236746775539</v>
      </c>
      <c r="R298">
        <v>4.1497625737205341</v>
      </c>
      <c r="S298">
        <v>4.8262503735387181</v>
      </c>
      <c r="V298">
        <v>4.70062468527082</v>
      </c>
      <c r="W298">
        <v>5.0196867008274006</v>
      </c>
      <c r="AB298">
        <v>4.7214753543981276</v>
      </c>
      <c r="AC298">
        <v>5.1598164590275148</v>
      </c>
      <c r="AF298">
        <v>5.1405001997406545</v>
      </c>
      <c r="AG298">
        <v>5.0869519238602532</v>
      </c>
      <c r="AL298">
        <v>5.1136251107274697</v>
      </c>
      <c r="AM298">
        <v>5.2054823239395436</v>
      </c>
      <c r="AP298">
        <v>5.6986237558098622</v>
      </c>
      <c r="AQ298">
        <v>5.0541446218695762</v>
      </c>
      <c r="AV298">
        <v>5.7283905746343065</v>
      </c>
      <c r="AW298">
        <v>5.021898633923894</v>
      </c>
      <c r="AZ298">
        <v>6.1077977859257215</v>
      </c>
      <c r="BA298">
        <v>4.8271139234999856</v>
      </c>
      <c r="BF298">
        <v>6.1237233077648208</v>
      </c>
      <c r="BG298">
        <v>4.780938681865373</v>
      </c>
      <c r="BJ298">
        <v>6.3717065404099165</v>
      </c>
      <c r="BK298">
        <v>4.5937328026934656</v>
      </c>
      <c r="BP298">
        <v>6.3714561085290304</v>
      </c>
      <c r="BQ298">
        <v>4.5615175675462094</v>
      </c>
      <c r="BZ298">
        <v>3.2581482387459144</v>
      </c>
      <c r="CA298">
        <v>4.0975232094831053</v>
      </c>
      <c r="CC298">
        <v>4.1497625737205341</v>
      </c>
      <c r="CD298">
        <v>4.8262503735387181</v>
      </c>
      <c r="CF298">
        <v>4.6505475678490491</v>
      </c>
      <c r="CG298">
        <v>5.1849430512516363</v>
      </c>
      <c r="CI298">
        <v>5.1136251107274697</v>
      </c>
      <c r="CJ298">
        <v>5.2054823239395436</v>
      </c>
      <c r="CL298">
        <v>5.6218041907734495</v>
      </c>
      <c r="CM298">
        <v>5.1082811782632955</v>
      </c>
      <c r="CO298">
        <v>6.0262330981537042</v>
      </c>
      <c r="CP298">
        <v>4.8921528951518622</v>
      </c>
      <c r="CR298">
        <v>6.2868739022439541</v>
      </c>
      <c r="CS298">
        <v>4.6673456420668815</v>
      </c>
    </row>
    <row r="299" spans="2:97" x14ac:dyDescent="0.2">
      <c r="B299">
        <v>3.1929140495621438</v>
      </c>
      <c r="C299">
        <v>4.066226833440072</v>
      </c>
      <c r="H299">
        <v>3.2581482387459144</v>
      </c>
      <c r="I299">
        <v>4.0975232094831053</v>
      </c>
      <c r="L299">
        <v>4.0018637806120489</v>
      </c>
      <c r="M299">
        <v>4.7171687140466663</v>
      </c>
      <c r="R299">
        <v>4.0835024506251525</v>
      </c>
      <c r="S299">
        <v>4.8236303657658315</v>
      </c>
      <c r="V299">
        <v>4.6380774801573459</v>
      </c>
      <c r="W299">
        <v>5.0544870283615255</v>
      </c>
      <c r="AB299">
        <v>4.6505475678490491</v>
      </c>
      <c r="AC299">
        <v>5.1849430512516363</v>
      </c>
      <c r="AF299">
        <v>5.0710233521270522</v>
      </c>
      <c r="AG299">
        <v>5.1351544545714294</v>
      </c>
      <c r="AL299">
        <v>5.0417233340972345</v>
      </c>
      <c r="AM299">
        <v>5.2391283140480169</v>
      </c>
      <c r="AP299">
        <v>5.6218041907734495</v>
      </c>
      <c r="AQ299">
        <v>5.1082811782632955</v>
      </c>
      <c r="AV299">
        <v>5.648900106383608</v>
      </c>
      <c r="AW299">
        <v>5.0738127284409487</v>
      </c>
      <c r="AZ299">
        <v>6.0262330981537042</v>
      </c>
      <c r="BA299">
        <v>4.8921528951518622</v>
      </c>
      <c r="BF299">
        <v>6.0394896706787859</v>
      </c>
      <c r="BG299">
        <v>4.8454735568734115</v>
      </c>
      <c r="BJ299">
        <v>6.2868739022439541</v>
      </c>
      <c r="BK299">
        <v>4.6673456420668815</v>
      </c>
      <c r="BP299">
        <v>6.2846091671023574</v>
      </c>
      <c r="BQ299">
        <v>4.6334169882377534</v>
      </c>
      <c r="BZ299">
        <v>3.2027008680739963</v>
      </c>
      <c r="CA299">
        <v>4.0801561308648022</v>
      </c>
      <c r="CC299">
        <v>4.0835024506251525</v>
      </c>
      <c r="CD299">
        <v>4.8236303657658315</v>
      </c>
      <c r="CF299">
        <v>4.5782683029476079</v>
      </c>
      <c r="CG299">
        <v>5.2076689178397384</v>
      </c>
      <c r="CI299">
        <v>5.0417233340972345</v>
      </c>
      <c r="CJ299">
        <v>5.2391283140480169</v>
      </c>
      <c r="CL299">
        <v>5.5445087614182356</v>
      </c>
      <c r="CM299">
        <v>5.1613026170651226</v>
      </c>
      <c r="CO299">
        <v>5.943149735363825</v>
      </c>
      <c r="CP299">
        <v>4.9569234210592423</v>
      </c>
      <c r="CR299">
        <v>6.2012317621355804</v>
      </c>
      <c r="CS299">
        <v>4.7394880475265229</v>
      </c>
    </row>
    <row r="300" spans="2:97" x14ac:dyDescent="0.2">
      <c r="B300">
        <v>3.1463057065376829</v>
      </c>
      <c r="C300">
        <v>4.0708457603724355</v>
      </c>
      <c r="H300">
        <v>3.2027008680739963</v>
      </c>
      <c r="I300">
        <v>4.0801561308648022</v>
      </c>
      <c r="L300">
        <v>3.9447262082174195</v>
      </c>
      <c r="M300">
        <v>4.7312507080390311</v>
      </c>
      <c r="R300">
        <v>4.0164484973603569</v>
      </c>
      <c r="S300">
        <v>4.8172734415262921</v>
      </c>
      <c r="V300">
        <v>4.5746393665610929</v>
      </c>
      <c r="W300">
        <v>5.0877931139453931</v>
      </c>
      <c r="AB300">
        <v>4.5782683029476079</v>
      </c>
      <c r="AC300">
        <v>5.2076689178397384</v>
      </c>
      <c r="AF300">
        <v>5.0004251565009206</v>
      </c>
      <c r="AG300">
        <v>5.1817132621201552</v>
      </c>
      <c r="AL300">
        <v>4.9683009854406315</v>
      </c>
      <c r="AM300">
        <v>5.2703922776343015</v>
      </c>
      <c r="AP300">
        <v>5.5445087614182356</v>
      </c>
      <c r="AQ300">
        <v>5.1613026170651226</v>
      </c>
      <c r="AV300">
        <v>5.5682569473199921</v>
      </c>
      <c r="AW300">
        <v>5.1238659468018088</v>
      </c>
      <c r="AZ300">
        <v>5.943149735363825</v>
      </c>
      <c r="BA300">
        <v>4.9569234210592423</v>
      </c>
      <c r="BF300">
        <v>5.9538538004646133</v>
      </c>
      <c r="BG300">
        <v>4.907981474998623</v>
      </c>
      <c r="BJ300">
        <v>6.2012317621355804</v>
      </c>
      <c r="BK300">
        <v>4.7394880475265229</v>
      </c>
      <c r="BP300">
        <v>6.1962044649874972</v>
      </c>
      <c r="BQ300">
        <v>4.7031785210926218</v>
      </c>
      <c r="BZ300">
        <v>3.1464728964116127</v>
      </c>
      <c r="CA300">
        <v>4.0593356499203814</v>
      </c>
      <c r="CC300">
        <v>4.0164484973603569</v>
      </c>
      <c r="CD300">
        <v>4.8172734415262921</v>
      </c>
      <c r="CF300">
        <v>4.5052124518304701</v>
      </c>
      <c r="CG300">
        <v>5.2248697667808139</v>
      </c>
      <c r="CI300">
        <v>4.9683009854406315</v>
      </c>
      <c r="CJ300">
        <v>5.2703922776343015</v>
      </c>
      <c r="CL300">
        <v>5.466216670119076</v>
      </c>
      <c r="CM300">
        <v>5.2108713289351698</v>
      </c>
      <c r="CO300">
        <v>5.8611643289572237</v>
      </c>
      <c r="CP300">
        <v>5.0183074781440009</v>
      </c>
      <c r="CR300">
        <v>6.1148049765431827</v>
      </c>
      <c r="CS300">
        <v>4.8101521143785773</v>
      </c>
    </row>
    <row r="301" spans="2:97" x14ac:dyDescent="0.2">
      <c r="B301">
        <v>3.0986045719466406</v>
      </c>
      <c r="C301">
        <v>4.0733983378856173</v>
      </c>
      <c r="H301">
        <v>3.1464728964116127</v>
      </c>
      <c r="I301">
        <v>4.0593356499203814</v>
      </c>
      <c r="L301">
        <v>3.8863745212105529</v>
      </c>
      <c r="M301">
        <v>4.7431547209233926</v>
      </c>
      <c r="R301">
        <v>3.9480226051386782</v>
      </c>
      <c r="S301">
        <v>4.806403530634749</v>
      </c>
      <c r="V301">
        <v>4.5096818016991058</v>
      </c>
      <c r="W301">
        <v>5.118833305720945</v>
      </c>
      <c r="AB301">
        <v>4.5052124518304701</v>
      </c>
      <c r="AC301">
        <v>5.2248697667808139</v>
      </c>
      <c r="AF301">
        <v>4.9298802369351087</v>
      </c>
      <c r="AG301">
        <v>5.224152669086279</v>
      </c>
      <c r="AL301">
        <v>4.8966214505084338</v>
      </c>
      <c r="AM301">
        <v>5.2989928828282054</v>
      </c>
      <c r="AP301">
        <v>5.466216670119076</v>
      </c>
      <c r="AQ301">
        <v>5.2108713289351698</v>
      </c>
      <c r="AV301">
        <v>5.4865023283891228</v>
      </c>
      <c r="AW301">
        <v>5.172029739408349</v>
      </c>
      <c r="AZ301">
        <v>5.8611643289572237</v>
      </c>
      <c r="BA301">
        <v>5.0183074781440009</v>
      </c>
      <c r="BF301">
        <v>5.867625985045664</v>
      </c>
      <c r="BG301">
        <v>4.9690731826105168</v>
      </c>
      <c r="BJ301">
        <v>6.1148049765431827</v>
      </c>
      <c r="BK301">
        <v>4.8101521143785773</v>
      </c>
      <c r="BP301">
        <v>6.1062938386299672</v>
      </c>
      <c r="BQ301">
        <v>4.7707627985043537</v>
      </c>
      <c r="BZ301">
        <v>3.0499639428696055</v>
      </c>
      <c r="CA301">
        <v>4.0725252758862567</v>
      </c>
      <c r="CC301">
        <v>3.9480226051386782</v>
      </c>
      <c r="CD301">
        <v>4.806403530634749</v>
      </c>
      <c r="CF301">
        <v>4.432787429931631</v>
      </c>
      <c r="CG301">
        <v>5.2380759295738937</v>
      </c>
      <c r="CI301">
        <v>4.8966214505084338</v>
      </c>
      <c r="CJ301">
        <v>5.2989928828282054</v>
      </c>
      <c r="CL301">
        <v>5.3875309866300363</v>
      </c>
      <c r="CM301">
        <v>5.2593105953702652</v>
      </c>
      <c r="CO301">
        <v>5.7769496670762219</v>
      </c>
      <c r="CP301">
        <v>5.078751342043236</v>
      </c>
      <c r="CR301">
        <v>6.0269137236811821</v>
      </c>
      <c r="CS301">
        <v>4.8770192326577728</v>
      </c>
    </row>
    <row r="302" spans="2:97" x14ac:dyDescent="0.2">
      <c r="B302">
        <v>3.0499639428696055</v>
      </c>
      <c r="C302">
        <v>4.0725252758862567</v>
      </c>
      <c r="H302">
        <v>3.0887964194962043</v>
      </c>
      <c r="I302">
        <v>4.0355988936089355</v>
      </c>
      <c r="L302">
        <v>3.8268545133053524</v>
      </c>
      <c r="M302">
        <v>4.7528508729369543</v>
      </c>
      <c r="R302">
        <v>3.8791297461377985</v>
      </c>
      <c r="S302">
        <v>4.7903286772284419</v>
      </c>
      <c r="V302">
        <v>4.4448109016641855</v>
      </c>
      <c r="W302">
        <v>5.1475488008332766</v>
      </c>
      <c r="AB302">
        <v>4.432787429931631</v>
      </c>
      <c r="AC302">
        <v>5.2380759295738937</v>
      </c>
      <c r="AF302">
        <v>4.8574153918184058</v>
      </c>
      <c r="AG302">
        <v>5.2657774547770702</v>
      </c>
      <c r="AL302">
        <v>4.823523213538885</v>
      </c>
      <c r="AM302">
        <v>5.3252087270071877</v>
      </c>
      <c r="AP302">
        <v>5.3875309866300363</v>
      </c>
      <c r="AQ302">
        <v>5.2593105953702652</v>
      </c>
      <c r="AV302">
        <v>5.4053090765405711</v>
      </c>
      <c r="AW302">
        <v>5.2180267303864056</v>
      </c>
      <c r="AZ302">
        <v>5.7769496670762219</v>
      </c>
      <c r="BA302">
        <v>5.078751342043236</v>
      </c>
      <c r="BF302">
        <v>5.7801966919508523</v>
      </c>
      <c r="BG302">
        <v>5.0264225712442796</v>
      </c>
      <c r="BJ302">
        <v>6.0269137236811821</v>
      </c>
      <c r="BK302">
        <v>4.8770192326577728</v>
      </c>
      <c r="BP302">
        <v>6.0165521029165454</v>
      </c>
      <c r="BQ302">
        <v>4.8357067397438245</v>
      </c>
      <c r="BZ302">
        <v>3.0016288330790544</v>
      </c>
      <c r="CA302">
        <v>4.0698249309848844</v>
      </c>
      <c r="CC302">
        <v>3.8791297461377985</v>
      </c>
      <c r="CD302">
        <v>4.7903286772284419</v>
      </c>
      <c r="CF302">
        <v>4.3613362428446552</v>
      </c>
      <c r="CG302">
        <v>5.2458012296677587</v>
      </c>
      <c r="CI302">
        <v>4.823523213538885</v>
      </c>
      <c r="CJ302">
        <v>5.3252087270071877</v>
      </c>
      <c r="CL302">
        <v>5.3093944397909931</v>
      </c>
      <c r="CM302">
        <v>5.3056919730271828</v>
      </c>
      <c r="CO302">
        <v>5.6923140997375192</v>
      </c>
      <c r="CP302">
        <v>5.1361898701459836</v>
      </c>
      <c r="CR302">
        <v>5.9399771654597959</v>
      </c>
      <c r="CS302">
        <v>4.9419838049978289</v>
      </c>
    </row>
    <row r="303" spans="2:97" x14ac:dyDescent="0.2">
      <c r="B303">
        <v>3.0016288330790544</v>
      </c>
      <c r="C303">
        <v>4.0698249309848844</v>
      </c>
      <c r="H303">
        <v>3.0317223253373697</v>
      </c>
      <c r="I303">
        <v>4.0086576272017789</v>
      </c>
      <c r="L303">
        <v>3.7670440995919305</v>
      </c>
      <c r="M303">
        <v>4.7596513355180505</v>
      </c>
      <c r="R303">
        <v>3.8094075075858704</v>
      </c>
      <c r="S303">
        <v>4.7719649819500196</v>
      </c>
      <c r="V303">
        <v>4.3778782050307283</v>
      </c>
      <c r="W303">
        <v>5.1731915438885157</v>
      </c>
      <c r="AB303">
        <v>4.3613362428446552</v>
      </c>
      <c r="AC303">
        <v>5.2458012296677587</v>
      </c>
      <c r="AF303">
        <v>4.785824800119153</v>
      </c>
      <c r="AG303">
        <v>5.3040190182187317</v>
      </c>
      <c r="AL303">
        <v>4.7499962904641704</v>
      </c>
      <c r="AM303">
        <v>5.3481718833858309</v>
      </c>
      <c r="AP303">
        <v>5.3093944397909931</v>
      </c>
      <c r="AQ303">
        <v>5.3056919730271828</v>
      </c>
      <c r="AV303">
        <v>5.3230888071208966</v>
      </c>
      <c r="AW303">
        <v>5.2621243381561102</v>
      </c>
      <c r="AZ303">
        <v>5.6923140997375192</v>
      </c>
      <c r="BA303">
        <v>5.1361898701459836</v>
      </c>
      <c r="BF303">
        <v>5.6931623303464169</v>
      </c>
      <c r="BG303">
        <v>5.0813447354754011</v>
      </c>
      <c r="BJ303">
        <v>5.9399771654597959</v>
      </c>
      <c r="BK303">
        <v>4.9419838049978289</v>
      </c>
      <c r="BP303">
        <v>5.9262695429543655</v>
      </c>
      <c r="BQ303">
        <v>4.897415278792999</v>
      </c>
      <c r="BZ303">
        <v>2.9517350964328006</v>
      </c>
      <c r="CA303">
        <v>4.0642079848963295</v>
      </c>
      <c r="CC303">
        <v>3.8094075075858704</v>
      </c>
      <c r="CD303">
        <v>4.7719649819500196</v>
      </c>
      <c r="CF303">
        <v>4.2903073228500004</v>
      </c>
      <c r="CG303">
        <v>5.2473369837198875</v>
      </c>
      <c r="CI303">
        <v>4.7499962904641704</v>
      </c>
      <c r="CJ303">
        <v>5.3481718833858309</v>
      </c>
      <c r="CL303">
        <v>5.2302124198823714</v>
      </c>
      <c r="CM303">
        <v>5.3502523453725921</v>
      </c>
      <c r="CO303">
        <v>5.6080682979070975</v>
      </c>
      <c r="CP303">
        <v>5.1913136100421395</v>
      </c>
      <c r="CR303">
        <v>5.8507581055191729</v>
      </c>
      <c r="CS303">
        <v>5.005859232278195</v>
      </c>
    </row>
    <row r="304" spans="2:97" x14ac:dyDescent="0.2">
      <c r="B304">
        <v>2.9517350964328006</v>
      </c>
      <c r="C304">
        <v>4.0642079848963295</v>
      </c>
      <c r="H304">
        <v>2.9725718318462615</v>
      </c>
      <c r="I304">
        <v>3.9793097115334679</v>
      </c>
      <c r="L304">
        <v>3.7061614965512186</v>
      </c>
      <c r="M304">
        <v>4.764206150500919</v>
      </c>
      <c r="R304">
        <v>3.7382777278839998</v>
      </c>
      <c r="S304">
        <v>4.7505058206048174</v>
      </c>
      <c r="V304">
        <v>4.3111452973232884</v>
      </c>
      <c r="W304">
        <v>5.1964919193478778</v>
      </c>
      <c r="AB304">
        <v>4.2903073228500004</v>
      </c>
      <c r="AC304">
        <v>5.2473369837198875</v>
      </c>
      <c r="AF304">
        <v>4.7126584678400771</v>
      </c>
      <c r="AG304">
        <v>5.3398255835446999</v>
      </c>
      <c r="AL304">
        <v>4.6761067505390885</v>
      </c>
      <c r="AM304">
        <v>5.3678846913949743</v>
      </c>
      <c r="AP304">
        <v>5.2302124198823714</v>
      </c>
      <c r="AQ304">
        <v>5.3502523453725921</v>
      </c>
      <c r="AV304">
        <v>5.2401052793036271</v>
      </c>
      <c r="AW304">
        <v>5.3026710744936407</v>
      </c>
      <c r="AZ304">
        <v>5.6080682979070975</v>
      </c>
      <c r="BA304">
        <v>5.1913136100421395</v>
      </c>
      <c r="BF304">
        <v>5.6049394100048957</v>
      </c>
      <c r="BG304">
        <v>5.1341847121591551</v>
      </c>
      <c r="BJ304">
        <v>5.8507581055191729</v>
      </c>
      <c r="BK304">
        <v>5.005859232278195</v>
      </c>
      <c r="BP304">
        <v>5.8346639297740053</v>
      </c>
      <c r="BQ304">
        <v>4.9569178860837884</v>
      </c>
      <c r="BZ304">
        <v>2.9010490621136693</v>
      </c>
      <c r="CA304">
        <v>4.0551339001137787</v>
      </c>
      <c r="CC304">
        <v>3.7382777278839998</v>
      </c>
      <c r="CD304">
        <v>4.7505058206048174</v>
      </c>
      <c r="CF304">
        <v>4.2185845634821657</v>
      </c>
      <c r="CG304">
        <v>5.244988518748313</v>
      </c>
      <c r="CI304">
        <v>4.7126584678400771</v>
      </c>
      <c r="CJ304">
        <v>5.3398255835446999</v>
      </c>
      <c r="CL304">
        <v>5.1500263594587743</v>
      </c>
      <c r="CM304">
        <v>5.3929652508727459</v>
      </c>
      <c r="CO304">
        <v>5.523344537820102</v>
      </c>
      <c r="CP304">
        <v>5.2451268512388243</v>
      </c>
      <c r="CR304">
        <v>5.7619290112685206</v>
      </c>
      <c r="CS304">
        <v>5.065546072785569</v>
      </c>
    </row>
    <row r="305" spans="2:97" x14ac:dyDescent="0.2">
      <c r="B305">
        <v>2.9010490621136693</v>
      </c>
      <c r="C305">
        <v>4.0551339001137787</v>
      </c>
      <c r="H305">
        <v>2.9127856581919271</v>
      </c>
      <c r="I305">
        <v>3.9464803011862832</v>
      </c>
      <c r="L305">
        <v>3.6442540527756062</v>
      </c>
      <c r="M305">
        <v>4.7664884767330102</v>
      </c>
      <c r="R305">
        <v>3.6672338260958415</v>
      </c>
      <c r="S305">
        <v>4.7260679807478665</v>
      </c>
      <c r="V305">
        <v>4.2433945664624853</v>
      </c>
      <c r="W305">
        <v>5.2159158587458405</v>
      </c>
      <c r="AB305">
        <v>4.2185845634821657</v>
      </c>
      <c r="AC305">
        <v>5.244988518748313</v>
      </c>
      <c r="AF305">
        <v>4.6386314129112884</v>
      </c>
      <c r="AG305">
        <v>5.3739091255980682</v>
      </c>
      <c r="AL305">
        <v>4.6016286160413777</v>
      </c>
      <c r="AM305">
        <v>5.3859141886388624</v>
      </c>
      <c r="AP305">
        <v>5.1500263594587743</v>
      </c>
      <c r="AQ305">
        <v>5.3929652508727459</v>
      </c>
      <c r="AV305">
        <v>5.1569049470845725</v>
      </c>
      <c r="AW305">
        <v>5.341999550650244</v>
      </c>
      <c r="AZ305">
        <v>5.523344537820102</v>
      </c>
      <c r="BA305">
        <v>5.2451268512388243</v>
      </c>
      <c r="BF305">
        <v>5.5163056633509644</v>
      </c>
      <c r="BG305">
        <v>5.1855968152468126</v>
      </c>
      <c r="BJ305">
        <v>5.7619290112685206</v>
      </c>
      <c r="BK305">
        <v>5.065546072785569</v>
      </c>
      <c r="BP305">
        <v>5.7417875954208339</v>
      </c>
      <c r="BQ305">
        <v>5.0141805331588021</v>
      </c>
      <c r="BZ305">
        <v>2.8500686343249737</v>
      </c>
      <c r="CA305">
        <v>4.0447264835380468</v>
      </c>
      <c r="CC305">
        <v>3.6442540527756062</v>
      </c>
      <c r="CD305">
        <v>4.7664884767330102</v>
      </c>
      <c r="CF305">
        <v>4.1750462496290783</v>
      </c>
      <c r="CG305">
        <v>5.2337382540593334</v>
      </c>
      <c r="CI305">
        <v>4.6386314129112884</v>
      </c>
      <c r="CJ305">
        <v>5.3739091255980682</v>
      </c>
      <c r="CL305">
        <v>5.0698253128603055</v>
      </c>
      <c r="CM305">
        <v>5.4329214751749211</v>
      </c>
      <c r="CO305">
        <v>5.4367303477619657</v>
      </c>
      <c r="CP305">
        <v>5.2962312489173149</v>
      </c>
      <c r="CR305">
        <v>5.671661972594217</v>
      </c>
      <c r="CS305">
        <v>5.1247426554994888</v>
      </c>
    </row>
    <row r="306" spans="2:97" x14ac:dyDescent="0.2">
      <c r="B306">
        <v>2.8500686343249737</v>
      </c>
      <c r="C306">
        <v>4.0447264835380468</v>
      </c>
      <c r="H306">
        <v>2.8528877812175164</v>
      </c>
      <c r="I306">
        <v>3.9122877426977243</v>
      </c>
      <c r="L306">
        <v>3.5822001277337625</v>
      </c>
      <c r="M306">
        <v>4.765845672201694</v>
      </c>
      <c r="R306">
        <v>3.5960899663526207</v>
      </c>
      <c r="S306">
        <v>4.7000918685321409</v>
      </c>
      <c r="V306">
        <v>4.1750462496290783</v>
      </c>
      <c r="W306">
        <v>5.2337382540593334</v>
      </c>
      <c r="AB306">
        <v>4.1446956307100935</v>
      </c>
      <c r="AC306">
        <v>5.2386921875003019</v>
      </c>
      <c r="AF306">
        <v>4.5640799667965917</v>
      </c>
      <c r="AG306">
        <v>5.4046876305301481</v>
      </c>
      <c r="AL306">
        <v>4.5262534975631272</v>
      </c>
      <c r="AM306">
        <v>5.3999208632677451</v>
      </c>
      <c r="AP306">
        <v>5.0698253128603055</v>
      </c>
      <c r="AQ306">
        <v>5.4329214751749211</v>
      </c>
      <c r="AV306">
        <v>5.0721315001555229</v>
      </c>
      <c r="AW306">
        <v>5.3786553065302352</v>
      </c>
      <c r="AZ306">
        <v>5.4367303477619657</v>
      </c>
      <c r="BA306">
        <v>5.2962312489173149</v>
      </c>
      <c r="BF306">
        <v>5.4267561738767336</v>
      </c>
      <c r="BG306">
        <v>5.2332436353520553</v>
      </c>
      <c r="BJ306">
        <v>5.671661972594217</v>
      </c>
      <c r="BK306">
        <v>5.1247426554994888</v>
      </c>
      <c r="BP306">
        <v>5.6485788355466902</v>
      </c>
      <c r="BQ306">
        <v>5.0681832597769265</v>
      </c>
      <c r="BZ306">
        <v>2.7976768014374227</v>
      </c>
      <c r="CA306">
        <v>4.0313340411252625</v>
      </c>
      <c r="CC306">
        <v>3.5822001277337625</v>
      </c>
      <c r="CD306">
        <v>4.765845672201694</v>
      </c>
      <c r="CF306">
        <v>4.1042836904619877</v>
      </c>
      <c r="CG306">
        <v>5.2475805641341031</v>
      </c>
      <c r="CI306">
        <v>4.5640799667965917</v>
      </c>
      <c r="CJ306">
        <v>5.4046876305301481</v>
      </c>
      <c r="CL306">
        <v>4.989669725424192</v>
      </c>
      <c r="CM306">
        <v>5.4701379461852166</v>
      </c>
      <c r="CO306">
        <v>5.3506465069938915</v>
      </c>
      <c r="CP306">
        <v>5.3450494867075822</v>
      </c>
      <c r="CR306">
        <v>5.5819299657081123</v>
      </c>
      <c r="CS306">
        <v>5.1797953021388325</v>
      </c>
    </row>
    <row r="307" spans="2:97" x14ac:dyDescent="0.2">
      <c r="B307">
        <v>2.7976768014374227</v>
      </c>
      <c r="C307">
        <v>4.0313340411252625</v>
      </c>
      <c r="H307">
        <v>2.7917284185940563</v>
      </c>
      <c r="I307">
        <v>3.8751036960889524</v>
      </c>
      <c r="L307">
        <v>3.5198092882267913</v>
      </c>
      <c r="M307">
        <v>4.7637033810390612</v>
      </c>
      <c r="R307">
        <v>3.5246559004505347</v>
      </c>
      <c r="S307">
        <v>4.6739830824810067</v>
      </c>
      <c r="V307">
        <v>4.1042836904619877</v>
      </c>
      <c r="W307">
        <v>5.2475805641341031</v>
      </c>
      <c r="AB307">
        <v>4.0705505407718539</v>
      </c>
      <c r="AC307">
        <v>5.2269726702004062</v>
      </c>
      <c r="AF307">
        <v>4.4890817858323437</v>
      </c>
      <c r="AG307">
        <v>5.4321591243583915</v>
      </c>
      <c r="AL307">
        <v>4.4497547337586507</v>
      </c>
      <c r="AM307">
        <v>5.411443374679199</v>
      </c>
      <c r="AP307">
        <v>4.989669725424192</v>
      </c>
      <c r="AQ307">
        <v>5.4701379461852166</v>
      </c>
      <c r="AV307">
        <v>4.987476414899656</v>
      </c>
      <c r="AW307">
        <v>5.4124560946165383</v>
      </c>
      <c r="AZ307">
        <v>5.3506465069938915</v>
      </c>
      <c r="BA307">
        <v>5.3450494867075822</v>
      </c>
      <c r="BF307">
        <v>5.3361809114418852</v>
      </c>
      <c r="BG307">
        <v>5.2787507906977229</v>
      </c>
      <c r="BJ307">
        <v>5.5819299657081123</v>
      </c>
      <c r="BK307">
        <v>5.1797953021388325</v>
      </c>
      <c r="BP307">
        <v>5.5551183287290788</v>
      </c>
      <c r="BQ307">
        <v>5.1189427478117642</v>
      </c>
      <c r="BZ307">
        <v>2.744631730675255</v>
      </c>
      <c r="CA307">
        <v>4.0144445253026175</v>
      </c>
      <c r="CC307">
        <v>3.5198092882267913</v>
      </c>
      <c r="CD307">
        <v>4.7637033810390612</v>
      </c>
      <c r="CF307">
        <v>4.0342606713962113</v>
      </c>
      <c r="CG307">
        <v>5.2575534152251757</v>
      </c>
      <c r="CI307">
        <v>4.4890817858323437</v>
      </c>
      <c r="CJ307">
        <v>5.4321591243583915</v>
      </c>
      <c r="CL307">
        <v>4.9102860350644306</v>
      </c>
      <c r="CM307">
        <v>5.5053808147242282</v>
      </c>
      <c r="CO307">
        <v>5.2634988387552877</v>
      </c>
      <c r="CP307">
        <v>5.3918273966181669</v>
      </c>
      <c r="CR307">
        <v>5.490102409965024</v>
      </c>
      <c r="CS307">
        <v>5.2336412856428947</v>
      </c>
    </row>
    <row r="308" spans="2:97" x14ac:dyDescent="0.2">
      <c r="B308">
        <v>2.744631730675255</v>
      </c>
      <c r="C308">
        <v>4.0144445253026175</v>
      </c>
      <c r="H308">
        <v>2.730513233659555</v>
      </c>
      <c r="I308">
        <v>3.8365322262021726</v>
      </c>
      <c r="L308">
        <v>3.4565213148803573</v>
      </c>
      <c r="M308">
        <v>4.7592419607295628</v>
      </c>
      <c r="R308">
        <v>3.4537632116890866</v>
      </c>
      <c r="S308">
        <v>4.647108696366069</v>
      </c>
      <c r="V308">
        <v>4.0342606713962113</v>
      </c>
      <c r="W308">
        <v>5.2575534152251757</v>
      </c>
      <c r="AB308">
        <v>3.9940908102165862</v>
      </c>
      <c r="AC308">
        <v>5.2089669131643737</v>
      </c>
      <c r="AF308">
        <v>4.4127604760151353</v>
      </c>
      <c r="AG308">
        <v>5.4570936173242153</v>
      </c>
      <c r="AL308">
        <v>4.3740793914712057</v>
      </c>
      <c r="AM308">
        <v>5.4189231967100291</v>
      </c>
      <c r="AP308">
        <v>4.9102860350644306</v>
      </c>
      <c r="AQ308">
        <v>5.5053808147242282</v>
      </c>
      <c r="AV308">
        <v>4.9029995098558077</v>
      </c>
      <c r="AW308">
        <v>5.4434249270435098</v>
      </c>
      <c r="AZ308">
        <v>5.2634988387552877</v>
      </c>
      <c r="BA308">
        <v>5.3918273966181669</v>
      </c>
      <c r="BF308">
        <v>5.245557590913827</v>
      </c>
      <c r="BG308">
        <v>5.3211757520894842</v>
      </c>
      <c r="BJ308">
        <v>5.490102409965024</v>
      </c>
      <c r="BK308">
        <v>5.2336412856428947</v>
      </c>
      <c r="BP308">
        <v>5.4605836900660165</v>
      </c>
      <c r="BQ308">
        <v>5.167431824087477</v>
      </c>
      <c r="BZ308">
        <v>2.6920987760642023</v>
      </c>
      <c r="CA308">
        <v>3.9957135327823354</v>
      </c>
      <c r="CC308">
        <v>3.4565213148803573</v>
      </c>
      <c r="CD308">
        <v>4.7592419607295628</v>
      </c>
      <c r="CF308">
        <v>3.9620007508861805</v>
      </c>
      <c r="CG308">
        <v>5.2634866474269852</v>
      </c>
      <c r="CI308">
        <v>4.4127604760151353</v>
      </c>
      <c r="CJ308">
        <v>5.4570936173242153</v>
      </c>
      <c r="CL308">
        <v>4.8303917709899444</v>
      </c>
      <c r="CM308">
        <v>5.5371852115983007</v>
      </c>
      <c r="CO308">
        <v>5.1769722698029064</v>
      </c>
      <c r="CP308">
        <v>5.4363596882013638</v>
      </c>
      <c r="CR308">
        <v>5.3987620151848121</v>
      </c>
      <c r="CS308">
        <v>5.2850157151700374</v>
      </c>
    </row>
    <row r="309" spans="2:97" x14ac:dyDescent="0.2">
      <c r="B309">
        <v>2.6920987760642023</v>
      </c>
      <c r="C309">
        <v>3.9957135327823354</v>
      </c>
      <c r="H309">
        <v>2.6693483564344187</v>
      </c>
      <c r="I309">
        <v>3.7952836669987153</v>
      </c>
      <c r="L309">
        <v>3.3929637384555109</v>
      </c>
      <c r="M309">
        <v>4.7532513979120221</v>
      </c>
      <c r="R309">
        <v>3.3822380259311573</v>
      </c>
      <c r="S309">
        <v>4.6178611579303013</v>
      </c>
      <c r="V309">
        <v>3.9620007508861805</v>
      </c>
      <c r="W309">
        <v>5.2634866474269852</v>
      </c>
      <c r="AB309">
        <v>3.9160253544078572</v>
      </c>
      <c r="AC309">
        <v>5.1854364625859075</v>
      </c>
      <c r="AF309">
        <v>4.3361344870496872</v>
      </c>
      <c r="AG309">
        <v>5.4786956979100969</v>
      </c>
      <c r="AL309">
        <v>4.296152812883137</v>
      </c>
      <c r="AM309">
        <v>5.4223424891466552</v>
      </c>
      <c r="AP309">
        <v>4.8303917709899444</v>
      </c>
      <c r="AQ309">
        <v>5.5371852115983007</v>
      </c>
      <c r="AV309">
        <v>4.8171433440946769</v>
      </c>
      <c r="AW309">
        <v>5.4716751956107093</v>
      </c>
      <c r="AZ309">
        <v>5.1769722698029064</v>
      </c>
      <c r="BA309">
        <v>5.4363596882013638</v>
      </c>
      <c r="BF309">
        <v>5.1540211532410396</v>
      </c>
      <c r="BG309">
        <v>5.3614393538241352</v>
      </c>
      <c r="BJ309">
        <v>5.3987620151848121</v>
      </c>
      <c r="BK309">
        <v>5.2850157151700374</v>
      </c>
      <c r="BP309">
        <v>5.3650269223568845</v>
      </c>
      <c r="BQ309">
        <v>5.2136212293691626</v>
      </c>
      <c r="BZ309">
        <v>2.6382899621585394</v>
      </c>
      <c r="CA309">
        <v>3.973955950134882</v>
      </c>
      <c r="CC309">
        <v>3.3929637384555109</v>
      </c>
      <c r="CD309">
        <v>4.7532513979120221</v>
      </c>
      <c r="CF309">
        <v>3.8891153523936297</v>
      </c>
      <c r="CG309">
        <v>5.2654437444263129</v>
      </c>
      <c r="CI309">
        <v>4.3361344870496872</v>
      </c>
      <c r="CJ309">
        <v>5.4786956979100969</v>
      </c>
      <c r="CL309">
        <v>4.7494220715879152</v>
      </c>
      <c r="CM309">
        <v>5.5687294403393093</v>
      </c>
      <c r="CO309">
        <v>5.088792540220048</v>
      </c>
      <c r="CP309">
        <v>5.4781130893209742</v>
      </c>
      <c r="CR309">
        <v>5.3065486969813414</v>
      </c>
      <c r="CS309">
        <v>5.3325478308232466</v>
      </c>
    </row>
    <row r="310" spans="2:97" x14ac:dyDescent="0.2">
      <c r="B310">
        <v>2.6382899621585394</v>
      </c>
      <c r="C310">
        <v>3.973955950134882</v>
      </c>
      <c r="H310">
        <v>2.6063640168408151</v>
      </c>
      <c r="I310">
        <v>3.7514649335922519</v>
      </c>
      <c r="L310">
        <v>3.3291641507789258</v>
      </c>
      <c r="M310">
        <v>4.7457216796891535</v>
      </c>
      <c r="R310">
        <v>3.311291131804726</v>
      </c>
      <c r="S310">
        <v>4.5878442600089588</v>
      </c>
      <c r="V310">
        <v>3.8891153523936297</v>
      </c>
      <c r="W310">
        <v>5.2654437444263129</v>
      </c>
      <c r="AB310">
        <v>3.8364374915964818</v>
      </c>
      <c r="AC310">
        <v>5.1563627647288666</v>
      </c>
      <c r="AF310">
        <v>4.2583171030848206</v>
      </c>
      <c r="AG310">
        <v>5.4977132879516812</v>
      </c>
      <c r="AL310">
        <v>4.2170175978344808</v>
      </c>
      <c r="AM310">
        <v>5.4209027844763789</v>
      </c>
      <c r="AP310">
        <v>4.7494220715879152</v>
      </c>
      <c r="AQ310">
        <v>5.5687294403393093</v>
      </c>
      <c r="AV310">
        <v>4.7299755538771091</v>
      </c>
      <c r="AW310">
        <v>5.4971659204763803</v>
      </c>
      <c r="AZ310">
        <v>5.088792540220048</v>
      </c>
      <c r="BA310">
        <v>5.4781130893209742</v>
      </c>
      <c r="BF310">
        <v>5.0618799674621355</v>
      </c>
      <c r="BG310">
        <v>5.3979044643679579</v>
      </c>
      <c r="BJ310">
        <v>5.3065486969813414</v>
      </c>
      <c r="BK310">
        <v>5.3325478308232466</v>
      </c>
      <c r="BP310">
        <v>5.2680043480762206</v>
      </c>
      <c r="BQ310">
        <v>5.2551508980778792</v>
      </c>
      <c r="BZ310">
        <v>2.5832606479455489</v>
      </c>
      <c r="CA310">
        <v>3.9491422016260569</v>
      </c>
      <c r="CC310">
        <v>3.3291641507789258</v>
      </c>
      <c r="CD310">
        <v>4.7457216796891535</v>
      </c>
      <c r="CF310">
        <v>3.814507040553976</v>
      </c>
      <c r="CG310">
        <v>5.2617998802357944</v>
      </c>
      <c r="CI310">
        <v>4.2583171030848206</v>
      </c>
      <c r="CJ310">
        <v>5.4977132879516812</v>
      </c>
      <c r="CL310">
        <v>4.6680494669407304</v>
      </c>
      <c r="CM310">
        <v>5.5968079948376959</v>
      </c>
      <c r="CO310">
        <v>5.0003758019956779</v>
      </c>
      <c r="CP310">
        <v>5.5185189350521213</v>
      </c>
      <c r="CR310">
        <v>5.2140202758056642</v>
      </c>
      <c r="CS310">
        <v>5.3785756657752808</v>
      </c>
    </row>
    <row r="311" spans="2:97" x14ac:dyDescent="0.2">
      <c r="B311">
        <v>2.5832606479455489</v>
      </c>
      <c r="C311">
        <v>3.9491422016260569</v>
      </c>
      <c r="H311">
        <v>2.5434893255818203</v>
      </c>
      <c r="I311">
        <v>3.704955826119908</v>
      </c>
      <c r="L311">
        <v>3.2654097223273388</v>
      </c>
      <c r="M311">
        <v>4.7352509624863153</v>
      </c>
      <c r="R311">
        <v>3.239771033000197</v>
      </c>
      <c r="S311">
        <v>4.5554347058942106</v>
      </c>
      <c r="V311">
        <v>3.814507040553976</v>
      </c>
      <c r="W311">
        <v>5.2617998802357944</v>
      </c>
      <c r="AB311">
        <v>3.7542237856315581</v>
      </c>
      <c r="AC311">
        <v>5.1201176233328951</v>
      </c>
      <c r="AF311">
        <v>4.1812960926948248</v>
      </c>
      <c r="AG311">
        <v>5.5126514531519639</v>
      </c>
      <c r="AL311">
        <v>4.1367680936121278</v>
      </c>
      <c r="AM311">
        <v>5.4145865499796288</v>
      </c>
      <c r="AP311">
        <v>4.6680494669407304</v>
      </c>
      <c r="AQ311">
        <v>5.5968079948376959</v>
      </c>
      <c r="AV311">
        <v>4.6428485911811963</v>
      </c>
      <c r="AW311">
        <v>5.5174702051054796</v>
      </c>
      <c r="AZ311">
        <v>5.0003758019956779</v>
      </c>
      <c r="BA311">
        <v>5.5185189350521213</v>
      </c>
      <c r="BF311">
        <v>4.9689551605044828</v>
      </c>
      <c r="BG311">
        <v>5.432175295808582</v>
      </c>
      <c r="BJ311">
        <v>5.2140202758056642</v>
      </c>
      <c r="BK311">
        <v>5.3785756657752808</v>
      </c>
      <c r="BP311">
        <v>5.1708186824077087</v>
      </c>
      <c r="BQ311">
        <v>5.2950387621295372</v>
      </c>
      <c r="BZ311">
        <v>2.5277524190192202</v>
      </c>
      <c r="CA311">
        <v>3.9208025138013811</v>
      </c>
      <c r="CC311">
        <v>3.2654097223273388</v>
      </c>
      <c r="CD311">
        <v>4.7352509624863153</v>
      </c>
      <c r="CF311">
        <v>3.7385349984376957</v>
      </c>
      <c r="CG311">
        <v>5.2548030924284452</v>
      </c>
      <c r="CI311">
        <v>4.1812960926948248</v>
      </c>
      <c r="CJ311">
        <v>5.5126514531519639</v>
      </c>
      <c r="CL311">
        <v>4.5869845093906729</v>
      </c>
      <c r="CM311">
        <v>5.6221979438256851</v>
      </c>
      <c r="CO311">
        <v>4.9120496213678608</v>
      </c>
      <c r="CP311">
        <v>5.5559718210599085</v>
      </c>
      <c r="CR311">
        <v>5.1211996216843962</v>
      </c>
      <c r="CS311">
        <v>5.4230984764414494</v>
      </c>
    </row>
    <row r="312" spans="2:97" x14ac:dyDescent="0.2">
      <c r="B312">
        <v>2.5277524190192202</v>
      </c>
      <c r="C312">
        <v>3.9208025138013811</v>
      </c>
      <c r="L312">
        <v>3.2000931490502675</v>
      </c>
      <c r="M312">
        <v>4.7229681310472156</v>
      </c>
      <c r="V312">
        <v>3.7385349984376957</v>
      </c>
      <c r="W312">
        <v>5.2548030924284452</v>
      </c>
      <c r="AF312">
        <v>4.102025799311253</v>
      </c>
      <c r="AG312">
        <v>5.5233853673713487</v>
      </c>
      <c r="AP312">
        <v>4.5869845093906729</v>
      </c>
      <c r="AQ312">
        <v>5.6221979438256851</v>
      </c>
      <c r="AZ312">
        <v>4.9120496213678608</v>
      </c>
      <c r="BA312">
        <v>5.5559718210599085</v>
      </c>
      <c r="BJ312">
        <v>5.1211996216843962</v>
      </c>
      <c r="BK312">
        <v>5.4230984764414494</v>
      </c>
      <c r="BZ312">
        <v>2.4716622918163473</v>
      </c>
      <c r="CA312">
        <v>3.8902144431975327</v>
      </c>
      <c r="CC312">
        <v>3.2000931490502675</v>
      </c>
      <c r="CD312">
        <v>4.7229681310472156</v>
      </c>
      <c r="CF312">
        <v>3.6613869467706324</v>
      </c>
      <c r="CG312">
        <v>5.2406770779722143</v>
      </c>
      <c r="CI312">
        <v>4.102025799311253</v>
      </c>
      <c r="CJ312">
        <v>5.5233853673713487</v>
      </c>
      <c r="CL312">
        <v>4.5046720221223104</v>
      </c>
      <c r="CM312">
        <v>5.6449283198542117</v>
      </c>
      <c r="CO312">
        <v>4.8222515240277568</v>
      </c>
      <c r="CP312">
        <v>5.5905793723156147</v>
      </c>
      <c r="CR312">
        <v>5.0277101694149113</v>
      </c>
      <c r="CS312">
        <v>5.4637677736864552</v>
      </c>
    </row>
    <row r="313" spans="2:97" x14ac:dyDescent="0.2">
      <c r="B313">
        <v>2.4716622918163473</v>
      </c>
      <c r="C313">
        <v>3.8902144431975327</v>
      </c>
      <c r="L313">
        <v>3.1349133104051532</v>
      </c>
      <c r="M313">
        <v>4.7077230260192051</v>
      </c>
      <c r="V313">
        <v>3.6613869467706324</v>
      </c>
      <c r="W313">
        <v>5.2406770779722143</v>
      </c>
      <c r="AF313">
        <v>4.0231354198559375</v>
      </c>
      <c r="AG313">
        <v>5.5292515715528836</v>
      </c>
      <c r="AP313">
        <v>4.5046720221223104</v>
      </c>
      <c r="AQ313">
        <v>5.6449283198542117</v>
      </c>
      <c r="AZ313">
        <v>4.8222515240277568</v>
      </c>
      <c r="BA313">
        <v>5.5905793723156147</v>
      </c>
      <c r="BJ313">
        <v>5.0277101694149113</v>
      </c>
      <c r="BK313">
        <v>5.4637677736864552</v>
      </c>
      <c r="BZ313">
        <v>2.4146404662917109</v>
      </c>
      <c r="CA313">
        <v>3.8552445415309409</v>
      </c>
      <c r="CC313">
        <v>3.1349133104051532</v>
      </c>
      <c r="CD313">
        <v>4.7077230260192051</v>
      </c>
      <c r="CF313">
        <v>3.5828389796703068</v>
      </c>
      <c r="CG313">
        <v>5.2208702381704688</v>
      </c>
      <c r="CI313">
        <v>4.0231354198559375</v>
      </c>
      <c r="CJ313">
        <v>5.5292515715528836</v>
      </c>
      <c r="CL313">
        <v>4.4227803300826372</v>
      </c>
      <c r="CM313">
        <v>5.6649783976387642</v>
      </c>
      <c r="CO313">
        <v>4.7333258992164504</v>
      </c>
      <c r="CP313">
        <v>5.6229996025169298</v>
      </c>
      <c r="CR313">
        <v>4.9343209120706053</v>
      </c>
      <c r="CS313">
        <v>5.5013248552834826</v>
      </c>
    </row>
    <row r="314" spans="2:97" x14ac:dyDescent="0.2">
      <c r="B314">
        <v>2.4146404662917109</v>
      </c>
      <c r="C314">
        <v>3.8552445415309409</v>
      </c>
      <c r="L314">
        <v>3.0693616857338832</v>
      </c>
      <c r="M314">
        <v>4.6886923409701247</v>
      </c>
      <c r="V314">
        <v>3.5828389796703068</v>
      </c>
      <c r="W314">
        <v>5.2208702381704688</v>
      </c>
      <c r="AF314">
        <v>3.9460630972942075</v>
      </c>
      <c r="AG314">
        <v>5.5280961953341761</v>
      </c>
      <c r="AP314">
        <v>4.4227803300826372</v>
      </c>
      <c r="AQ314">
        <v>5.6649783976387642</v>
      </c>
      <c r="AZ314">
        <v>4.7333258992164504</v>
      </c>
      <c r="BA314">
        <v>5.6229996025169298</v>
      </c>
      <c r="BJ314">
        <v>4.9343209120706053</v>
      </c>
      <c r="BK314">
        <v>5.5013248552834826</v>
      </c>
      <c r="BZ314">
        <v>2.3565989569887265</v>
      </c>
      <c r="CA314">
        <v>3.8171504952683057</v>
      </c>
      <c r="CC314">
        <v>3.0693616857338832</v>
      </c>
      <c r="CD314">
        <v>4.6886923409701247</v>
      </c>
      <c r="CF314">
        <v>3.5029949599657786</v>
      </c>
      <c r="CG314">
        <v>5.1953613665405358</v>
      </c>
      <c r="CI314">
        <v>3.9460630972942075</v>
      </c>
      <c r="CJ314">
        <v>5.5280961953341761</v>
      </c>
      <c r="CL314">
        <v>4.3387695563183284</v>
      </c>
      <c r="CM314">
        <v>5.6830959961027885</v>
      </c>
      <c r="CO314">
        <v>4.6434040008520974</v>
      </c>
      <c r="CP314">
        <v>5.6509642701151517</v>
      </c>
      <c r="CR314">
        <v>4.8385125671956013</v>
      </c>
      <c r="CS314">
        <v>5.536732569787401</v>
      </c>
    </row>
    <row r="315" spans="2:97" x14ac:dyDescent="0.2">
      <c r="B315">
        <v>2.3565989569887265</v>
      </c>
      <c r="C315">
        <v>3.8171504952683057</v>
      </c>
      <c r="L315">
        <v>3.0018662722210969</v>
      </c>
      <c r="M315">
        <v>4.6669259168014321</v>
      </c>
      <c r="V315">
        <v>3.5029949599657786</v>
      </c>
      <c r="W315">
        <v>5.1953613665405358</v>
      </c>
      <c r="AF315">
        <v>3.8670511866630091</v>
      </c>
      <c r="AG315">
        <v>5.5227240116212055</v>
      </c>
      <c r="AP315">
        <v>4.3387695563183284</v>
      </c>
      <c r="AQ315">
        <v>5.6830959961027885</v>
      </c>
      <c r="AZ315">
        <v>4.6434040008520974</v>
      </c>
      <c r="BA315">
        <v>5.6509642701151517</v>
      </c>
      <c r="BJ315">
        <v>4.8385125671956013</v>
      </c>
      <c r="BK315">
        <v>5.536732569787401</v>
      </c>
      <c r="BZ315">
        <v>2.2982509358039915</v>
      </c>
      <c r="CA315">
        <v>3.7755057026197902</v>
      </c>
      <c r="CC315">
        <v>3.0018662722210969</v>
      </c>
      <c r="CD315">
        <v>4.6669259168014321</v>
      </c>
      <c r="CF315">
        <v>3.420499267349574</v>
      </c>
      <c r="CG315">
        <v>5.1638956108171312</v>
      </c>
      <c r="CI315">
        <v>3.8670511866630091</v>
      </c>
      <c r="CJ315">
        <v>5.5227240116212055</v>
      </c>
      <c r="CL315">
        <v>4.2556791715767854</v>
      </c>
      <c r="CM315">
        <v>5.6969743422846415</v>
      </c>
      <c r="CO315">
        <v>4.5524971324754748</v>
      </c>
      <c r="CP315">
        <v>5.6783846366679951</v>
      </c>
      <c r="CR315">
        <v>4.7445603464216006</v>
      </c>
      <c r="CS315">
        <v>5.5689319349312525</v>
      </c>
    </row>
    <row r="316" spans="2:97" x14ac:dyDescent="0.2">
      <c r="B316">
        <v>2.2982509358039915</v>
      </c>
      <c r="C316">
        <v>3.7755057026197902</v>
      </c>
      <c r="L316">
        <v>2.9349380404520389</v>
      </c>
      <c r="M316">
        <v>4.6408212232088646</v>
      </c>
      <c r="V316">
        <v>3.420499267349574</v>
      </c>
      <c r="W316">
        <v>5.1638956108171312</v>
      </c>
      <c r="AF316">
        <v>3.787161961447556</v>
      </c>
      <c r="AG316">
        <v>5.512417888922287</v>
      </c>
      <c r="AP316">
        <v>4.2556791715767854</v>
      </c>
      <c r="AQ316">
        <v>5.6969743422846415</v>
      </c>
      <c r="AZ316">
        <v>4.5524971324754748</v>
      </c>
      <c r="BA316">
        <v>5.6783846366679951</v>
      </c>
      <c r="BJ316">
        <v>4.7445603464216006</v>
      </c>
      <c r="BK316">
        <v>5.5689319349312525</v>
      </c>
      <c r="BZ316">
        <v>2.2391131353943616</v>
      </c>
      <c r="CA316">
        <v>3.7294599524874625</v>
      </c>
      <c r="CC316">
        <v>2.9349380404520389</v>
      </c>
      <c r="CD316">
        <v>4.6408212232088646</v>
      </c>
      <c r="CF316">
        <v>3.3378211182234847</v>
      </c>
      <c r="CG316">
        <v>5.1260745646941688</v>
      </c>
      <c r="CI316">
        <v>3.787161961447556</v>
      </c>
      <c r="CJ316">
        <v>5.512417888922287</v>
      </c>
      <c r="CL316">
        <v>4.1715968632614624</v>
      </c>
      <c r="CM316">
        <v>5.7081242135853207</v>
      </c>
      <c r="CO316">
        <v>4.4617482329850224</v>
      </c>
      <c r="CP316">
        <v>5.7005194009895614</v>
      </c>
      <c r="CR316">
        <v>4.648650169216002</v>
      </c>
      <c r="CS316">
        <v>5.5973411489131948</v>
      </c>
    </row>
    <row r="317" spans="2:97" x14ac:dyDescent="0.2">
      <c r="B317">
        <v>2.2391131353943616</v>
      </c>
      <c r="C317">
        <v>3.7294599524874625</v>
      </c>
      <c r="L317">
        <v>2.8659491669173662</v>
      </c>
      <c r="M317">
        <v>4.6097200655526995</v>
      </c>
      <c r="V317">
        <v>3.3378211182234847</v>
      </c>
      <c r="W317">
        <v>5.1260745646941688</v>
      </c>
      <c r="AF317">
        <v>3.705370347311304</v>
      </c>
      <c r="AG317">
        <v>5.4955083210665254</v>
      </c>
      <c r="AP317">
        <v>4.1715968632614624</v>
      </c>
      <c r="AQ317">
        <v>5.7081242135853207</v>
      </c>
      <c r="AZ317">
        <v>4.4617482329850224</v>
      </c>
      <c r="BA317">
        <v>5.7005194009895614</v>
      </c>
      <c r="BJ317">
        <v>4.648650169216002</v>
      </c>
      <c r="BK317">
        <v>5.5973411489131948</v>
      </c>
      <c r="BZ317">
        <v>2.179229328793721</v>
      </c>
      <c r="CA317">
        <v>3.679012874164076</v>
      </c>
      <c r="CC317">
        <v>2.8659491669173662</v>
      </c>
      <c r="CD317">
        <v>4.6097200655526995</v>
      </c>
      <c r="CF317">
        <v>3.2532549982840142</v>
      </c>
      <c r="CG317">
        <v>5.0830655193892849</v>
      </c>
      <c r="CI317">
        <v>3.705370347311304</v>
      </c>
      <c r="CJ317">
        <v>5.4955083210665254</v>
      </c>
      <c r="CL317">
        <v>4.0870029029286261</v>
      </c>
      <c r="CM317">
        <v>5.7149876284273562</v>
      </c>
      <c r="CO317">
        <v>4.3688951859990652</v>
      </c>
      <c r="CP317">
        <v>5.7204858355525721</v>
      </c>
      <c r="CR317">
        <v>4.5521505025954569</v>
      </c>
      <c r="CS317">
        <v>5.6234466951926718</v>
      </c>
    </row>
    <row r="318" spans="2:97" x14ac:dyDescent="0.2">
      <c r="B318">
        <v>2.179229328793721</v>
      </c>
      <c r="C318">
        <v>3.679012874164076</v>
      </c>
      <c r="L318">
        <v>2.7947607523423237</v>
      </c>
      <c r="M318">
        <v>4.5713755272888728</v>
      </c>
      <c r="V318">
        <v>3.2532549982840142</v>
      </c>
      <c r="W318">
        <v>5.0830655193892849</v>
      </c>
      <c r="AF318">
        <v>3.6227640633282223</v>
      </c>
      <c r="AG318">
        <v>5.4713272510480513</v>
      </c>
      <c r="AP318">
        <v>4.0870029029286261</v>
      </c>
      <c r="AQ318">
        <v>5.7149876284273562</v>
      </c>
      <c r="AZ318">
        <v>4.3688951859990652</v>
      </c>
      <c r="BA318">
        <v>5.7204858355525721</v>
      </c>
      <c r="BJ318">
        <v>4.5521505025954569</v>
      </c>
      <c r="BK318">
        <v>5.6234466951926718</v>
      </c>
      <c r="BZ318">
        <v>2.118006208044847</v>
      </c>
      <c r="CA318">
        <v>3.6245349106257914</v>
      </c>
      <c r="CC318">
        <v>2.7947607523423237</v>
      </c>
      <c r="CD318">
        <v>4.5713755272888728</v>
      </c>
      <c r="CF318">
        <v>3.1692011237253292</v>
      </c>
      <c r="CG318">
        <v>5.0345569646566526</v>
      </c>
      <c r="CI318">
        <v>3.6227640633282223</v>
      </c>
      <c r="CJ318">
        <v>5.4713272510480513</v>
      </c>
      <c r="CL318">
        <v>4.0009929026340254</v>
      </c>
      <c r="CM318">
        <v>5.7182600562553318</v>
      </c>
      <c r="CO318">
        <v>4.2770078250177503</v>
      </c>
      <c r="CP318">
        <v>5.7359595594019366</v>
      </c>
      <c r="CR318">
        <v>4.4548593752157677</v>
      </c>
      <c r="CS318">
        <v>5.6448834113381192</v>
      </c>
    </row>
    <row r="319" spans="2:97" x14ac:dyDescent="0.2">
      <c r="B319">
        <v>2.118006208044847</v>
      </c>
      <c r="C319">
        <v>3.6245349106257914</v>
      </c>
      <c r="L319">
        <v>2.7222851242113024</v>
      </c>
      <c r="M319">
        <v>4.525276362054349</v>
      </c>
      <c r="V319">
        <v>3.1692011237253292</v>
      </c>
      <c r="W319">
        <v>5.0345569646566526</v>
      </c>
      <c r="AF319">
        <v>3.5364653470177303</v>
      </c>
      <c r="AG319">
        <v>5.4394444348989825</v>
      </c>
      <c r="AP319">
        <v>4.0009929026340254</v>
      </c>
      <c r="AQ319">
        <v>5.7182600562553318</v>
      </c>
      <c r="AZ319">
        <v>4.2770078250177503</v>
      </c>
      <c r="BA319">
        <v>5.7359595594019366</v>
      </c>
      <c r="BJ319">
        <v>4.4548593752157677</v>
      </c>
      <c r="BK319">
        <v>5.6448834113381192</v>
      </c>
      <c r="BZ319">
        <v>2.0556329481641056</v>
      </c>
      <c r="CA319">
        <v>3.5647715633297863</v>
      </c>
      <c r="CC319">
        <v>2.7222851242113024</v>
      </c>
      <c r="CD319">
        <v>4.525276362054349</v>
      </c>
      <c r="CF319">
        <v>3.0874578341180268</v>
      </c>
      <c r="CG319">
        <v>4.9853884791712764</v>
      </c>
      <c r="CI319">
        <v>3.5364653470177303</v>
      </c>
      <c r="CJ319">
        <v>5.4394444348989825</v>
      </c>
      <c r="CL319">
        <v>3.9135253837899602</v>
      </c>
      <c r="CM319">
        <v>5.7155619762729746</v>
      </c>
      <c r="CO319">
        <v>4.1855875761910903</v>
      </c>
      <c r="CP319">
        <v>5.7461935723444428</v>
      </c>
      <c r="CR319">
        <v>4.3568999174772109</v>
      </c>
      <c r="CS319">
        <v>5.6616393272751493</v>
      </c>
    </row>
    <row r="320" spans="2:97" x14ac:dyDescent="0.2">
      <c r="B320">
        <v>2.0556329481641056</v>
      </c>
      <c r="C320">
        <v>3.5647715633297863</v>
      </c>
      <c r="L320">
        <v>2.6473197152800227</v>
      </c>
      <c r="M320">
        <v>4.4710306815979681</v>
      </c>
      <c r="V320">
        <v>3.0874578341180268</v>
      </c>
      <c r="W320">
        <v>4.9853884791712764</v>
      </c>
      <c r="AF320">
        <v>3.4485383919268964</v>
      </c>
      <c r="AG320">
        <v>5.3985572812434546</v>
      </c>
      <c r="AP320">
        <v>3.9135253837899602</v>
      </c>
      <c r="AQ320">
        <v>5.7155619762729746</v>
      </c>
      <c r="AZ320">
        <v>4.1855875761910903</v>
      </c>
      <c r="BA320">
        <v>5.7461935723444428</v>
      </c>
      <c r="BJ320">
        <v>4.3568999174772109</v>
      </c>
      <c r="BK320">
        <v>5.6616393272751493</v>
      </c>
      <c r="BZ320">
        <v>1.9920416928167943</v>
      </c>
      <c r="CA320">
        <v>3.5009360049394185</v>
      </c>
      <c r="CC320">
        <v>2.6473197152800227</v>
      </c>
      <c r="CD320">
        <v>4.4710306815979681</v>
      </c>
      <c r="CF320">
        <v>3.004884950595708</v>
      </c>
      <c r="CG320">
        <v>4.9363453267655046</v>
      </c>
      <c r="CI320">
        <v>3.4485383919268964</v>
      </c>
      <c r="CJ320">
        <v>5.3985572812434546</v>
      </c>
      <c r="CL320">
        <v>3.8252951122740226</v>
      </c>
      <c r="CM320">
        <v>5.7076926805282353</v>
      </c>
      <c r="CO320">
        <v>4.0931604385763976</v>
      </c>
      <c r="CP320">
        <v>5.751131961579099</v>
      </c>
      <c r="CR320">
        <v>4.2583894457044202</v>
      </c>
      <c r="CS320">
        <v>5.6737071990267456</v>
      </c>
    </row>
    <row r="321" spans="2:97" x14ac:dyDescent="0.2">
      <c r="B321">
        <v>2.0327329857969292</v>
      </c>
      <c r="C321">
        <v>3.5421820269500666</v>
      </c>
      <c r="L321">
        <v>2.5697501405063785</v>
      </c>
      <c r="M321">
        <v>4.4064252521738805</v>
      </c>
      <c r="V321">
        <v>3.004884950595708</v>
      </c>
      <c r="W321">
        <v>4.9363453267655046</v>
      </c>
      <c r="AF321">
        <v>3.3580498548748783</v>
      </c>
      <c r="AG321">
        <v>5.3469709939387862</v>
      </c>
      <c r="AP321">
        <v>3.8252951122740226</v>
      </c>
      <c r="AQ321">
        <v>5.7076926805282353</v>
      </c>
      <c r="AZ321">
        <v>4.0931604385763976</v>
      </c>
      <c r="BA321">
        <v>5.751131961579099</v>
      </c>
      <c r="BJ321">
        <v>4.2583894457044202</v>
      </c>
      <c r="BK321">
        <v>5.6737071990267456</v>
      </c>
      <c r="BZ321">
        <v>1.9275158007259743</v>
      </c>
      <c r="CA321">
        <v>3.430584117555886</v>
      </c>
      <c r="CC321">
        <v>2.5697501405063785</v>
      </c>
      <c r="CD321">
        <v>4.4064252521738805</v>
      </c>
      <c r="CF321">
        <v>2.9222232862820618</v>
      </c>
      <c r="CG321">
        <v>4.8846160612990923</v>
      </c>
      <c r="CI321">
        <v>3.3580498548748783</v>
      </c>
      <c r="CJ321">
        <v>5.3469709939387862</v>
      </c>
      <c r="CL321">
        <v>3.7343210407397898</v>
      </c>
      <c r="CM321">
        <v>5.6936216569493165</v>
      </c>
      <c r="CO321">
        <v>3.9994221894288531</v>
      </c>
      <c r="CP321">
        <v>5.7522742231808666</v>
      </c>
      <c r="CR321">
        <v>4.1578626697538379</v>
      </c>
      <c r="CS321">
        <v>5.6810014506562236</v>
      </c>
    </row>
    <row r="322" spans="2:97" x14ac:dyDescent="0.2">
      <c r="B322">
        <v>1.9920416928167943</v>
      </c>
      <c r="C322">
        <v>3.5009360049394185</v>
      </c>
      <c r="L322">
        <v>2.5366405596945918</v>
      </c>
      <c r="M322">
        <v>4.3759364207527396</v>
      </c>
      <c r="V322">
        <v>2.9222232862820618</v>
      </c>
      <c r="W322">
        <v>4.8846160612990923</v>
      </c>
      <c r="AF322">
        <v>3.2652799825178991</v>
      </c>
      <c r="AG322">
        <v>5.286941027938779</v>
      </c>
      <c r="AP322">
        <v>3.7343210407397898</v>
      </c>
      <c r="AQ322">
        <v>5.6936216569493165</v>
      </c>
      <c r="AZ322">
        <v>3.9994221894288531</v>
      </c>
      <c r="BA322">
        <v>5.7522742231808666</v>
      </c>
      <c r="BJ322">
        <v>4.1578626697538379</v>
      </c>
      <c r="BK322">
        <v>5.6810014506562236</v>
      </c>
      <c r="BZ322">
        <v>1.8619707917938708</v>
      </c>
      <c r="CA322">
        <v>3.3549415718958335</v>
      </c>
      <c r="CC322">
        <v>2.490186395476913</v>
      </c>
      <c r="CD322">
        <v>4.3323184196056683</v>
      </c>
      <c r="CF322">
        <v>2.8403654667144456</v>
      </c>
      <c r="CG322">
        <v>4.8296930392767665</v>
      </c>
      <c r="CI322">
        <v>3.2652799825178991</v>
      </c>
      <c r="CJ322">
        <v>5.286941027938779</v>
      </c>
      <c r="CL322">
        <v>3.6422082454077302</v>
      </c>
      <c r="CM322">
        <v>5.6711476802986569</v>
      </c>
      <c r="CO322">
        <v>3.9043508968855316</v>
      </c>
      <c r="CP322">
        <v>5.7472382443988481</v>
      </c>
      <c r="CR322">
        <v>4.0558697017256007</v>
      </c>
      <c r="CS322">
        <v>5.6819258369828312</v>
      </c>
    </row>
    <row r="323" spans="2:97" x14ac:dyDescent="0.2">
      <c r="B323">
        <v>1.9275158007259743</v>
      </c>
      <c r="C323">
        <v>3.430584117555886</v>
      </c>
      <c r="L323">
        <v>2.490186395476913</v>
      </c>
      <c r="M323">
        <v>4.3323184196056683</v>
      </c>
      <c r="V323">
        <v>2.8403654667144456</v>
      </c>
      <c r="W323">
        <v>4.8296930392767665</v>
      </c>
      <c r="AF323">
        <v>3.1698421468098759</v>
      </c>
      <c r="AG323">
        <v>5.2175785568781832</v>
      </c>
      <c r="AP323">
        <v>3.6422082454077302</v>
      </c>
      <c r="AQ323">
        <v>5.6711476802986569</v>
      </c>
      <c r="AZ323">
        <v>3.9043508968855316</v>
      </c>
      <c r="BA323">
        <v>5.7472382443988481</v>
      </c>
      <c r="BJ323">
        <v>4.0558697017256007</v>
      </c>
      <c r="BK323">
        <v>5.6819258369828312</v>
      </c>
      <c r="BZ323">
        <v>1.7949592511374779</v>
      </c>
      <c r="CA323">
        <v>3.2731346727260626</v>
      </c>
      <c r="CC323">
        <v>2.407962909531856</v>
      </c>
      <c r="CD323">
        <v>4.2491374315581529</v>
      </c>
      <c r="CF323">
        <v>2.7566647633724704</v>
      </c>
      <c r="CG323">
        <v>4.7708387003396462</v>
      </c>
      <c r="CI323">
        <v>3.1698421468098759</v>
      </c>
      <c r="CJ323">
        <v>5.2175785568781832</v>
      </c>
      <c r="CL323">
        <v>3.547519929555274</v>
      </c>
      <c r="CM323">
        <v>5.6377318445509426</v>
      </c>
      <c r="CO323">
        <v>3.8069915325816215</v>
      </c>
      <c r="CP323">
        <v>5.7343267305759218</v>
      </c>
      <c r="CR323">
        <v>3.9520080034990119</v>
      </c>
      <c r="CS323">
        <v>5.6756221870467982</v>
      </c>
    </row>
    <row r="324" spans="2:97" x14ac:dyDescent="0.2">
      <c r="B324">
        <v>1.8619707917938708</v>
      </c>
      <c r="C324">
        <v>3.3549415718958335</v>
      </c>
      <c r="L324">
        <v>2.407962909531856</v>
      </c>
      <c r="M324">
        <v>4.2491374315581529</v>
      </c>
      <c r="V324">
        <v>2.7566647633724704</v>
      </c>
      <c r="W324">
        <v>4.7708387003396462</v>
      </c>
      <c r="AF324">
        <v>3.1095439736871122</v>
      </c>
      <c r="AG324">
        <v>5.1710628800039817</v>
      </c>
      <c r="AP324">
        <v>3.547519929555274</v>
      </c>
      <c r="AQ324">
        <v>5.6377318445509426</v>
      </c>
      <c r="AZ324">
        <v>3.8069915325816215</v>
      </c>
      <c r="BA324">
        <v>5.7343267305759218</v>
      </c>
      <c r="BJ324">
        <v>3.9520080034990119</v>
      </c>
      <c r="BK324">
        <v>5.6756221870467982</v>
      </c>
      <c r="BZ324">
        <v>1.7269192660314796</v>
      </c>
      <c r="CA324">
        <v>3.187220552238156</v>
      </c>
      <c r="CC324">
        <v>2.3258642921887343</v>
      </c>
      <c r="CD324">
        <v>4.1599410249172939</v>
      </c>
      <c r="CF324">
        <v>2.6704160204479916</v>
      </c>
      <c r="CG324">
        <v>4.7026952054343454</v>
      </c>
      <c r="CI324">
        <v>3.0744458018556293</v>
      </c>
      <c r="CJ324">
        <v>5.1431360322050859</v>
      </c>
      <c r="CL324">
        <v>3.4489692793538178</v>
      </c>
      <c r="CM324">
        <v>5.5930897734190852</v>
      </c>
      <c r="CO324">
        <v>3.7079939141347076</v>
      </c>
      <c r="CP324">
        <v>5.7119944286910265</v>
      </c>
      <c r="CR324">
        <v>3.8461985935912995</v>
      </c>
      <c r="CS324">
        <v>5.6573879551169872</v>
      </c>
    </row>
    <row r="325" spans="2:97" x14ac:dyDescent="0.2">
      <c r="B325">
        <v>1.7949592511374779</v>
      </c>
      <c r="C325">
        <v>3.2731346727260626</v>
      </c>
      <c r="L325">
        <v>2.3258642921887343</v>
      </c>
      <c r="M325">
        <v>4.1599410249172939</v>
      </c>
      <c r="V325">
        <v>2.7189419861417901</v>
      </c>
      <c r="W325">
        <v>4.7417835623046969</v>
      </c>
      <c r="AF325">
        <v>3.0744458018556293</v>
      </c>
      <c r="AG325">
        <v>5.1431360322050859</v>
      </c>
      <c r="AP325">
        <v>3.4489692793538178</v>
      </c>
      <c r="AQ325">
        <v>5.5930897734190852</v>
      </c>
      <c r="AZ325">
        <v>3.7079939141347076</v>
      </c>
      <c r="BA325">
        <v>5.7119944286910265</v>
      </c>
      <c r="BJ325">
        <v>3.8461985935912995</v>
      </c>
      <c r="BK325">
        <v>5.6573879551169872</v>
      </c>
      <c r="BZ325">
        <v>1.6580449686372127</v>
      </c>
      <c r="CA325">
        <v>3.0948355862728056</v>
      </c>
      <c r="CC325">
        <v>2.2412680821859317</v>
      </c>
      <c r="CD325">
        <v>4.0650809617261503</v>
      </c>
      <c r="CF325">
        <v>2.5793332716504609</v>
      </c>
      <c r="CG325">
        <v>4.6208551087183727</v>
      </c>
      <c r="CI325">
        <v>2.9783818607552006</v>
      </c>
      <c r="CJ325">
        <v>5.0663960354163242</v>
      </c>
      <c r="CL325">
        <v>3.3451821687929715</v>
      </c>
      <c r="CM325">
        <v>5.5322674583348741</v>
      </c>
      <c r="CO325">
        <v>3.605497068943158</v>
      </c>
      <c r="CP325">
        <v>5.6791657017439139</v>
      </c>
      <c r="CR325">
        <v>3.7387120000961507</v>
      </c>
      <c r="CS325">
        <v>5.6272168207136932</v>
      </c>
    </row>
    <row r="326" spans="2:97" x14ac:dyDescent="0.2">
      <c r="B326">
        <v>1.7269192660314796</v>
      </c>
      <c r="C326">
        <v>3.187220552238156</v>
      </c>
      <c r="L326">
        <v>2.2412680821859317</v>
      </c>
      <c r="M326">
        <v>4.0650809617261503</v>
      </c>
      <c r="V326">
        <v>2.6704160204479916</v>
      </c>
      <c r="W326">
        <v>4.7026952054343454</v>
      </c>
      <c r="AF326">
        <v>2.9783818607552006</v>
      </c>
      <c r="AG326">
        <v>5.0663960354163242</v>
      </c>
      <c r="AP326">
        <v>3.3517035908929103</v>
      </c>
      <c r="AQ326">
        <v>5.5365032844633726</v>
      </c>
      <c r="AZ326">
        <v>3.605497068943158</v>
      </c>
      <c r="BA326">
        <v>5.6791657017439139</v>
      </c>
      <c r="BJ326">
        <v>3.7387120000961507</v>
      </c>
      <c r="BK326">
        <v>5.6272168207136932</v>
      </c>
      <c r="BZ326">
        <v>1.5872725101165954</v>
      </c>
      <c r="CA326">
        <v>2.9965725752155605</v>
      </c>
      <c r="CC326">
        <v>2.156399096936608</v>
      </c>
      <c r="CD326">
        <v>3.9633429945003762</v>
      </c>
      <c r="CF326">
        <v>2.484095782500181</v>
      </c>
      <c r="CG326">
        <v>4.5204238810823902</v>
      </c>
      <c r="CI326">
        <v>2.882870239029776</v>
      </c>
      <c r="CJ326">
        <v>4.9912678230388643</v>
      </c>
      <c r="CL326">
        <v>3.2364000305907359</v>
      </c>
      <c r="CM326">
        <v>5.4528888543532679</v>
      </c>
      <c r="CO326">
        <v>3.4986318523480655</v>
      </c>
      <c r="CP326">
        <v>5.6317383354717512</v>
      </c>
      <c r="CR326">
        <v>3.6229376849933201</v>
      </c>
      <c r="CS326">
        <v>5.5788373224979164</v>
      </c>
    </row>
    <row r="327" spans="2:97" x14ac:dyDescent="0.2">
      <c r="B327">
        <v>1.6580449686372127</v>
      </c>
      <c r="C327">
        <v>3.0948355862728056</v>
      </c>
      <c r="L327">
        <v>2.156399096936608</v>
      </c>
      <c r="M327">
        <v>3.9633429945003762</v>
      </c>
      <c r="V327">
        <v>2.5793332716504609</v>
      </c>
      <c r="W327">
        <v>4.6208551087183727</v>
      </c>
      <c r="AF327">
        <v>2.882870239029776</v>
      </c>
      <c r="AG327">
        <v>4.9912678230388643</v>
      </c>
      <c r="AP327">
        <v>3.3451821687929715</v>
      </c>
      <c r="AQ327">
        <v>5.5322674583348741</v>
      </c>
      <c r="AZ327">
        <v>3.4986318523480655</v>
      </c>
      <c r="BA327">
        <v>5.6317383354717512</v>
      </c>
      <c r="BJ327">
        <v>3.6229376849933201</v>
      </c>
      <c r="BK327">
        <v>5.5788373224979164</v>
      </c>
      <c r="BZ327">
        <v>1.5152259844880647</v>
      </c>
      <c r="CA327">
        <v>2.8909835380878044</v>
      </c>
      <c r="CC327">
        <v>2.0691539229021711</v>
      </c>
      <c r="CD327">
        <v>3.852496893074099</v>
      </c>
      <c r="CF327">
        <v>2.3832794045615757</v>
      </c>
      <c r="CG327">
        <v>4.4022739237708572</v>
      </c>
      <c r="CI327">
        <v>2.7877045716068141</v>
      </c>
      <c r="CJ327">
        <v>4.9132378446167539</v>
      </c>
      <c r="CL327">
        <v>3.1213826013261161</v>
      </c>
      <c r="CM327">
        <v>5.3523254651789962</v>
      </c>
      <c r="CO327">
        <v>3.3855692412930183</v>
      </c>
      <c r="CP327">
        <v>5.5639096022025161</v>
      </c>
      <c r="CR327">
        <v>3.6250006482835029</v>
      </c>
      <c r="CS327">
        <v>5.5798820516995402</v>
      </c>
    </row>
    <row r="328" spans="2:97" x14ac:dyDescent="0.2">
      <c r="B328">
        <v>1.5872725101165954</v>
      </c>
      <c r="C328">
        <v>2.9965725752155605</v>
      </c>
      <c r="L328">
        <v>2.0691539229021711</v>
      </c>
      <c r="M328">
        <v>3.852496893074099</v>
      </c>
      <c r="V328">
        <v>2.484095782500181</v>
      </c>
      <c r="W328">
        <v>4.5204238810823902</v>
      </c>
      <c r="AF328">
        <v>2.7877045716068141</v>
      </c>
      <c r="AG328">
        <v>4.9132378446167539</v>
      </c>
      <c r="AP328">
        <v>3.2364000305907359</v>
      </c>
      <c r="AQ328">
        <v>5.4528888543532679</v>
      </c>
      <c r="AZ328">
        <v>3.4747328092505172</v>
      </c>
      <c r="BA328">
        <v>5.6194910126161339</v>
      </c>
      <c r="BJ328">
        <v>3.6250006482835029</v>
      </c>
      <c r="BK328">
        <v>5.5798820516995402</v>
      </c>
      <c r="BZ328">
        <v>1.4414189887579942</v>
      </c>
      <c r="CA328">
        <v>2.777220188708633</v>
      </c>
      <c r="CC328">
        <v>1.9800775959122414</v>
      </c>
      <c r="CD328">
        <v>3.7334122857683814</v>
      </c>
      <c r="CF328">
        <v>2.2787546769044047</v>
      </c>
      <c r="CG328">
        <v>4.2677300040734574</v>
      </c>
      <c r="CI328">
        <v>2.6909896998864049</v>
      </c>
      <c r="CJ328">
        <v>4.828804933469141</v>
      </c>
      <c r="CL328">
        <v>3.0004862781495398</v>
      </c>
      <c r="CM328">
        <v>5.2327914994756819</v>
      </c>
      <c r="CO328">
        <v>3.264063938148912</v>
      </c>
      <c r="CP328">
        <v>5.4690078691813993</v>
      </c>
      <c r="CR328">
        <v>3.5032213308213866</v>
      </c>
      <c r="CS328">
        <v>5.509562484158784</v>
      </c>
    </row>
    <row r="329" spans="2:97" x14ac:dyDescent="0.2">
      <c r="B329">
        <v>1.5152259844880647</v>
      </c>
      <c r="C329">
        <v>2.8909835380878044</v>
      </c>
      <c r="L329">
        <v>1.9800775959122414</v>
      </c>
      <c r="M329">
        <v>3.7334122857683814</v>
      </c>
      <c r="V329">
        <v>2.3832794045615757</v>
      </c>
      <c r="W329">
        <v>4.4022739237708572</v>
      </c>
      <c r="AF329">
        <v>2.6909896998864049</v>
      </c>
      <c r="AG329">
        <v>4.828804933469141</v>
      </c>
      <c r="AP329">
        <v>3.1213826013261161</v>
      </c>
      <c r="AQ329">
        <v>5.3523254651789962</v>
      </c>
      <c r="AZ329">
        <v>3.3855692412930183</v>
      </c>
      <c r="BA329">
        <v>5.5639096022025161</v>
      </c>
      <c r="BJ329">
        <v>3.5032213308213866</v>
      </c>
      <c r="BK329">
        <v>5.509562484158784</v>
      </c>
      <c r="BZ329">
        <v>1.3653634360936231</v>
      </c>
      <c r="CA329">
        <v>2.6544315890790449</v>
      </c>
      <c r="CC329">
        <v>1.8882968905630351</v>
      </c>
      <c r="CD329">
        <v>3.6043160182489049</v>
      </c>
      <c r="CF329">
        <v>2.1705238425236222</v>
      </c>
      <c r="CG329">
        <v>4.1202519162119238</v>
      </c>
      <c r="CI329">
        <v>2.5903247864418875</v>
      </c>
      <c r="CJ329">
        <v>4.7313268833262994</v>
      </c>
      <c r="CL329">
        <v>2.8784770465171992</v>
      </c>
      <c r="CM329">
        <v>5.1043091067707156</v>
      </c>
      <c r="CO329">
        <v>3.1309897947563607</v>
      </c>
      <c r="CP329">
        <v>5.3409159997323679</v>
      </c>
      <c r="CR329">
        <v>3.3693967526174178</v>
      </c>
      <c r="CS329">
        <v>5.4047503169844449</v>
      </c>
    </row>
    <row r="330" spans="2:97" x14ac:dyDescent="0.2">
      <c r="B330">
        <v>1.4414189887579942</v>
      </c>
      <c r="C330">
        <v>2.777220188708633</v>
      </c>
      <c r="L330">
        <v>1.8882968905630351</v>
      </c>
      <c r="M330">
        <v>3.6043160182489049</v>
      </c>
      <c r="V330">
        <v>2.2787546769044047</v>
      </c>
      <c r="W330">
        <v>4.2677300040734574</v>
      </c>
      <c r="AF330">
        <v>2.5903247864418875</v>
      </c>
      <c r="AG330">
        <v>4.7313268833262994</v>
      </c>
      <c r="AP330">
        <v>3.0004862781495398</v>
      </c>
      <c r="AQ330">
        <v>5.2327914994756819</v>
      </c>
      <c r="AZ330">
        <v>3.264063938148912</v>
      </c>
      <c r="BA330">
        <v>5.4690078691813993</v>
      </c>
      <c r="BJ330">
        <v>3.3693967526174178</v>
      </c>
      <c r="BK330">
        <v>5.4047503169844449</v>
      </c>
      <c r="BZ330">
        <v>1.2856583641886425</v>
      </c>
      <c r="CA330">
        <v>2.5199848311067718</v>
      </c>
      <c r="CC330">
        <v>1.7946342429640609</v>
      </c>
      <c r="CD330">
        <v>3.4636814392427056</v>
      </c>
      <c r="CF330">
        <v>2.0582460823624364</v>
      </c>
      <c r="CG330">
        <v>3.9555410566702918</v>
      </c>
      <c r="CI330">
        <v>2.4837471769511033</v>
      </c>
      <c r="CJ330">
        <v>4.6128211890556878</v>
      </c>
      <c r="CL330">
        <v>2.7584645681456061</v>
      </c>
      <c r="CM330">
        <v>4.9743561921391501</v>
      </c>
      <c r="CO330">
        <v>2.9866920796764211</v>
      </c>
      <c r="CP330">
        <v>5.1772774938623325</v>
      </c>
      <c r="CR330">
        <v>3.2180675859007351</v>
      </c>
      <c r="CS330">
        <v>5.2514113365643675</v>
      </c>
    </row>
    <row r="331" spans="2:97" x14ac:dyDescent="0.2">
      <c r="B331">
        <v>1.3653634360936231</v>
      </c>
      <c r="C331">
        <v>2.6544315890790449</v>
      </c>
      <c r="L331">
        <v>1.7946342429640609</v>
      </c>
      <c r="M331">
        <v>3.4636814392427056</v>
      </c>
      <c r="V331">
        <v>2.1705238425236222</v>
      </c>
      <c r="W331">
        <v>4.1202519162119238</v>
      </c>
      <c r="AF331">
        <v>2.4837471769511033</v>
      </c>
      <c r="AG331">
        <v>4.6128211890556878</v>
      </c>
      <c r="AP331">
        <v>2.8784770465171992</v>
      </c>
      <c r="AQ331">
        <v>5.1043091067707156</v>
      </c>
      <c r="AZ331">
        <v>3.1309897947563607</v>
      </c>
      <c r="BA331">
        <v>5.3409159997323679</v>
      </c>
      <c r="BJ331">
        <v>3.2180675859007351</v>
      </c>
      <c r="BK331">
        <v>5.2514113365643675</v>
      </c>
      <c r="BZ331">
        <v>1.2026095461638378</v>
      </c>
      <c r="CA331">
        <v>2.3714997055571931</v>
      </c>
      <c r="CC331">
        <v>1.6978502520648553</v>
      </c>
      <c r="CD331">
        <v>3.3121877445982473</v>
      </c>
      <c r="CF331">
        <v>1.9396111958661011</v>
      </c>
      <c r="CG331">
        <v>3.7692211507007327</v>
      </c>
      <c r="CI331">
        <v>2.3663181201156234</v>
      </c>
      <c r="CJ331">
        <v>4.4635460137582186</v>
      </c>
      <c r="CL331">
        <v>2.6351979022625538</v>
      </c>
      <c r="CM331">
        <v>4.8332968330018335</v>
      </c>
      <c r="CO331">
        <v>2.8384194419246747</v>
      </c>
      <c r="CP331">
        <v>5.0005874726579886</v>
      </c>
      <c r="CR331">
        <v>3.0469348627243522</v>
      </c>
      <c r="CS331">
        <v>5.0430005234819664</v>
      </c>
    </row>
    <row r="332" spans="2:97" x14ac:dyDescent="0.2">
      <c r="B332">
        <v>1.2856583641886425</v>
      </c>
      <c r="C332">
        <v>2.5199848311067718</v>
      </c>
      <c r="L332">
        <v>1.6978502520648553</v>
      </c>
      <c r="M332">
        <v>3.3121877445982473</v>
      </c>
      <c r="V332">
        <v>2.0582460823624364</v>
      </c>
      <c r="W332">
        <v>3.9555410566702918</v>
      </c>
      <c r="AF332">
        <v>2.3663181201156234</v>
      </c>
      <c r="AG332">
        <v>4.4635460137582186</v>
      </c>
      <c r="AP332">
        <v>2.7584645681456061</v>
      </c>
      <c r="AQ332">
        <v>4.9743561921391501</v>
      </c>
      <c r="AZ332">
        <v>2.9866920796764211</v>
      </c>
      <c r="BA332">
        <v>5.1772774938623325</v>
      </c>
      <c r="BJ332">
        <v>3.0469348627243522</v>
      </c>
      <c r="BK332">
        <v>5.0430005234819664</v>
      </c>
      <c r="BZ332">
        <v>1.11179670509661</v>
      </c>
      <c r="CA332">
        <v>2.200030150564086</v>
      </c>
      <c r="CC332">
        <v>1.5967382723477159</v>
      </c>
      <c r="CD332">
        <v>3.1459834250315772</v>
      </c>
      <c r="CF332">
        <v>1.8124960834412889</v>
      </c>
      <c r="CG332">
        <v>3.5556909940408095</v>
      </c>
      <c r="CI332">
        <v>2.2382859883567447</v>
      </c>
      <c r="CJ332">
        <v>4.2778102455988831</v>
      </c>
      <c r="CL332">
        <v>2.4998682802909955</v>
      </c>
      <c r="CM332">
        <v>4.6563807799986634</v>
      </c>
      <c r="CO332">
        <v>2.6829501710792631</v>
      </c>
      <c r="CP332">
        <v>4.7966438605424235</v>
      </c>
      <c r="CR332">
        <v>2.8641810270748995</v>
      </c>
      <c r="CS332">
        <v>4.8028045066889113</v>
      </c>
    </row>
    <row r="333" spans="2:97" x14ac:dyDescent="0.2">
      <c r="B333">
        <v>1.2026095461638378</v>
      </c>
      <c r="C333">
        <v>2.3714997055571931</v>
      </c>
      <c r="L333">
        <v>1.5967382723477159</v>
      </c>
      <c r="M333">
        <v>3.1459834250315772</v>
      </c>
      <c r="V333">
        <v>1.9396111958661011</v>
      </c>
      <c r="W333">
        <v>3.7692211507007327</v>
      </c>
      <c r="AF333">
        <v>2.2382859883567447</v>
      </c>
      <c r="AG333">
        <v>4.2778102455988831</v>
      </c>
      <c r="AP333">
        <v>2.6351979022625538</v>
      </c>
      <c r="AQ333">
        <v>4.8332968330018335</v>
      </c>
      <c r="AZ333">
        <v>2.8384194419246747</v>
      </c>
      <c r="BA333">
        <v>5.0005874726579886</v>
      </c>
      <c r="BJ333">
        <v>2.8641810270748995</v>
      </c>
      <c r="BK333">
        <v>4.8028045066889113</v>
      </c>
      <c r="CC333">
        <v>1.4893094088115086</v>
      </c>
      <c r="CD333">
        <v>2.9560204847101583</v>
      </c>
      <c r="CF333">
        <v>1.674087865345093</v>
      </c>
      <c r="CG333">
        <v>3.30409530595669</v>
      </c>
      <c r="CI333">
        <v>2.0995709527510109</v>
      </c>
      <c r="CJ333">
        <v>4.0591505741163667</v>
      </c>
      <c r="CL333">
        <v>2.3370718707030953</v>
      </c>
      <c r="CM333">
        <v>4.4009524076352129</v>
      </c>
      <c r="CO333">
        <v>2.476418982450475</v>
      </c>
      <c r="CP333">
        <v>4.4492485996015896</v>
      </c>
      <c r="CR333">
        <v>2.7376947537384009</v>
      </c>
      <c r="CS333">
        <v>4.6962881113979842</v>
      </c>
    </row>
    <row r="334" spans="2:97" x14ac:dyDescent="0.2">
      <c r="B334">
        <v>1.11179670509661</v>
      </c>
      <c r="C334">
        <v>2.200030150564086</v>
      </c>
      <c r="L334">
        <v>1.4893094088115086</v>
      </c>
      <c r="M334">
        <v>2.9560204847101583</v>
      </c>
      <c r="V334">
        <v>1.8124960834412889</v>
      </c>
      <c r="W334">
        <v>3.5556909940408095</v>
      </c>
      <c r="AF334">
        <v>2.0995709527510109</v>
      </c>
      <c r="AG334">
        <v>4.0591505741163667</v>
      </c>
      <c r="AP334">
        <v>2.4998682802909955</v>
      </c>
      <c r="AQ334">
        <v>4.6563807799986634</v>
      </c>
      <c r="AZ334">
        <v>2.6829501710792631</v>
      </c>
      <c r="BA334">
        <v>4.7966438605424235</v>
      </c>
      <c r="BJ334">
        <v>2.7376947537384009</v>
      </c>
      <c r="BK334">
        <v>4.6962881113979842</v>
      </c>
      <c r="CC334">
        <v>1.3698659671674689</v>
      </c>
      <c r="CD334">
        <v>2.7284200682718462</v>
      </c>
      <c r="CI334">
        <v>1.9445909861012947</v>
      </c>
      <c r="CJ334">
        <v>3.7902727931966704</v>
      </c>
      <c r="CL334">
        <v>2.1349031406010832</v>
      </c>
      <c r="CM334">
        <v>4.044071854156523</v>
      </c>
      <c r="CR334">
        <v>2.3836100586970739</v>
      </c>
      <c r="CS334">
        <v>3.9342600588544943</v>
      </c>
    </row>
    <row r="335" spans="2:97" x14ac:dyDescent="0.2">
      <c r="L335">
        <v>1.3698659671674689</v>
      </c>
      <c r="M335">
        <v>2.7284200682718462</v>
      </c>
      <c r="V335">
        <v>1.674087865345093</v>
      </c>
      <c r="W335">
        <v>3.30409530595669</v>
      </c>
      <c r="AF335">
        <v>1.9445909861012947</v>
      </c>
      <c r="AG335">
        <v>3.7902727931966704</v>
      </c>
      <c r="AP335">
        <v>2.3370718707030953</v>
      </c>
      <c r="AQ335">
        <v>4.4009524076352129</v>
      </c>
      <c r="AZ335">
        <v>2.476418982450475</v>
      </c>
      <c r="BA335">
        <v>4.4492485996015896</v>
      </c>
      <c r="BJ335">
        <v>2.3836100586970739</v>
      </c>
      <c r="BK335">
        <v>3.9342600588544943</v>
      </c>
      <c r="CI335">
        <v>1.7565535829527117</v>
      </c>
      <c r="CJ335">
        <v>3.4281807851281378</v>
      </c>
    </row>
    <row r="336" spans="2:97" x14ac:dyDescent="0.2">
      <c r="AF336">
        <v>1.7565535829527117</v>
      </c>
      <c r="AG336">
        <v>3.4281807851281378</v>
      </c>
      <c r="AP336">
        <v>2.1349031406010832</v>
      </c>
      <c r="AQ336">
        <v>4.044071854156523</v>
      </c>
    </row>
  </sheetData>
  <phoneticPr fontId="1" type="noConversion"/>
  <pageMargins left="0.75" right="0.75"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BA75"/>
  <sheetViews>
    <sheetView topLeftCell="G1" workbookViewId="0">
      <selection activeCell="L17" sqref="L17:M17"/>
    </sheetView>
    <sheetView topLeftCell="F1" workbookViewId="1">
      <selection activeCell="N23" sqref="N23"/>
    </sheetView>
    <sheetView topLeftCell="X23" workbookViewId="2">
      <selection activeCell="B4" sqref="B4"/>
    </sheetView>
  </sheetViews>
  <sheetFormatPr defaultRowHeight="12.75" x14ac:dyDescent="0.2"/>
  <sheetData>
    <row r="1" spans="1:53" x14ac:dyDescent="0.2">
      <c r="A1" t="s">
        <v>1215</v>
      </c>
      <c r="R1" t="s">
        <v>33</v>
      </c>
      <c r="S1">
        <v>30</v>
      </c>
      <c r="U1" t="s">
        <v>33</v>
      </c>
      <c r="V1">
        <v>60</v>
      </c>
      <c r="X1" t="s">
        <v>33</v>
      </c>
      <c r="Y1">
        <v>90</v>
      </c>
      <c r="AA1" t="s">
        <v>33</v>
      </c>
      <c r="AB1">
        <v>120</v>
      </c>
      <c r="AD1" t="s">
        <v>33</v>
      </c>
      <c r="AE1">
        <v>150</v>
      </c>
      <c r="AG1" t="s">
        <v>33</v>
      </c>
      <c r="AH1">
        <v>180</v>
      </c>
    </row>
    <row r="2" spans="1:53" x14ac:dyDescent="0.2">
      <c r="A2" t="s">
        <v>1217</v>
      </c>
      <c r="H2" t="str">
        <f>A1&amp;CHAR(10)&amp;A2&amp;CHAR(10)&amp;A3</f>
        <v>SHUANG HSI
USA-176
TASHIBA 40</v>
      </c>
      <c r="O2" t="s">
        <v>41</v>
      </c>
      <c r="R2" t="s">
        <v>43</v>
      </c>
      <c r="S2">
        <f>COS(RADIANS(S1))</f>
        <v>0.86602540378443871</v>
      </c>
      <c r="U2" t="s">
        <v>43</v>
      </c>
      <c r="V2">
        <f>COS(RADIANS(V1))</f>
        <v>0.50000000000000011</v>
      </c>
      <c r="X2" t="s">
        <v>43</v>
      </c>
      <c r="Y2">
        <f>COS(RADIANS(Y1))</f>
        <v>6.1257422745431001E-17</v>
      </c>
      <c r="AA2" t="s">
        <v>43</v>
      </c>
      <c r="AB2">
        <f>COS(RADIANS(AB1))</f>
        <v>-0.49999999999999978</v>
      </c>
      <c r="AD2" t="s">
        <v>43</v>
      </c>
      <c r="AE2">
        <f>COS(RADIANS(AE1))</f>
        <v>-0.86602540378443871</v>
      </c>
      <c r="AG2" t="s">
        <v>43</v>
      </c>
      <c r="AH2">
        <f>COS(RADIANS(AH1))</f>
        <v>-1</v>
      </c>
      <c r="AJ2" t="s">
        <v>53</v>
      </c>
      <c r="AK2">
        <v>0</v>
      </c>
      <c r="AL2">
        <v>1.61E-2</v>
      </c>
      <c r="AM2">
        <v>3.1199999999999999E-2</v>
      </c>
      <c r="AN2">
        <v>4.19E-2</v>
      </c>
      <c r="AO2">
        <v>0.05</v>
      </c>
      <c r="AP2">
        <v>5.3699999999999998E-2</v>
      </c>
      <c r="AQ2">
        <v>5.6000000000000001E-2</v>
      </c>
      <c r="AR2">
        <v>5.7000000000000002E-2</v>
      </c>
      <c r="AS2">
        <v>5.8999999999999997E-2</v>
      </c>
    </row>
    <row r="3" spans="1:53" x14ac:dyDescent="0.2">
      <c r="A3" t="s">
        <v>1219</v>
      </c>
      <c r="I3" s="38" t="s">
        <v>65</v>
      </c>
      <c r="J3" s="38" t="s">
        <v>66</v>
      </c>
      <c r="K3" s="38" t="s">
        <v>33</v>
      </c>
      <c r="R3" t="s">
        <v>44</v>
      </c>
      <c r="S3">
        <f>SIN(RADIANS(S1))</f>
        <v>0.49999999999999994</v>
      </c>
      <c r="U3" t="s">
        <v>44</v>
      </c>
      <c r="V3">
        <f>SIN(RADIANS(V1))</f>
        <v>0.8660254037844386</v>
      </c>
      <c r="X3" t="s">
        <v>44</v>
      </c>
      <c r="Y3">
        <f>SIN(RADIANS(Y1))</f>
        <v>1</v>
      </c>
      <c r="AA3" t="s">
        <v>44</v>
      </c>
      <c r="AB3">
        <f>SIN(RADIANS(AB1))</f>
        <v>0.86602540378443871</v>
      </c>
      <c r="AD3" t="s">
        <v>44</v>
      </c>
      <c r="AE3">
        <f>SIN(RADIANS(AE1))</f>
        <v>0.49999999999999994</v>
      </c>
      <c r="AG3" t="s">
        <v>44</v>
      </c>
      <c r="AH3">
        <f>SIN(RADIANS(AH1))</f>
        <v>1.22514845490862E-16</v>
      </c>
      <c r="AJ3" t="s">
        <v>52</v>
      </c>
      <c r="AK3">
        <v>0.5</v>
      </c>
      <c r="AL3">
        <v>0.45</v>
      </c>
      <c r="AM3">
        <v>0.4</v>
      </c>
      <c r="AN3">
        <v>0.35</v>
      </c>
      <c r="AO3">
        <v>0.3</v>
      </c>
      <c r="AP3">
        <v>0.25</v>
      </c>
      <c r="AQ3">
        <v>0.19</v>
      </c>
      <c r="AR3">
        <v>0.15</v>
      </c>
      <c r="AS3">
        <v>0.1</v>
      </c>
    </row>
    <row r="4" spans="1:53" x14ac:dyDescent="0.2">
      <c r="A4" t="s">
        <v>164</v>
      </c>
      <c r="B4">
        <v>10</v>
      </c>
      <c r="C4" s="21">
        <v>2</v>
      </c>
      <c r="H4" t="s">
        <v>141</v>
      </c>
      <c r="I4">
        <f>Deckman!A3</f>
        <v>6</v>
      </c>
      <c r="J4" s="37">
        <f>Deckman!B3</f>
        <v>4.0840001106262207</v>
      </c>
      <c r="K4" s="28">
        <f>Deckman!C3</f>
        <v>50.599998474121094</v>
      </c>
      <c r="L4">
        <f t="shared" ref="L4:L9" si="0">J4*SIN(RADIANS(K4))</f>
        <v>3.1558439306122619</v>
      </c>
      <c r="M4">
        <f t="shared" ref="M4:M9" si="1">J4*COS(RADIANS(K4))</f>
        <v>2.592239570181107</v>
      </c>
      <c r="R4" t="s">
        <v>46</v>
      </c>
      <c r="S4" t="s">
        <v>47</v>
      </c>
      <c r="U4" t="s">
        <v>46</v>
      </c>
      <c r="V4" t="s">
        <v>47</v>
      </c>
      <c r="X4" t="s">
        <v>46</v>
      </c>
      <c r="Y4" t="s">
        <v>47</v>
      </c>
      <c r="AA4" t="s">
        <v>46</v>
      </c>
      <c r="AB4" t="s">
        <v>47</v>
      </c>
      <c r="AD4" t="s">
        <v>46</v>
      </c>
      <c r="AE4" t="s">
        <v>47</v>
      </c>
      <c r="AG4" t="s">
        <v>46</v>
      </c>
      <c r="AH4" t="s">
        <v>47</v>
      </c>
      <c r="AJ4" t="s">
        <v>51</v>
      </c>
      <c r="AK4">
        <v>0</v>
      </c>
      <c r="AL4">
        <v>1.9E-2</v>
      </c>
      <c r="AM4">
        <v>0.03</v>
      </c>
      <c r="AN4">
        <v>3.6999999999999998E-2</v>
      </c>
      <c r="AO4">
        <v>4.4999999999999998E-2</v>
      </c>
      <c r="AP4">
        <v>0.05</v>
      </c>
      <c r="AQ4">
        <v>5.2999999999999999E-2</v>
      </c>
      <c r="AR4">
        <v>5.6000000000000001E-2</v>
      </c>
      <c r="AS4">
        <v>5.7000000000000002E-2</v>
      </c>
    </row>
    <row r="5" spans="1:53" x14ac:dyDescent="0.2">
      <c r="A5" t="s">
        <v>160</v>
      </c>
      <c r="B5" s="20">
        <v>10</v>
      </c>
      <c r="D5">
        <f>DEGREES(ATAN(B5/B7))</f>
        <v>63.43494882292201</v>
      </c>
      <c r="I5">
        <f>Deckman!A4</f>
        <v>8</v>
      </c>
      <c r="J5" s="37">
        <f>Deckman!B4</f>
        <v>5.0580000877380371</v>
      </c>
      <c r="K5" s="28">
        <f>Deckman!C4</f>
        <v>49.599998474121094</v>
      </c>
      <c r="L5">
        <f t="shared" si="0"/>
        <v>3.8518607390331949</v>
      </c>
      <c r="M5">
        <f t="shared" si="1"/>
        <v>3.2781906190233414</v>
      </c>
      <c r="O5" t="s">
        <v>49</v>
      </c>
      <c r="P5">
        <v>1.25</v>
      </c>
      <c r="R5">
        <f>$P5*S3</f>
        <v>0.62499999999999989</v>
      </c>
      <c r="S5">
        <f>$P5*S2</f>
        <v>1.0825317547305484</v>
      </c>
      <c r="U5">
        <f>$P5*V3</f>
        <v>1.0825317547305482</v>
      </c>
      <c r="V5">
        <f>$P5*V2</f>
        <v>0.62500000000000011</v>
      </c>
      <c r="X5">
        <f>$P5*Y3</f>
        <v>1.25</v>
      </c>
      <c r="Y5">
        <f>$P5*Y2</f>
        <v>7.6571778431788751E-17</v>
      </c>
      <c r="AA5">
        <f>$P5*AB3</f>
        <v>1.0825317547305484</v>
      </c>
      <c r="AB5">
        <f>$P5*AB2</f>
        <v>-0.62499999999999978</v>
      </c>
      <c r="AD5">
        <f>$P5*AE3</f>
        <v>0.62499999999999989</v>
      </c>
      <c r="AE5">
        <f>$P5*AE2</f>
        <v>-1.0825317547305484</v>
      </c>
      <c r="AG5">
        <f>$P5*AH3</f>
        <v>1.531435568635775E-16</v>
      </c>
      <c r="AH5">
        <f>$P5*AH2</f>
        <v>-1.25</v>
      </c>
      <c r="AJ5" t="s">
        <v>54</v>
      </c>
      <c r="AK5">
        <v>0</v>
      </c>
      <c r="AL5">
        <v>-0.05</v>
      </c>
      <c r="AM5">
        <v>-0.1</v>
      </c>
      <c r="AN5">
        <v>-0.15</v>
      </c>
      <c r="AO5">
        <v>-0.2</v>
      </c>
      <c r="AP5">
        <v>-0.25</v>
      </c>
      <c r="AQ5">
        <v>-0.3</v>
      </c>
      <c r="AR5">
        <v>-0.35</v>
      </c>
      <c r="AS5">
        <v>-0.4</v>
      </c>
    </row>
    <row r="6" spans="1:53" x14ac:dyDescent="0.2">
      <c r="A6" t="s">
        <v>161</v>
      </c>
      <c r="B6" s="20">
        <v>-9</v>
      </c>
      <c r="I6">
        <f>Deckman!A5</f>
        <v>10</v>
      </c>
      <c r="J6" s="37">
        <f>Deckman!B5</f>
        <v>5.4660000801086426</v>
      </c>
      <c r="K6" s="28">
        <f>Deckman!C5</f>
        <v>46.599998474121094</v>
      </c>
      <c r="L6">
        <f t="shared" si="0"/>
        <v>3.9714571097140423</v>
      </c>
      <c r="M6">
        <f t="shared" si="1"/>
        <v>3.7556204948649259</v>
      </c>
      <c r="O6" t="s">
        <v>48</v>
      </c>
      <c r="P6">
        <v>1.5</v>
      </c>
      <c r="R6" t="s">
        <v>48</v>
      </c>
      <c r="S6">
        <f>$P6</f>
        <v>1.5</v>
      </c>
      <c r="U6" t="s">
        <v>48</v>
      </c>
      <c r="V6">
        <f>$P6</f>
        <v>1.5</v>
      </c>
      <c r="X6" t="s">
        <v>48</v>
      </c>
      <c r="Y6">
        <f>$P6</f>
        <v>1.5</v>
      </c>
      <c r="AA6" t="s">
        <v>48</v>
      </c>
      <c r="AB6">
        <f>$P6</f>
        <v>1.5</v>
      </c>
      <c r="AD6" t="s">
        <v>48</v>
      </c>
      <c r="AE6">
        <f>$P6</f>
        <v>1.5</v>
      </c>
      <c r="AG6" t="s">
        <v>48</v>
      </c>
      <c r="AH6">
        <f>$P6</f>
        <v>1.5</v>
      </c>
      <c r="AJ6" t="s">
        <v>55</v>
      </c>
      <c r="AK6">
        <v>0.25</v>
      </c>
      <c r="AL6">
        <v>0.221</v>
      </c>
      <c r="AM6">
        <v>0.19</v>
      </c>
      <c r="AN6">
        <v>0.161</v>
      </c>
      <c r="AO6">
        <v>0.13</v>
      </c>
      <c r="AP6">
        <v>0.11</v>
      </c>
      <c r="AQ6">
        <v>7.0000000000000007E-2</v>
      </c>
      <c r="AR6">
        <v>3.5999999999999997E-2</v>
      </c>
      <c r="AS6">
        <v>0</v>
      </c>
      <c r="AT6">
        <v>-3.5999999999999997E-2</v>
      </c>
      <c r="AU6">
        <v>-7.0000000000000007E-2</v>
      </c>
      <c r="AV6">
        <v>-0.11</v>
      </c>
      <c r="AW6">
        <v>-0.13</v>
      </c>
      <c r="AX6">
        <v>-0.161</v>
      </c>
      <c r="AY6">
        <v>-0.19</v>
      </c>
      <c r="AZ6">
        <v>-0.221</v>
      </c>
      <c r="BA6">
        <v>-0.25</v>
      </c>
    </row>
    <row r="7" spans="1:53" x14ac:dyDescent="0.2">
      <c r="A7" t="s">
        <v>162</v>
      </c>
      <c r="B7" s="20">
        <v>5</v>
      </c>
      <c r="I7">
        <f>Deckman!A6</f>
        <v>12</v>
      </c>
      <c r="J7" s="37">
        <f>Deckman!B6</f>
        <v>6.0339999198913574</v>
      </c>
      <c r="K7" s="28">
        <f>Deckman!C6</f>
        <v>47.400001525878906</v>
      </c>
      <c r="L7">
        <f t="shared" si="0"/>
        <v>4.4416098734834142</v>
      </c>
      <c r="M7">
        <f t="shared" si="1"/>
        <v>4.0842694285543351</v>
      </c>
      <c r="AJ7" t="s">
        <v>50</v>
      </c>
      <c r="AK7">
        <v>0.4</v>
      </c>
      <c r="AL7">
        <v>0.42499999999999999</v>
      </c>
      <c r="AM7">
        <v>0.44800000000000001</v>
      </c>
      <c r="AN7">
        <v>0.46360000000000001</v>
      </c>
      <c r="AO7">
        <v>0.47699999999999998</v>
      </c>
      <c r="AP7">
        <v>0.48399999999999999</v>
      </c>
      <c r="AQ7">
        <v>0.49099999999999999</v>
      </c>
      <c r="AR7">
        <v>0.49559999999999998</v>
      </c>
      <c r="AS7">
        <v>0.498</v>
      </c>
      <c r="AT7">
        <v>0.49559999999999998</v>
      </c>
      <c r="AU7">
        <v>0.49099999999999999</v>
      </c>
      <c r="AV7">
        <v>0.48399999999999999</v>
      </c>
      <c r="AW7">
        <v>0.47699999999999998</v>
      </c>
      <c r="AX7">
        <v>0.46360000000000001</v>
      </c>
      <c r="AY7">
        <v>0.44800000000000001</v>
      </c>
      <c r="AZ7">
        <v>0.42499999999999999</v>
      </c>
      <c r="BA7">
        <v>0.4</v>
      </c>
    </row>
    <row r="8" spans="1:53" x14ac:dyDescent="0.2">
      <c r="I8">
        <f>Deckman!A7</f>
        <v>16</v>
      </c>
      <c r="J8" s="37">
        <f>Deckman!B7</f>
        <v>6.4720001220703125</v>
      </c>
      <c r="K8" s="28">
        <f>Deckman!C7</f>
        <v>45.099998474121094</v>
      </c>
      <c r="L8">
        <f t="shared" si="0"/>
        <v>4.58437539455654</v>
      </c>
      <c r="M8">
        <f t="shared" si="1"/>
        <v>4.5684010136876907</v>
      </c>
      <c r="O8" t="s">
        <v>42</v>
      </c>
      <c r="P8" t="s">
        <v>45</v>
      </c>
      <c r="R8" t="s">
        <v>42</v>
      </c>
      <c r="S8" t="s">
        <v>45</v>
      </c>
      <c r="U8" t="s">
        <v>42</v>
      </c>
      <c r="V8" t="s">
        <v>45</v>
      </c>
      <c r="X8" t="s">
        <v>42</v>
      </c>
      <c r="Y8" t="s">
        <v>45</v>
      </c>
      <c r="AA8" t="s">
        <v>42</v>
      </c>
      <c r="AB8" t="s">
        <v>45</v>
      </c>
      <c r="AD8" t="s">
        <v>42</v>
      </c>
      <c r="AE8" t="s">
        <v>45</v>
      </c>
      <c r="AG8" t="s">
        <v>42</v>
      </c>
      <c r="AH8" t="s">
        <v>45</v>
      </c>
    </row>
    <row r="9" spans="1:53" x14ac:dyDescent="0.2">
      <c r="A9" s="15" t="s">
        <v>163</v>
      </c>
      <c r="I9">
        <f>Deckman!A8</f>
        <v>20</v>
      </c>
      <c r="J9" s="37">
        <f>Deckman!B8</f>
        <v>6.6069998741149902</v>
      </c>
      <c r="K9" s="28">
        <f>Deckman!C8</f>
        <v>43.799999237060547</v>
      </c>
      <c r="L9">
        <f t="shared" si="0"/>
        <v>4.5729897991326478</v>
      </c>
      <c r="M9">
        <f t="shared" si="1"/>
        <v>4.7686697970801291</v>
      </c>
      <c r="O9">
        <v>0</v>
      </c>
      <c r="P9">
        <v>0.5</v>
      </c>
      <c r="R9" s="20">
        <f>S$6*($O9*S$2+$P9*S$3)+R$5</f>
        <v>0.99999999999999978</v>
      </c>
      <c r="S9" s="20">
        <f>S$6*(-$O9*S$3+$P9*S$2)+S$5</f>
        <v>1.7320508075688774</v>
      </c>
      <c r="U9" s="20">
        <f>V$6*($O9*V$2+$P9*V$3)+U$5</f>
        <v>1.7320508075688772</v>
      </c>
      <c r="V9" s="20">
        <f>V$6*(-$O9*V$3+$P9*V$2)+V$5</f>
        <v>1.0000000000000002</v>
      </c>
      <c r="X9" s="20">
        <f>Y$6*($O9*Y$2+$P9*Y$3)+X$5</f>
        <v>2</v>
      </c>
      <c r="Y9" s="20">
        <f>Y$6*(-$O9*Y$3+$P9*Y$2)+Y$5</f>
        <v>1.22514845490862E-16</v>
      </c>
      <c r="AA9" s="20">
        <f>AB$6*($O9*AB$2+$P9*AB$3)+AA$5</f>
        <v>1.7320508075688774</v>
      </c>
      <c r="AB9" s="20">
        <f>AB$6*(-$O9*AB$3+$P9*AB$2)+AB$5</f>
        <v>-0.99999999999999956</v>
      </c>
      <c r="AD9" s="20">
        <f>AE$6*($O9*AE$2+$P9*AE$3)+AD$5</f>
        <v>0.99999999999999978</v>
      </c>
      <c r="AE9" s="20">
        <f>AE$6*(-$O9*AE$3+$P9*AE$2)+AE$5</f>
        <v>-1.7320508075688774</v>
      </c>
      <c r="AG9" s="20">
        <f>AH$6*($O9*AH$2+$P9*AH$3)+AG$5</f>
        <v>2.45029690981724E-16</v>
      </c>
      <c r="AH9" s="20">
        <f>AH$6*(-$O9*AH$3+$P9*AH$2)+AH$5</f>
        <v>-2</v>
      </c>
    </row>
    <row r="10" spans="1:53" x14ac:dyDescent="0.2">
      <c r="A10">
        <v>30</v>
      </c>
      <c r="B10">
        <f>B$4*SIN(RADIANS(A10))</f>
        <v>4.9999999999999991</v>
      </c>
      <c r="C10">
        <f>IF(A10&lt;$D$5,B7*TAN(RADIANS(A10)),B5)</f>
        <v>2.8867513459481287</v>
      </c>
      <c r="E10" s="22">
        <f>C$4*SIN(RADIANS(A10))</f>
        <v>0.99999999999999989</v>
      </c>
      <c r="F10" s="23">
        <f t="shared" ref="F10:F37" si="2">B10</f>
        <v>4.9999999999999991</v>
      </c>
      <c r="I10">
        <f>Deckman!A9</f>
        <v>24</v>
      </c>
      <c r="J10" s="37">
        <f>Deckman!B9</f>
        <v>6.6519999504089355</v>
      </c>
      <c r="K10" s="28">
        <f>Deckman!C9</f>
        <v>44</v>
      </c>
      <c r="L10">
        <f>J10*SIN(RADIANS(K10))</f>
        <v>4.6208674458444019</v>
      </c>
      <c r="M10">
        <f>J10*COS(RADIANS(K10))</f>
        <v>4.7850483161798811</v>
      </c>
      <c r="O10">
        <v>2.9000000000000001E-2</v>
      </c>
      <c r="P10">
        <v>0.4</v>
      </c>
      <c r="R10" s="20">
        <f t="shared" ref="R10:R32" si="3">S$6*($O10*S$2+$P10*S$3)+R$5</f>
        <v>0.96267210506462297</v>
      </c>
      <c r="S10" s="20">
        <f t="shared" ref="S10:S32" si="4">S$6*(-$O10*S$3+$P10*S$2)+S$5</f>
        <v>1.5803969970012117</v>
      </c>
      <c r="U10" s="20">
        <f t="shared" ref="U10:U32" si="5">V$6*($O10*V$2+$P10*V$3)+U$5</f>
        <v>1.6238969970012114</v>
      </c>
      <c r="V10" s="20">
        <f t="shared" ref="V10:V32" si="6">V$6*(-$O10*V$3+$P10*V$2)+V$5</f>
        <v>0.88732789493537712</v>
      </c>
      <c r="X10" s="20">
        <f t="shared" ref="X10:X32" si="7">Y$6*($O10*Y$2+$P10*Y$3)+X$5</f>
        <v>1.85</v>
      </c>
      <c r="Y10" s="20">
        <f t="shared" ref="Y10:Y32" si="8">Y$6*(-$O10*Y$3+$P10*Y$2)+Y$5</f>
        <v>-4.3499999999999893E-2</v>
      </c>
      <c r="AA10" s="20">
        <f t="shared" ref="AA10:AA32" si="9">AB$6*($O10*AB$2+$P10*AB$3)+AA$5</f>
        <v>1.5803969970012117</v>
      </c>
      <c r="AB10" s="20">
        <f t="shared" ref="AB10:AB32" si="10">AB$6*(-$O10*AB$3+$P10*AB$2)+AB$5</f>
        <v>-0.96267210506462275</v>
      </c>
      <c r="AD10" s="20">
        <f t="shared" ref="AD10:AD32" si="11">AE$6*($O10*AE$2+$P10*AE$3)+AD$5</f>
        <v>0.88732789493537678</v>
      </c>
      <c r="AE10" s="20">
        <f t="shared" ref="AE10:AE32" si="12">AE$6*(-$O10*AE$3+$P10*AE$2)+AE$5</f>
        <v>-1.6238969970012116</v>
      </c>
      <c r="AG10" s="20">
        <f t="shared" ref="AG10:AG32" si="13">AH$6*($O10*AH$2+$P10*AH$3)+AG$5</f>
        <v>-4.3499999999999775E-2</v>
      </c>
      <c r="AH10" s="20">
        <f t="shared" ref="AH10:AH32" si="14">AH$6*(-$O10*AH$3+$P10*AH$2)+AH$5</f>
        <v>-1.85</v>
      </c>
    </row>
    <row r="11" spans="1:53" x14ac:dyDescent="0.2">
      <c r="B11">
        <f>B$4*COS(RADIANS(A10))</f>
        <v>8.6602540378443873</v>
      </c>
      <c r="C11">
        <f>IF(A10&lt;$D$5,B7*TAN(RADIANS(A10)),B5)</f>
        <v>2.8867513459481287</v>
      </c>
      <c r="E11" s="24">
        <f>C$4*COS(RADIANS(A10))</f>
        <v>1.7320508075688774</v>
      </c>
      <c r="F11" s="25">
        <f t="shared" si="2"/>
        <v>8.6602540378443873</v>
      </c>
      <c r="O11">
        <v>5.8000000000000003E-2</v>
      </c>
      <c r="P11">
        <v>0.3</v>
      </c>
      <c r="R11" s="20">
        <f t="shared" si="3"/>
        <v>0.92534421012924606</v>
      </c>
      <c r="S11" s="20">
        <f t="shared" si="4"/>
        <v>1.4287431864335458</v>
      </c>
      <c r="U11" s="20">
        <f t="shared" si="5"/>
        <v>1.5157431864335456</v>
      </c>
      <c r="V11" s="20">
        <f t="shared" si="6"/>
        <v>0.77465578987075401</v>
      </c>
      <c r="X11" s="20">
        <f t="shared" si="7"/>
        <v>1.7</v>
      </c>
      <c r="Y11" s="20">
        <f t="shared" si="8"/>
        <v>-8.6999999999999883E-2</v>
      </c>
      <c r="AA11" s="20">
        <f t="shared" si="9"/>
        <v>1.4287431864335458</v>
      </c>
      <c r="AB11" s="20">
        <f t="shared" si="10"/>
        <v>-0.92534421012924584</v>
      </c>
      <c r="AD11" s="20">
        <f t="shared" si="11"/>
        <v>0.77465578987075367</v>
      </c>
      <c r="AE11" s="20">
        <f t="shared" si="12"/>
        <v>-1.515743186433546</v>
      </c>
      <c r="AG11" s="20">
        <f t="shared" si="13"/>
        <v>-8.69999999999998E-2</v>
      </c>
      <c r="AH11" s="20">
        <f t="shared" si="14"/>
        <v>-1.7</v>
      </c>
    </row>
    <row r="12" spans="1:53" x14ac:dyDescent="0.2">
      <c r="A12">
        <f>A10+10</f>
        <v>40</v>
      </c>
      <c r="B12">
        <f>B$4*SIN(RADIANS(A12))</f>
        <v>6.4278760968653925</v>
      </c>
      <c r="E12" s="22">
        <f>C$4*SIN(RADIANS(A12))</f>
        <v>1.2855752193730785</v>
      </c>
      <c r="F12" s="23">
        <f t="shared" si="2"/>
        <v>6.4278760968653925</v>
      </c>
      <c r="H12" t="s">
        <v>142</v>
      </c>
      <c r="I12">
        <f>Deckman!A3</f>
        <v>6</v>
      </c>
      <c r="J12" s="37">
        <f>Deckman!N3</f>
        <v>3.8280000686645508</v>
      </c>
      <c r="K12" s="28">
        <f>Deckman!O3</f>
        <v>142.60000610351562</v>
      </c>
      <c r="L12">
        <f t="shared" ref="L12:L17" si="15">J12*SIN(RADIANS(K12))</f>
        <v>2.3250344322169543</v>
      </c>
      <c r="M12">
        <f t="shared" ref="M12:M17" si="16">J12*COS(RADIANS(K12))</f>
        <v>-3.0410194696353705</v>
      </c>
      <c r="O12">
        <v>8.5999999999999993E-2</v>
      </c>
      <c r="P12">
        <v>0.2</v>
      </c>
      <c r="R12" s="20">
        <f t="shared" si="3"/>
        <v>0.88671727708819248</v>
      </c>
      <c r="S12" s="20">
        <f t="shared" si="4"/>
        <v>1.2778393758658801</v>
      </c>
      <c r="U12" s="20">
        <f t="shared" si="5"/>
        <v>1.4068393758658799</v>
      </c>
      <c r="V12" s="20">
        <f t="shared" si="6"/>
        <v>0.66328272291180757</v>
      </c>
      <c r="X12" s="20">
        <f t="shared" si="7"/>
        <v>1.55</v>
      </c>
      <c r="Y12" s="20">
        <f t="shared" si="8"/>
        <v>-0.12899999999999989</v>
      </c>
      <c r="AA12" s="20">
        <f t="shared" si="9"/>
        <v>1.2778393758658801</v>
      </c>
      <c r="AB12" s="20">
        <f t="shared" si="10"/>
        <v>-0.88671727708819226</v>
      </c>
      <c r="AD12" s="20">
        <f t="shared" si="11"/>
        <v>0.66328272291180734</v>
      </c>
      <c r="AE12" s="20">
        <f t="shared" si="12"/>
        <v>-1.4068393758658799</v>
      </c>
      <c r="AG12" s="20">
        <f t="shared" si="13"/>
        <v>-0.12899999999999978</v>
      </c>
      <c r="AH12" s="20">
        <f t="shared" si="14"/>
        <v>-1.55</v>
      </c>
    </row>
    <row r="13" spans="1:53" x14ac:dyDescent="0.2">
      <c r="B13">
        <f>B$4*COS(RADIANS(A12))</f>
        <v>7.6604444311897799</v>
      </c>
      <c r="E13" s="24">
        <f>C$4*COS(RADIANS(A12))</f>
        <v>1.532088886237956</v>
      </c>
      <c r="F13" s="25">
        <f t="shared" si="2"/>
        <v>7.6604444311897799</v>
      </c>
      <c r="I13">
        <f>Deckman!A4</f>
        <v>8</v>
      </c>
      <c r="J13" s="37">
        <f>Deckman!N4</f>
        <v>4.7439999580383301</v>
      </c>
      <c r="K13" s="28">
        <f>Deckman!O4</f>
        <v>146.89999389648437</v>
      </c>
      <c r="L13">
        <f t="shared" si="15"/>
        <v>2.5907081034878274</v>
      </c>
      <c r="M13">
        <f t="shared" si="16"/>
        <v>-3.9741372805163864</v>
      </c>
      <c r="O13">
        <v>0.107</v>
      </c>
      <c r="P13">
        <v>0.1</v>
      </c>
      <c r="R13" s="20">
        <f t="shared" si="3"/>
        <v>0.83899707730740225</v>
      </c>
      <c r="S13" s="20">
        <f t="shared" si="4"/>
        <v>1.1321855652982142</v>
      </c>
      <c r="U13" s="20">
        <f t="shared" si="5"/>
        <v>1.2926855652982141</v>
      </c>
      <c r="V13" s="20">
        <f t="shared" si="6"/>
        <v>0.56100292269259777</v>
      </c>
      <c r="X13" s="20">
        <f t="shared" si="7"/>
        <v>1.4</v>
      </c>
      <c r="Y13" s="20">
        <f t="shared" si="8"/>
        <v>-0.16049999999999992</v>
      </c>
      <c r="AA13" s="20">
        <f t="shared" si="9"/>
        <v>1.1321855652982142</v>
      </c>
      <c r="AB13" s="20">
        <f t="shared" si="10"/>
        <v>-0.83899707730740214</v>
      </c>
      <c r="AD13" s="20">
        <f t="shared" si="11"/>
        <v>0.56100292269259744</v>
      </c>
      <c r="AE13" s="20">
        <f t="shared" si="12"/>
        <v>-1.2926855652982143</v>
      </c>
      <c r="AG13" s="20">
        <f t="shared" si="13"/>
        <v>-0.16049999999999981</v>
      </c>
      <c r="AH13" s="20">
        <f t="shared" si="14"/>
        <v>-1.4</v>
      </c>
    </row>
    <row r="14" spans="1:53" x14ac:dyDescent="0.2">
      <c r="A14">
        <f>A12+10</f>
        <v>50</v>
      </c>
      <c r="B14">
        <f>B$4*SIN(RADIANS(A14))</f>
        <v>7.6604444311897799</v>
      </c>
      <c r="E14" s="22">
        <f>C$4*SIN(RADIANS(A14))</f>
        <v>1.532088886237956</v>
      </c>
      <c r="F14" s="23">
        <f t="shared" si="2"/>
        <v>7.6604444311897799</v>
      </c>
      <c r="I14">
        <f>Deckman!A5</f>
        <v>10</v>
      </c>
      <c r="J14" s="37">
        <f>Deckman!N5</f>
        <v>5.3649997711181641</v>
      </c>
      <c r="K14" s="28">
        <f>Deckman!O5</f>
        <v>153.60000610351562</v>
      </c>
      <c r="L14">
        <f t="shared" si="15"/>
        <v>2.3854671226460868</v>
      </c>
      <c r="M14">
        <f t="shared" si="16"/>
        <v>-4.8054936427876536</v>
      </c>
      <c r="O14">
        <v>0.122</v>
      </c>
      <c r="P14">
        <v>0</v>
      </c>
      <c r="R14" s="20">
        <f t="shared" si="3"/>
        <v>0.78348264889255215</v>
      </c>
      <c r="S14" s="20">
        <f t="shared" si="4"/>
        <v>0.99103175473054839</v>
      </c>
      <c r="U14" s="20">
        <f t="shared" si="5"/>
        <v>1.1740317547305481</v>
      </c>
      <c r="V14" s="20">
        <f t="shared" si="6"/>
        <v>0.46651735110744785</v>
      </c>
      <c r="X14" s="20">
        <f t="shared" si="7"/>
        <v>1.25</v>
      </c>
      <c r="Y14" s="20">
        <f t="shared" si="8"/>
        <v>-0.18299999999999991</v>
      </c>
      <c r="AA14" s="20">
        <f t="shared" si="9"/>
        <v>0.9910317547305485</v>
      </c>
      <c r="AB14" s="20">
        <f t="shared" si="10"/>
        <v>-0.78348264889255204</v>
      </c>
      <c r="AD14" s="20">
        <f t="shared" si="11"/>
        <v>0.46651735110744763</v>
      </c>
      <c r="AE14" s="20">
        <f t="shared" si="12"/>
        <v>-1.1740317547305483</v>
      </c>
      <c r="AG14" s="20">
        <f t="shared" si="13"/>
        <v>-0.18299999999999983</v>
      </c>
      <c r="AH14" s="20">
        <f t="shared" si="14"/>
        <v>-1.25</v>
      </c>
    </row>
    <row r="15" spans="1:53" x14ac:dyDescent="0.2">
      <c r="B15">
        <f>B$4*COS(RADIANS(A14))</f>
        <v>6.4278760968653934</v>
      </c>
      <c r="E15" s="24">
        <f>C$4*COS(RADIANS(A14))</f>
        <v>1.2855752193730787</v>
      </c>
      <c r="F15" s="25">
        <f t="shared" si="2"/>
        <v>6.4278760968653934</v>
      </c>
      <c r="I15">
        <f>Deckman!A6</f>
        <v>12</v>
      </c>
      <c r="J15" s="37">
        <f>Deckman!N6</f>
        <v>5.8949999809265137</v>
      </c>
      <c r="K15" s="28">
        <f>Deckman!O6</f>
        <v>159.19999694824219</v>
      </c>
      <c r="L15">
        <f t="shared" si="15"/>
        <v>2.0933558301456596</v>
      </c>
      <c r="M15">
        <f t="shared" si="16"/>
        <v>-5.5107972330252517</v>
      </c>
      <c r="O15">
        <v>0.13</v>
      </c>
      <c r="P15">
        <v>-0.1</v>
      </c>
      <c r="R15" s="20">
        <f t="shared" si="3"/>
        <v>0.71887495373796551</v>
      </c>
      <c r="S15" s="20">
        <f t="shared" si="4"/>
        <v>0.85512794416288263</v>
      </c>
      <c r="U15" s="20">
        <f t="shared" si="5"/>
        <v>1.0501279441628824</v>
      </c>
      <c r="V15" s="20">
        <f t="shared" si="6"/>
        <v>0.38112504626203453</v>
      </c>
      <c r="X15" s="20">
        <f t="shared" si="7"/>
        <v>1.1000000000000001</v>
      </c>
      <c r="Y15" s="20">
        <f t="shared" si="8"/>
        <v>-0.19499999999999992</v>
      </c>
      <c r="AA15" s="20">
        <f t="shared" si="9"/>
        <v>0.85512794416288263</v>
      </c>
      <c r="AB15" s="20">
        <f t="shared" si="10"/>
        <v>-0.71887495373796539</v>
      </c>
      <c r="AD15" s="20">
        <f t="shared" si="11"/>
        <v>0.38112504626203436</v>
      </c>
      <c r="AE15" s="20">
        <f t="shared" si="12"/>
        <v>-1.0501279441628826</v>
      </c>
      <c r="AG15" s="20">
        <f t="shared" si="13"/>
        <v>-0.19499999999999984</v>
      </c>
      <c r="AH15" s="20">
        <f t="shared" si="14"/>
        <v>-1.1000000000000001</v>
      </c>
    </row>
    <row r="16" spans="1:53" x14ac:dyDescent="0.2">
      <c r="A16">
        <f>A14+10</f>
        <v>60</v>
      </c>
      <c r="B16">
        <f>B$4*SIN(RADIANS(A16))</f>
        <v>8.6602540378443855</v>
      </c>
      <c r="E16" s="22">
        <f>C$4*SIN(RADIANS(A16))</f>
        <v>1.7320508075688772</v>
      </c>
      <c r="F16" s="23">
        <f t="shared" si="2"/>
        <v>8.6602540378443855</v>
      </c>
      <c r="I16">
        <f>Deckman!A7</f>
        <v>16</v>
      </c>
      <c r="J16" s="37">
        <f>Deckman!N7</f>
        <v>6.7880001068115234</v>
      </c>
      <c r="K16" s="28">
        <f>Deckman!O7</f>
        <v>175.19999694824219</v>
      </c>
      <c r="L16">
        <f t="shared" si="15"/>
        <v>0.5680055697602624</v>
      </c>
      <c r="M16">
        <f t="shared" si="16"/>
        <v>-6.7641936047687583</v>
      </c>
      <c r="O16">
        <v>0.125</v>
      </c>
      <c r="P16">
        <v>-0.2</v>
      </c>
      <c r="R16" s="20">
        <f t="shared" si="3"/>
        <v>0.63737976320958212</v>
      </c>
      <c r="S16" s="20">
        <f t="shared" si="4"/>
        <v>0.72897413359521679</v>
      </c>
      <c r="U16" s="20">
        <f t="shared" si="5"/>
        <v>0.91647413359521668</v>
      </c>
      <c r="V16" s="20">
        <f t="shared" si="6"/>
        <v>0.31262023679041784</v>
      </c>
      <c r="X16" s="20">
        <f t="shared" si="7"/>
        <v>0.95</v>
      </c>
      <c r="Y16" s="20">
        <f t="shared" si="8"/>
        <v>-0.18749999999999992</v>
      </c>
      <c r="AA16" s="20">
        <f t="shared" si="9"/>
        <v>0.72897413359521679</v>
      </c>
      <c r="AB16" s="20">
        <f t="shared" si="10"/>
        <v>-0.63737976320958212</v>
      </c>
      <c r="AD16" s="20">
        <f t="shared" si="11"/>
        <v>0.31262023679041762</v>
      </c>
      <c r="AE16" s="20">
        <f t="shared" si="12"/>
        <v>-0.91647413359521679</v>
      </c>
      <c r="AG16" s="20">
        <f t="shared" si="13"/>
        <v>-0.18749999999999989</v>
      </c>
      <c r="AH16" s="20">
        <f t="shared" si="14"/>
        <v>-0.95</v>
      </c>
    </row>
    <row r="17" spans="1:34" x14ac:dyDescent="0.2">
      <c r="B17">
        <f>B$4*COS(RADIANS(A16))</f>
        <v>5.0000000000000009</v>
      </c>
      <c r="E17" s="24">
        <f>C$4*COS(RADIANS(A16))</f>
        <v>1.0000000000000002</v>
      </c>
      <c r="F17" s="25">
        <f t="shared" si="2"/>
        <v>5.0000000000000009</v>
      </c>
      <c r="I17">
        <f>Deckman!A8</f>
        <v>20</v>
      </c>
      <c r="J17" s="37">
        <f>Deckman!N8</f>
        <v>7.4910001754760742</v>
      </c>
      <c r="K17" s="28">
        <f>Deckman!O8</f>
        <v>178.30000305175781</v>
      </c>
      <c r="L17">
        <f t="shared" si="15"/>
        <v>0.22222944082809024</v>
      </c>
      <c r="M17">
        <f t="shared" si="16"/>
        <v>-7.4877030993898126</v>
      </c>
      <c r="O17">
        <v>0.115</v>
      </c>
      <c r="P17">
        <v>-0.3</v>
      </c>
      <c r="R17" s="20">
        <f t="shared" si="3"/>
        <v>0.54938938215281563</v>
      </c>
      <c r="S17" s="20">
        <f t="shared" si="4"/>
        <v>0.60657032302755098</v>
      </c>
      <c r="U17" s="20">
        <f t="shared" si="5"/>
        <v>0.77907032302755086</v>
      </c>
      <c r="V17" s="20">
        <f t="shared" si="6"/>
        <v>0.25061061784718441</v>
      </c>
      <c r="X17" s="20">
        <f t="shared" si="7"/>
        <v>0.8</v>
      </c>
      <c r="Y17" s="20">
        <f t="shared" si="8"/>
        <v>-0.17249999999999996</v>
      </c>
      <c r="AA17" s="20">
        <f t="shared" si="9"/>
        <v>0.60657032302755098</v>
      </c>
      <c r="AB17" s="20">
        <f t="shared" si="10"/>
        <v>-0.54938938215281552</v>
      </c>
      <c r="AD17" s="20">
        <f t="shared" si="11"/>
        <v>0.25061061784718425</v>
      </c>
      <c r="AE17" s="20">
        <f t="shared" si="12"/>
        <v>-0.77907032302755097</v>
      </c>
      <c r="AG17" s="20">
        <f t="shared" si="13"/>
        <v>-0.1724999999999999</v>
      </c>
      <c r="AH17" s="20">
        <f t="shared" si="14"/>
        <v>-0.8</v>
      </c>
    </row>
    <row r="18" spans="1:34" x14ac:dyDescent="0.2">
      <c r="A18">
        <f>A16+10</f>
        <v>70</v>
      </c>
      <c r="B18">
        <f>B$4*SIN(RADIANS(A18))</f>
        <v>9.3969262078590834</v>
      </c>
      <c r="E18" s="22">
        <f>C$4*SIN(RADIANS(A18))</f>
        <v>1.8793852415718166</v>
      </c>
      <c r="F18" s="23">
        <f t="shared" si="2"/>
        <v>9.3969262078590834</v>
      </c>
      <c r="I18">
        <f>Deckman!A9</f>
        <v>24</v>
      </c>
      <c r="J18" s="37">
        <f>Deckman!N9</f>
        <v>8.008000373840332</v>
      </c>
      <c r="K18" s="28">
        <f>Deckman!O9</f>
        <v>178.69999694824219</v>
      </c>
      <c r="L18">
        <f>J18*SIN(RADIANS(K18))</f>
        <v>0.18168060215438853</v>
      </c>
      <c r="M18">
        <f>J18*COS(RADIANS(K18))</f>
        <v>-8.0059391795233932</v>
      </c>
      <c r="O18">
        <v>0.104</v>
      </c>
      <c r="P18">
        <v>-0.4</v>
      </c>
      <c r="R18" s="20">
        <f t="shared" si="3"/>
        <v>0.46009996299037237</v>
      </c>
      <c r="S18" s="20">
        <f t="shared" si="4"/>
        <v>0.4849165124598851</v>
      </c>
      <c r="U18" s="20">
        <f t="shared" si="5"/>
        <v>0.64091651245988501</v>
      </c>
      <c r="V18" s="20">
        <f t="shared" si="6"/>
        <v>0.1899000370096276</v>
      </c>
      <c r="X18" s="20">
        <f t="shared" si="7"/>
        <v>0.64999999999999991</v>
      </c>
      <c r="Y18" s="20">
        <f t="shared" si="8"/>
        <v>-0.15599999999999994</v>
      </c>
      <c r="AA18" s="20">
        <f t="shared" si="9"/>
        <v>0.4849165124598851</v>
      </c>
      <c r="AB18" s="20">
        <f t="shared" si="10"/>
        <v>-0.46009996299037231</v>
      </c>
      <c r="AD18" s="20">
        <f t="shared" si="11"/>
        <v>0.18990003700962743</v>
      </c>
      <c r="AE18" s="20">
        <f t="shared" si="12"/>
        <v>-0.64091651245988512</v>
      </c>
      <c r="AG18" s="20">
        <f t="shared" si="13"/>
        <v>-0.15599999999999992</v>
      </c>
      <c r="AH18" s="20">
        <f t="shared" si="14"/>
        <v>-0.64999999999999991</v>
      </c>
    </row>
    <row r="19" spans="1:34" x14ac:dyDescent="0.2">
      <c r="B19">
        <f>B$4*COS(RADIANS(A18))</f>
        <v>3.4202014332566884</v>
      </c>
      <c r="E19" s="24">
        <f>C$4*COS(RADIANS(A18))</f>
        <v>0.68404028665133765</v>
      </c>
      <c r="F19" s="25">
        <f t="shared" si="2"/>
        <v>3.4202014332566884</v>
      </c>
      <c r="O19">
        <v>0.09</v>
      </c>
      <c r="P19">
        <v>-0.5</v>
      </c>
      <c r="R19" s="20">
        <f t="shared" si="3"/>
        <v>0.36691342951089917</v>
      </c>
      <c r="S19" s="20">
        <f t="shared" si="4"/>
        <v>0.3655127018922194</v>
      </c>
      <c r="U19" s="20">
        <f t="shared" si="5"/>
        <v>0.50051270189221919</v>
      </c>
      <c r="V19" s="20">
        <f t="shared" si="6"/>
        <v>0.13308657048910083</v>
      </c>
      <c r="X19" s="20">
        <f t="shared" si="7"/>
        <v>0.5</v>
      </c>
      <c r="Y19" s="20">
        <f t="shared" si="8"/>
        <v>-0.13499999999999995</v>
      </c>
      <c r="AA19" s="20">
        <f t="shared" si="9"/>
        <v>0.3655127018922194</v>
      </c>
      <c r="AB19" s="20">
        <f t="shared" si="10"/>
        <v>-0.36691342951089911</v>
      </c>
      <c r="AD19" s="20">
        <f t="shared" si="11"/>
        <v>0.13308657048910066</v>
      </c>
      <c r="AE19" s="20">
        <f t="shared" si="12"/>
        <v>-0.5005127018922193</v>
      </c>
      <c r="AG19" s="20">
        <f t="shared" si="13"/>
        <v>-0.1349999999999999</v>
      </c>
      <c r="AH19" s="20">
        <f t="shared" si="14"/>
        <v>-0.5</v>
      </c>
    </row>
    <row r="20" spans="1:34" x14ac:dyDescent="0.2">
      <c r="A20">
        <f>A18+10</f>
        <v>80</v>
      </c>
      <c r="B20">
        <f>B$4*SIN(RADIANS(A20))</f>
        <v>9.8480775301220795</v>
      </c>
      <c r="E20" s="22">
        <f>C$4*SIN(RADIANS(A20))</f>
        <v>1.969615506024416</v>
      </c>
      <c r="F20" s="23">
        <f t="shared" si="2"/>
        <v>9.8480775301220795</v>
      </c>
      <c r="I20" s="38" t="s">
        <v>65</v>
      </c>
      <c r="J20" s="38" t="s">
        <v>66</v>
      </c>
      <c r="K20" s="38" t="s">
        <v>67</v>
      </c>
      <c r="O20">
        <v>0</v>
      </c>
      <c r="P20">
        <v>-0.5</v>
      </c>
      <c r="R20" s="20">
        <f t="shared" si="3"/>
        <v>0.24999999999999994</v>
      </c>
      <c r="S20" s="20">
        <f t="shared" si="4"/>
        <v>0.43301270189221941</v>
      </c>
      <c r="U20" s="20">
        <f t="shared" si="5"/>
        <v>0.43301270189221919</v>
      </c>
      <c r="V20" s="20">
        <f t="shared" si="6"/>
        <v>0.25</v>
      </c>
      <c r="X20" s="20">
        <f t="shared" si="7"/>
        <v>0.5</v>
      </c>
      <c r="Y20" s="20">
        <f t="shared" si="8"/>
        <v>3.06287113727155E-17</v>
      </c>
      <c r="AA20" s="20">
        <f t="shared" si="9"/>
        <v>0.43301270189221941</v>
      </c>
      <c r="AB20" s="20">
        <f t="shared" si="10"/>
        <v>-0.24999999999999994</v>
      </c>
      <c r="AD20" s="20">
        <f t="shared" si="11"/>
        <v>0.24999999999999994</v>
      </c>
      <c r="AE20" s="20">
        <f t="shared" si="12"/>
        <v>-0.43301270189221941</v>
      </c>
      <c r="AG20" s="20">
        <f t="shared" si="13"/>
        <v>6.1257422745431001E-17</v>
      </c>
      <c r="AH20" s="20">
        <f t="shared" si="14"/>
        <v>-0.5</v>
      </c>
    </row>
    <row r="21" spans="1:34" x14ac:dyDescent="0.2">
      <c r="B21">
        <f>B$4*COS(RADIANS(A20))</f>
        <v>1.7364817766693041</v>
      </c>
      <c r="E21" s="24">
        <f>C$4*COS(RADIANS(A20))</f>
        <v>0.34729635533386083</v>
      </c>
      <c r="F21" s="25">
        <f t="shared" si="2"/>
        <v>1.7364817766693041</v>
      </c>
      <c r="H21" t="s">
        <v>141</v>
      </c>
      <c r="I21">
        <f t="shared" ref="I21:I27" si="17">I4</f>
        <v>6</v>
      </c>
      <c r="J21">
        <v>4.0840001106262207</v>
      </c>
      <c r="K21">
        <v>29.850000381469727</v>
      </c>
      <c r="L21">
        <f t="shared" ref="L21:L27" si="18">J21*SIN(RADIANS(K21))</f>
        <v>2.0327336456487126</v>
      </c>
      <c r="M21">
        <f t="shared" ref="M21:M27" si="19">J21*COS(RADIANS(K21))</f>
        <v>3.5421816482843842</v>
      </c>
      <c r="O21">
        <f>-O20</f>
        <v>0</v>
      </c>
      <c r="P21">
        <v>-0.5</v>
      </c>
      <c r="R21" s="20">
        <f t="shared" si="3"/>
        <v>0.24999999999999994</v>
      </c>
      <c r="S21" s="20">
        <f t="shared" si="4"/>
        <v>0.43301270189221941</v>
      </c>
      <c r="U21" s="20">
        <f t="shared" si="5"/>
        <v>0.43301270189221919</v>
      </c>
      <c r="V21" s="20">
        <f t="shared" si="6"/>
        <v>0.25</v>
      </c>
      <c r="X21" s="20">
        <f t="shared" si="7"/>
        <v>0.5</v>
      </c>
      <c r="Y21" s="20">
        <f t="shared" si="8"/>
        <v>3.06287113727155E-17</v>
      </c>
      <c r="AA21" s="20">
        <f t="shared" si="9"/>
        <v>0.43301270189221941</v>
      </c>
      <c r="AB21" s="20">
        <f t="shared" si="10"/>
        <v>-0.24999999999999994</v>
      </c>
      <c r="AD21" s="20">
        <f t="shared" si="11"/>
        <v>0.24999999999999994</v>
      </c>
      <c r="AE21" s="20">
        <f t="shared" si="12"/>
        <v>-0.43301270189221941</v>
      </c>
      <c r="AG21" s="20">
        <f t="shared" si="13"/>
        <v>6.1257422745431001E-17</v>
      </c>
      <c r="AH21" s="20">
        <f t="shared" si="14"/>
        <v>-0.5</v>
      </c>
    </row>
    <row r="22" spans="1:34" x14ac:dyDescent="0.2">
      <c r="A22">
        <f>A20+20</f>
        <v>100</v>
      </c>
      <c r="B22">
        <f>B$4*SIN(RADIANS(A22))</f>
        <v>9.8480775301220795</v>
      </c>
      <c r="E22" s="22">
        <f>C$4*SIN(RADIANS(A22))</f>
        <v>1.969615506024416</v>
      </c>
      <c r="F22" s="23">
        <f t="shared" si="2"/>
        <v>9.8480775301220795</v>
      </c>
      <c r="I22">
        <f t="shared" si="17"/>
        <v>8</v>
      </c>
      <c r="J22">
        <v>5.0580000877380371</v>
      </c>
      <c r="K22">
        <v>30.100000381469727</v>
      </c>
      <c r="L22">
        <f t="shared" si="18"/>
        <v>2.5366413816886588</v>
      </c>
      <c r="M22">
        <f t="shared" si="19"/>
        <v>4.3759359442595409</v>
      </c>
      <c r="O22">
        <f>-O19</f>
        <v>-0.09</v>
      </c>
      <c r="P22">
        <v>-0.5</v>
      </c>
      <c r="R22" s="20">
        <f t="shared" si="3"/>
        <v>0.13308657048910066</v>
      </c>
      <c r="S22" s="20">
        <f t="shared" si="4"/>
        <v>0.5005127018922193</v>
      </c>
      <c r="U22" s="20">
        <f t="shared" si="5"/>
        <v>0.36551270189221929</v>
      </c>
      <c r="V22" s="20">
        <f t="shared" si="6"/>
        <v>0.36691342951089922</v>
      </c>
      <c r="X22" s="20">
        <f t="shared" si="7"/>
        <v>0.5</v>
      </c>
      <c r="Y22" s="20">
        <f t="shared" si="8"/>
        <v>0.13500000000000004</v>
      </c>
      <c r="AA22" s="20">
        <f t="shared" si="9"/>
        <v>0.5005127018922193</v>
      </c>
      <c r="AB22" s="20">
        <f t="shared" si="10"/>
        <v>-0.13308657048910078</v>
      </c>
      <c r="AD22" s="20">
        <f t="shared" si="11"/>
        <v>0.36691342951089917</v>
      </c>
      <c r="AE22" s="20">
        <f t="shared" si="12"/>
        <v>-0.3655127018922194</v>
      </c>
      <c r="AG22" s="20">
        <f t="shared" si="13"/>
        <v>0.13500000000000006</v>
      </c>
      <c r="AH22" s="20">
        <f t="shared" si="14"/>
        <v>-0.5</v>
      </c>
    </row>
    <row r="23" spans="1:34" x14ac:dyDescent="0.2">
      <c r="B23">
        <f>B$4*COS(RADIANS(A22))</f>
        <v>-1.736481776669303</v>
      </c>
      <c r="E23" s="24">
        <f>C$4*COS(RADIANS(A22))</f>
        <v>-0.34729635533386061</v>
      </c>
      <c r="F23" s="25">
        <f t="shared" si="2"/>
        <v>-1.736481776669303</v>
      </c>
      <c r="I23">
        <f t="shared" si="17"/>
        <v>10</v>
      </c>
      <c r="J23">
        <v>5.4660000801086426</v>
      </c>
      <c r="K23">
        <v>29.829999923706055</v>
      </c>
      <c r="L23">
        <f t="shared" si="18"/>
        <v>2.7189428688682766</v>
      </c>
      <c r="M23">
        <f t="shared" si="19"/>
        <v>4.7417830561486083</v>
      </c>
      <c r="O23">
        <f>-O18</f>
        <v>-0.104</v>
      </c>
      <c r="P23">
        <v>-0.4</v>
      </c>
      <c r="R23" s="20">
        <f t="shared" si="3"/>
        <v>0.18990003700962743</v>
      </c>
      <c r="S23" s="20">
        <f t="shared" si="4"/>
        <v>0.64091651245988512</v>
      </c>
      <c r="U23" s="20">
        <f t="shared" si="5"/>
        <v>0.48491651245988499</v>
      </c>
      <c r="V23" s="20">
        <f t="shared" si="6"/>
        <v>0.46009996299037242</v>
      </c>
      <c r="X23" s="20">
        <f t="shared" si="7"/>
        <v>0.64999999999999991</v>
      </c>
      <c r="Y23" s="20">
        <f t="shared" si="8"/>
        <v>0.15600000000000003</v>
      </c>
      <c r="AA23" s="20">
        <f t="shared" si="9"/>
        <v>0.64091651245988512</v>
      </c>
      <c r="AB23" s="20">
        <f t="shared" si="10"/>
        <v>-0.18990003700962743</v>
      </c>
      <c r="AD23" s="20">
        <f t="shared" si="11"/>
        <v>0.46009996299037237</v>
      </c>
      <c r="AE23" s="20">
        <f t="shared" si="12"/>
        <v>-0.4849165124598851</v>
      </c>
      <c r="AG23" s="20">
        <f t="shared" si="13"/>
        <v>0.15600000000000008</v>
      </c>
      <c r="AH23" s="20">
        <f t="shared" si="14"/>
        <v>-0.64999999999999991</v>
      </c>
    </row>
    <row r="24" spans="1:34" x14ac:dyDescent="0.2">
      <c r="A24">
        <f>A22+10</f>
        <v>110</v>
      </c>
      <c r="B24">
        <f>B$4*SIN(RADIANS(A24))</f>
        <v>9.3969262078590852</v>
      </c>
      <c r="E24" s="22">
        <f>C$4*SIN(RADIANS(A24))</f>
        <v>1.8793852415718169</v>
      </c>
      <c r="F24" s="23">
        <f t="shared" si="2"/>
        <v>9.3969262078590852</v>
      </c>
      <c r="I24">
        <f t="shared" si="17"/>
        <v>12</v>
      </c>
      <c r="J24">
        <v>6.0339999198913574</v>
      </c>
      <c r="K24">
        <v>31.020000457763672</v>
      </c>
      <c r="L24">
        <f t="shared" si="18"/>
        <v>3.1095449747302562</v>
      </c>
      <c r="M24">
        <f t="shared" si="19"/>
        <v>5.1710622780410134</v>
      </c>
      <c r="O24">
        <f>-O17</f>
        <v>-0.115</v>
      </c>
      <c r="P24">
        <v>-0.3</v>
      </c>
      <c r="R24" s="20">
        <f t="shared" si="3"/>
        <v>0.25061061784718425</v>
      </c>
      <c r="S24" s="20">
        <f t="shared" si="4"/>
        <v>0.77907032302755097</v>
      </c>
      <c r="U24" s="20">
        <f t="shared" si="5"/>
        <v>0.60657032302755087</v>
      </c>
      <c r="V24" s="20">
        <f t="shared" si="6"/>
        <v>0.54938938215281574</v>
      </c>
      <c r="X24" s="20">
        <f t="shared" si="7"/>
        <v>0.8</v>
      </c>
      <c r="Y24" s="20">
        <f t="shared" si="8"/>
        <v>0.17250000000000007</v>
      </c>
      <c r="AA24" s="20">
        <f t="shared" si="9"/>
        <v>0.77907032302755086</v>
      </c>
      <c r="AB24" s="20">
        <f t="shared" si="10"/>
        <v>-0.25061061784718419</v>
      </c>
      <c r="AD24" s="20">
        <f t="shared" si="11"/>
        <v>0.54938938215281563</v>
      </c>
      <c r="AE24" s="20">
        <f t="shared" si="12"/>
        <v>-0.60657032302755098</v>
      </c>
      <c r="AG24" s="20">
        <f t="shared" si="13"/>
        <v>0.1725000000000001</v>
      </c>
      <c r="AH24" s="20">
        <f t="shared" si="14"/>
        <v>-0.8</v>
      </c>
    </row>
    <row r="25" spans="1:34" x14ac:dyDescent="0.2">
      <c r="B25">
        <f>B$4*COS(RADIANS(A24))</f>
        <v>-3.420201433256687</v>
      </c>
      <c r="E25" s="24">
        <f>C$4*COS(RADIANS(A24))</f>
        <v>-0.68404028665133743</v>
      </c>
      <c r="F25" s="25">
        <f t="shared" si="2"/>
        <v>-3.420201433256687</v>
      </c>
      <c r="I25">
        <f t="shared" si="17"/>
        <v>16</v>
      </c>
      <c r="J25">
        <v>6.4720001220703125</v>
      </c>
      <c r="K25">
        <v>31.190000534057617</v>
      </c>
      <c r="L25">
        <f t="shared" si="18"/>
        <v>3.3517046685537966</v>
      </c>
      <c r="M25">
        <f t="shared" si="19"/>
        <v>5.5365026320659165</v>
      </c>
      <c r="O25">
        <f>-O16</f>
        <v>-0.125</v>
      </c>
      <c r="P25">
        <v>-0.2</v>
      </c>
      <c r="R25" s="20">
        <f t="shared" si="3"/>
        <v>0.31262023679041762</v>
      </c>
      <c r="S25" s="20">
        <f t="shared" si="4"/>
        <v>0.91647413359521679</v>
      </c>
      <c r="U25" s="20">
        <f t="shared" si="5"/>
        <v>0.72897413359521657</v>
      </c>
      <c r="V25" s="20">
        <f t="shared" si="6"/>
        <v>0.63737976320958234</v>
      </c>
      <c r="X25" s="20">
        <f t="shared" si="7"/>
        <v>0.95</v>
      </c>
      <c r="Y25" s="20">
        <f t="shared" si="8"/>
        <v>0.18750000000000006</v>
      </c>
      <c r="AA25" s="20">
        <f t="shared" si="9"/>
        <v>0.91647413359521668</v>
      </c>
      <c r="AB25" s="20">
        <f t="shared" si="10"/>
        <v>-0.31262023679041756</v>
      </c>
      <c r="AD25" s="20">
        <f t="shared" si="11"/>
        <v>0.63737976320958212</v>
      </c>
      <c r="AE25" s="20">
        <f t="shared" si="12"/>
        <v>-0.72897413359521679</v>
      </c>
      <c r="AG25" s="20">
        <f t="shared" si="13"/>
        <v>0.18750000000000011</v>
      </c>
      <c r="AH25" s="20">
        <f t="shared" si="14"/>
        <v>-0.95</v>
      </c>
    </row>
    <row r="26" spans="1:34" x14ac:dyDescent="0.2">
      <c r="A26">
        <f>A24+10</f>
        <v>120</v>
      </c>
      <c r="B26">
        <f>B$4*SIN(RADIANS(A26))</f>
        <v>8.6602540378443873</v>
      </c>
      <c r="E26" s="22">
        <f>C$4*SIN(RADIANS(A26))</f>
        <v>1.7320508075688774</v>
      </c>
      <c r="F26" s="23">
        <f t="shared" si="2"/>
        <v>8.6602540378443873</v>
      </c>
      <c r="I26">
        <f t="shared" si="17"/>
        <v>20</v>
      </c>
      <c r="J26">
        <v>6.6069998741149902</v>
      </c>
      <c r="K26">
        <v>31.729999542236328</v>
      </c>
      <c r="L26">
        <f t="shared" si="18"/>
        <v>3.4747339220021045</v>
      </c>
      <c r="M26">
        <f t="shared" si="19"/>
        <v>5.6194903245617711</v>
      </c>
      <c r="O26">
        <f>-O15</f>
        <v>-0.13</v>
      </c>
      <c r="P26">
        <v>-0.1</v>
      </c>
      <c r="R26" s="20">
        <f t="shared" si="3"/>
        <v>0.38112504626203436</v>
      </c>
      <c r="S26" s="20">
        <f t="shared" si="4"/>
        <v>1.0501279441628826</v>
      </c>
      <c r="U26" s="20">
        <f t="shared" si="5"/>
        <v>0.85512794416288229</v>
      </c>
      <c r="V26" s="20">
        <f t="shared" si="6"/>
        <v>0.71887495373796562</v>
      </c>
      <c r="X26" s="20">
        <f t="shared" si="7"/>
        <v>1.1000000000000001</v>
      </c>
      <c r="Y26" s="20">
        <f t="shared" si="8"/>
        <v>0.19500000000000009</v>
      </c>
      <c r="AA26" s="20">
        <f t="shared" si="9"/>
        <v>1.0501279441628826</v>
      </c>
      <c r="AB26" s="20">
        <f t="shared" si="10"/>
        <v>-0.38112504626203425</v>
      </c>
      <c r="AD26" s="20">
        <f t="shared" si="11"/>
        <v>0.71887495373796551</v>
      </c>
      <c r="AE26" s="20">
        <f t="shared" si="12"/>
        <v>-0.85512794416288263</v>
      </c>
      <c r="AG26" s="20">
        <f t="shared" si="13"/>
        <v>0.19500000000000017</v>
      </c>
      <c r="AH26" s="20">
        <f t="shared" si="14"/>
        <v>-1.1000000000000001</v>
      </c>
    </row>
    <row r="27" spans="1:34" x14ac:dyDescent="0.2">
      <c r="B27">
        <f>B$4*COS(RADIANS(A26))</f>
        <v>-4.9999999999999982</v>
      </c>
      <c r="E27" s="24">
        <f>C$4*COS(RADIANS(A26))</f>
        <v>-0.99999999999999956</v>
      </c>
      <c r="F27" s="25">
        <f t="shared" si="2"/>
        <v>-4.9999999999999982</v>
      </c>
      <c r="I27">
        <f t="shared" si="17"/>
        <v>24</v>
      </c>
      <c r="J27">
        <v>6.6519999504089355</v>
      </c>
      <c r="K27">
        <v>33</v>
      </c>
      <c r="L27">
        <f t="shared" si="18"/>
        <v>3.6229388339107307</v>
      </c>
      <c r="M27">
        <f t="shared" si="19"/>
        <v>5.5788365763823942</v>
      </c>
      <c r="O27">
        <f>-O14</f>
        <v>-0.122</v>
      </c>
      <c r="P27">
        <v>0</v>
      </c>
      <c r="R27" s="20">
        <f t="shared" si="3"/>
        <v>0.46651735110744763</v>
      </c>
      <c r="S27" s="20">
        <f t="shared" si="4"/>
        <v>1.1740317547305483</v>
      </c>
      <c r="U27" s="20">
        <f t="shared" si="5"/>
        <v>0.99103175473054816</v>
      </c>
      <c r="V27" s="20">
        <f t="shared" si="6"/>
        <v>0.78348264889255237</v>
      </c>
      <c r="X27" s="20">
        <f t="shared" si="7"/>
        <v>1.25</v>
      </c>
      <c r="Y27" s="20">
        <f t="shared" si="8"/>
        <v>0.18300000000000008</v>
      </c>
      <c r="AA27" s="20">
        <f t="shared" si="9"/>
        <v>1.1740317547305483</v>
      </c>
      <c r="AB27" s="20">
        <f t="shared" si="10"/>
        <v>-0.46651735110744752</v>
      </c>
      <c r="AD27" s="20">
        <f t="shared" si="11"/>
        <v>0.78348264889255215</v>
      </c>
      <c r="AE27" s="20">
        <f t="shared" si="12"/>
        <v>-0.99103175473054839</v>
      </c>
      <c r="AG27" s="20">
        <f t="shared" si="13"/>
        <v>0.18300000000000016</v>
      </c>
      <c r="AH27" s="20">
        <f t="shared" si="14"/>
        <v>-1.25</v>
      </c>
    </row>
    <row r="28" spans="1:34" x14ac:dyDescent="0.2">
      <c r="A28">
        <f>A26+10</f>
        <v>130</v>
      </c>
      <c r="B28">
        <f>B$4*SIN(RADIANS(A28))</f>
        <v>7.6604444311897799</v>
      </c>
      <c r="E28" s="22">
        <f>C$4*SIN(RADIANS(A28))</f>
        <v>1.532088886237956</v>
      </c>
      <c r="F28" s="23">
        <f t="shared" si="2"/>
        <v>7.6604444311897799</v>
      </c>
      <c r="O28">
        <f>-O13</f>
        <v>-0.107</v>
      </c>
      <c r="P28">
        <v>0.1</v>
      </c>
      <c r="R28" s="20">
        <f t="shared" si="3"/>
        <v>0.56100292269259744</v>
      </c>
      <c r="S28" s="20">
        <f t="shared" si="4"/>
        <v>1.2926855652982143</v>
      </c>
      <c r="U28" s="20">
        <f t="shared" si="5"/>
        <v>1.132185565298214</v>
      </c>
      <c r="V28" s="20">
        <f t="shared" si="6"/>
        <v>0.83899707730740247</v>
      </c>
      <c r="X28" s="20">
        <f t="shared" si="7"/>
        <v>1.4</v>
      </c>
      <c r="Y28" s="20">
        <f t="shared" si="8"/>
        <v>0.16050000000000009</v>
      </c>
      <c r="AA28" s="20">
        <f t="shared" si="9"/>
        <v>1.2926855652982141</v>
      </c>
      <c r="AB28" s="20">
        <f t="shared" si="10"/>
        <v>-0.56100292269259733</v>
      </c>
      <c r="AD28" s="20">
        <f t="shared" si="11"/>
        <v>0.83899707730740225</v>
      </c>
      <c r="AE28" s="20">
        <f t="shared" si="12"/>
        <v>-1.1321855652982142</v>
      </c>
      <c r="AG28" s="20">
        <f t="shared" si="13"/>
        <v>0.1605000000000002</v>
      </c>
      <c r="AH28" s="20">
        <f t="shared" si="14"/>
        <v>-1.4</v>
      </c>
    </row>
    <row r="29" spans="1:34" x14ac:dyDescent="0.2">
      <c r="B29">
        <f>B$4*COS(RADIANS(A28))</f>
        <v>-6.4278760968653934</v>
      </c>
      <c r="E29" s="24">
        <f>C$4*COS(RADIANS(A28))</f>
        <v>-1.2855752193730787</v>
      </c>
      <c r="F29" s="25">
        <f t="shared" si="2"/>
        <v>-6.4278760968653934</v>
      </c>
      <c r="H29" t="s">
        <v>142</v>
      </c>
      <c r="I29">
        <f>I12</f>
        <v>6</v>
      </c>
      <c r="J29">
        <v>3.8280000686645508</v>
      </c>
      <c r="K29">
        <v>103.65000152587891</v>
      </c>
      <c r="L29">
        <f t="shared" ref="L29:L35" si="20">J29*SIN(RADIANS(K29))</f>
        <v>3.7198798298749058</v>
      </c>
      <c r="M29">
        <f t="shared" ref="M29:M35" si="21">J29*COS(RADIANS(K29))</f>
        <v>-0.90337067529649595</v>
      </c>
      <c r="O29">
        <f>-O12</f>
        <v>-8.5999999999999993E-2</v>
      </c>
      <c r="P29">
        <v>0.2</v>
      </c>
      <c r="R29" s="20">
        <f t="shared" si="3"/>
        <v>0.66328272291180734</v>
      </c>
      <c r="S29" s="20">
        <f t="shared" si="4"/>
        <v>1.4068393758658799</v>
      </c>
      <c r="U29" s="20">
        <f t="shared" si="5"/>
        <v>1.2778393758658797</v>
      </c>
      <c r="V29" s="20">
        <f t="shared" si="6"/>
        <v>0.8867172770881927</v>
      </c>
      <c r="X29" s="20">
        <f t="shared" si="7"/>
        <v>1.55</v>
      </c>
      <c r="Y29" s="20">
        <f t="shared" si="8"/>
        <v>0.12900000000000009</v>
      </c>
      <c r="AA29" s="20">
        <f t="shared" si="9"/>
        <v>1.4068393758658799</v>
      </c>
      <c r="AB29" s="20">
        <f t="shared" si="10"/>
        <v>-0.66328272291180712</v>
      </c>
      <c r="AD29" s="20">
        <f t="shared" si="11"/>
        <v>0.88671727708819248</v>
      </c>
      <c r="AE29" s="20">
        <f t="shared" si="12"/>
        <v>-1.2778393758658801</v>
      </c>
      <c r="AG29" s="20">
        <f t="shared" si="13"/>
        <v>0.1290000000000002</v>
      </c>
      <c r="AH29" s="20">
        <f t="shared" si="14"/>
        <v>-1.55</v>
      </c>
    </row>
    <row r="30" spans="1:34" x14ac:dyDescent="0.2">
      <c r="A30">
        <f>A28+10</f>
        <v>140</v>
      </c>
      <c r="B30">
        <f>B$4*SIN(RADIANS(A30))</f>
        <v>6.4278760968653952</v>
      </c>
      <c r="E30" s="22">
        <f>C$4*SIN(RADIANS(A30))</f>
        <v>1.2855752193730789</v>
      </c>
      <c r="F30" s="23">
        <f t="shared" si="2"/>
        <v>6.4278760968653952</v>
      </c>
      <c r="I30">
        <f t="shared" ref="I30:I35" si="22">I13</f>
        <v>8</v>
      </c>
      <c r="J30">
        <v>4.7439999580383301</v>
      </c>
      <c r="K30">
        <v>113.45999908447266</v>
      </c>
      <c r="L30">
        <f t="shared" si="20"/>
        <v>4.351852555973351</v>
      </c>
      <c r="M30">
        <f t="shared" si="21"/>
        <v>-1.8886277909995626</v>
      </c>
      <c r="O30">
        <f>-O11</f>
        <v>-5.8000000000000003E-2</v>
      </c>
      <c r="P30">
        <v>0.3</v>
      </c>
      <c r="R30" s="20">
        <f t="shared" si="3"/>
        <v>0.77465578987075367</v>
      </c>
      <c r="S30" s="20">
        <f t="shared" si="4"/>
        <v>1.515743186433546</v>
      </c>
      <c r="U30" s="20">
        <f t="shared" si="5"/>
        <v>1.4287431864335456</v>
      </c>
      <c r="V30" s="20">
        <f t="shared" si="6"/>
        <v>0.92534421012924628</v>
      </c>
      <c r="X30" s="20">
        <f t="shared" si="7"/>
        <v>1.7</v>
      </c>
      <c r="Y30" s="20">
        <f t="shared" si="8"/>
        <v>8.7000000000000119E-2</v>
      </c>
      <c r="AA30" s="20">
        <f t="shared" si="9"/>
        <v>1.5157431864335458</v>
      </c>
      <c r="AB30" s="20">
        <f t="shared" si="10"/>
        <v>-0.77465578987075356</v>
      </c>
      <c r="AD30" s="20">
        <f t="shared" si="11"/>
        <v>0.92534421012924606</v>
      </c>
      <c r="AE30" s="20">
        <f t="shared" si="12"/>
        <v>-1.4287431864335458</v>
      </c>
      <c r="AG30" s="20">
        <f t="shared" si="13"/>
        <v>8.7000000000000202E-2</v>
      </c>
      <c r="AH30" s="20">
        <f t="shared" si="14"/>
        <v>-1.7</v>
      </c>
    </row>
    <row r="31" spans="1:34" x14ac:dyDescent="0.2">
      <c r="B31">
        <f>B$4*COS(RADIANS(A30))</f>
        <v>-7.660444431189779</v>
      </c>
      <c r="E31" s="24">
        <f>C$4*COS(RADIANS(A30))</f>
        <v>-1.5320888862379558</v>
      </c>
      <c r="F31" s="25">
        <f t="shared" si="2"/>
        <v>-7.660444431189779</v>
      </c>
      <c r="I31">
        <f t="shared" si="22"/>
        <v>10</v>
      </c>
      <c r="J31">
        <v>5.3649997711181641</v>
      </c>
      <c r="K31">
        <v>128.38999938964844</v>
      </c>
      <c r="L31">
        <f t="shared" si="20"/>
        <v>4.2050968142205347</v>
      </c>
      <c r="M31">
        <f t="shared" si="21"/>
        <v>-3.331723777135533</v>
      </c>
      <c r="O31">
        <f>-O10</f>
        <v>-2.9000000000000001E-2</v>
      </c>
      <c r="P31">
        <v>0.4</v>
      </c>
      <c r="R31" s="20">
        <f t="shared" si="3"/>
        <v>0.88732789493537678</v>
      </c>
      <c r="S31" s="20">
        <f t="shared" si="4"/>
        <v>1.6238969970012116</v>
      </c>
      <c r="U31" s="20">
        <f t="shared" si="5"/>
        <v>1.5803969970012113</v>
      </c>
      <c r="V31" s="20">
        <f t="shared" si="6"/>
        <v>0.96267210506462331</v>
      </c>
      <c r="X31" s="20">
        <f t="shared" si="7"/>
        <v>1.85</v>
      </c>
      <c r="Y31" s="20">
        <f t="shared" si="8"/>
        <v>4.3500000000000115E-2</v>
      </c>
      <c r="AA31" s="20">
        <f t="shared" si="9"/>
        <v>1.6238969970012116</v>
      </c>
      <c r="AB31" s="20">
        <f t="shared" si="10"/>
        <v>-0.88732789493537656</v>
      </c>
      <c r="AD31" s="20">
        <f t="shared" si="11"/>
        <v>0.96267210506462297</v>
      </c>
      <c r="AE31" s="20">
        <f t="shared" si="12"/>
        <v>-1.5803969970012117</v>
      </c>
      <c r="AG31" s="20">
        <f t="shared" si="13"/>
        <v>4.3500000000000226E-2</v>
      </c>
      <c r="AH31" s="20">
        <f t="shared" si="14"/>
        <v>-1.85</v>
      </c>
    </row>
    <row r="32" spans="1:34" x14ac:dyDescent="0.2">
      <c r="A32">
        <f>A30+10</f>
        <v>150</v>
      </c>
      <c r="B32">
        <f>B$4*SIN(RADIANS(A32))</f>
        <v>4.9999999999999991</v>
      </c>
      <c r="E32" s="22">
        <f>C$4*SIN(RADIANS(A32))</f>
        <v>0.99999999999999989</v>
      </c>
      <c r="F32" s="23">
        <f t="shared" si="2"/>
        <v>4.9999999999999991</v>
      </c>
      <c r="I32">
        <f t="shared" si="22"/>
        <v>12</v>
      </c>
      <c r="J32">
        <v>5.8949999809265137</v>
      </c>
      <c r="K32">
        <v>140.91000366210937</v>
      </c>
      <c r="L32">
        <f t="shared" si="20"/>
        <v>3.7170350716117699</v>
      </c>
      <c r="M32">
        <f t="shared" si="21"/>
        <v>-4.5754426071727403</v>
      </c>
      <c r="O32">
        <f>-O9</f>
        <v>0</v>
      </c>
      <c r="P32">
        <v>0.5</v>
      </c>
      <c r="R32" s="20">
        <f t="shared" si="3"/>
        <v>0.99999999999999978</v>
      </c>
      <c r="S32" s="20">
        <f t="shared" si="4"/>
        <v>1.7320508075688774</v>
      </c>
      <c r="U32" s="20">
        <f t="shared" si="5"/>
        <v>1.7320508075688772</v>
      </c>
      <c r="V32" s="20">
        <f t="shared" si="6"/>
        <v>1.0000000000000002</v>
      </c>
      <c r="X32" s="20">
        <f t="shared" si="7"/>
        <v>2</v>
      </c>
      <c r="Y32" s="20">
        <f t="shared" si="8"/>
        <v>1.22514845490862E-16</v>
      </c>
      <c r="AA32" s="20">
        <f t="shared" si="9"/>
        <v>1.7320508075688774</v>
      </c>
      <c r="AB32" s="20">
        <f t="shared" si="10"/>
        <v>-0.99999999999999956</v>
      </c>
      <c r="AD32" s="20">
        <f t="shared" si="11"/>
        <v>0.99999999999999978</v>
      </c>
      <c r="AE32" s="20">
        <f t="shared" si="12"/>
        <v>-1.7320508075688774</v>
      </c>
      <c r="AG32" s="20">
        <f t="shared" si="13"/>
        <v>2.45029690981724E-16</v>
      </c>
      <c r="AH32" s="20">
        <f t="shared" si="14"/>
        <v>-2</v>
      </c>
    </row>
    <row r="33" spans="1:32" x14ac:dyDescent="0.2">
      <c r="B33">
        <f>B$4*COS(RADIANS(A32))</f>
        <v>-8.6602540378443873</v>
      </c>
      <c r="E33" s="24">
        <f>C$4*COS(RADIANS(A32))</f>
        <v>-1.7320508075688774</v>
      </c>
      <c r="F33" s="25">
        <f t="shared" si="2"/>
        <v>-8.6602540378443873</v>
      </c>
      <c r="I33">
        <f t="shared" si="22"/>
        <v>16</v>
      </c>
      <c r="J33">
        <v>6.7880001068115234</v>
      </c>
      <c r="K33">
        <v>171.69000244140625</v>
      </c>
      <c r="L33">
        <f t="shared" si="20"/>
        <v>0.98106192708729856</v>
      </c>
      <c r="M33">
        <f t="shared" si="21"/>
        <v>-6.7167300783411727</v>
      </c>
    </row>
    <row r="34" spans="1:32" x14ac:dyDescent="0.2">
      <c r="A34">
        <f>A32+10</f>
        <v>160</v>
      </c>
      <c r="B34">
        <f>B$4*SIN(RADIANS(A34))</f>
        <v>3.4202014332566888</v>
      </c>
      <c r="E34" s="22">
        <f>C$4*SIN(RADIANS(A34))</f>
        <v>0.68404028665133776</v>
      </c>
      <c r="F34" s="23">
        <f t="shared" si="2"/>
        <v>3.4202014332566888</v>
      </c>
      <c r="I34">
        <f t="shared" si="22"/>
        <v>20</v>
      </c>
      <c r="J34">
        <v>7.4910001754760742</v>
      </c>
      <c r="K34">
        <v>177.32000732421875</v>
      </c>
      <c r="L34">
        <f t="shared" si="20"/>
        <v>0.3502615030129832</v>
      </c>
      <c r="M34">
        <f t="shared" si="21"/>
        <v>-7.4828069939354753</v>
      </c>
    </row>
    <row r="35" spans="1:32" x14ac:dyDescent="0.2">
      <c r="B35">
        <f>B$4*COS(RADIANS(A34))</f>
        <v>-9.3969262078590834</v>
      </c>
      <c r="E35" s="24">
        <f>C$4*COS(RADIANS(A34))</f>
        <v>-1.8793852415718166</v>
      </c>
      <c r="F35" s="25">
        <f t="shared" si="2"/>
        <v>-9.3969262078590834</v>
      </c>
      <c r="I35">
        <f t="shared" si="22"/>
        <v>24</v>
      </c>
      <c r="J35">
        <v>8.008000373840332</v>
      </c>
      <c r="K35">
        <v>178.02999877929687</v>
      </c>
      <c r="L35">
        <f t="shared" si="20"/>
        <v>0.27528489009290702</v>
      </c>
      <c r="M35">
        <f t="shared" si="21"/>
        <v>-8.0032673463225912</v>
      </c>
    </row>
    <row r="36" spans="1:32" x14ac:dyDescent="0.2">
      <c r="A36">
        <f>A34+10</f>
        <v>170</v>
      </c>
      <c r="B36">
        <f>B$4*SIN(RADIANS(A36))</f>
        <v>1.7364817766693028</v>
      </c>
      <c r="E36" s="22">
        <f>C$4*SIN(RADIANS(A36))</f>
        <v>0.34729635533386055</v>
      </c>
      <c r="F36" s="23">
        <f t="shared" si="2"/>
        <v>1.7364817766693028</v>
      </c>
    </row>
    <row r="37" spans="1:32" x14ac:dyDescent="0.2">
      <c r="B37">
        <f>B$4*COS(RADIANS(A36))</f>
        <v>-9.8480775301220795</v>
      </c>
      <c r="E37" s="24">
        <f>C$4*COS(RADIANS(A36))</f>
        <v>-1.969615506024416</v>
      </c>
      <c r="F37" s="25">
        <f t="shared" si="2"/>
        <v>-9.8480775301220795</v>
      </c>
    </row>
    <row r="41" spans="1:32" x14ac:dyDescent="0.2">
      <c r="A41" s="15" t="s">
        <v>165</v>
      </c>
    </row>
    <row r="42" spans="1:32" x14ac:dyDescent="0.2">
      <c r="B42">
        <v>30</v>
      </c>
      <c r="C42">
        <f t="shared" ref="C42:AF42" si="23">B42+5</f>
        <v>35</v>
      </c>
      <c r="D42">
        <f t="shared" si="23"/>
        <v>40</v>
      </c>
      <c r="E42">
        <f t="shared" si="23"/>
        <v>45</v>
      </c>
      <c r="F42">
        <f t="shared" si="23"/>
        <v>50</v>
      </c>
      <c r="G42">
        <f t="shared" si="23"/>
        <v>55</v>
      </c>
      <c r="H42">
        <f t="shared" si="23"/>
        <v>60</v>
      </c>
      <c r="I42">
        <f t="shared" si="23"/>
        <v>65</v>
      </c>
      <c r="J42">
        <f t="shared" si="23"/>
        <v>70</v>
      </c>
      <c r="K42">
        <f t="shared" si="23"/>
        <v>75</v>
      </c>
      <c r="L42">
        <f t="shared" si="23"/>
        <v>80</v>
      </c>
      <c r="M42">
        <f t="shared" si="23"/>
        <v>85</v>
      </c>
      <c r="N42">
        <f t="shared" si="23"/>
        <v>90</v>
      </c>
      <c r="O42">
        <f t="shared" si="23"/>
        <v>95</v>
      </c>
      <c r="P42">
        <f t="shared" si="23"/>
        <v>100</v>
      </c>
      <c r="Q42">
        <f t="shared" si="23"/>
        <v>105</v>
      </c>
      <c r="R42">
        <f t="shared" si="23"/>
        <v>110</v>
      </c>
      <c r="S42">
        <f t="shared" si="23"/>
        <v>115</v>
      </c>
      <c r="T42">
        <f t="shared" si="23"/>
        <v>120</v>
      </c>
      <c r="U42">
        <f t="shared" si="23"/>
        <v>125</v>
      </c>
      <c r="V42">
        <f t="shared" si="23"/>
        <v>130</v>
      </c>
      <c r="W42">
        <f t="shared" si="23"/>
        <v>135</v>
      </c>
      <c r="X42">
        <f t="shared" si="23"/>
        <v>140</v>
      </c>
      <c r="Y42">
        <f t="shared" si="23"/>
        <v>145</v>
      </c>
      <c r="Z42">
        <f t="shared" si="23"/>
        <v>150</v>
      </c>
      <c r="AA42">
        <f t="shared" si="23"/>
        <v>155</v>
      </c>
      <c r="AB42">
        <f t="shared" si="23"/>
        <v>160</v>
      </c>
      <c r="AC42">
        <f t="shared" si="23"/>
        <v>165</v>
      </c>
      <c r="AD42">
        <f t="shared" si="23"/>
        <v>170</v>
      </c>
      <c r="AE42">
        <f t="shared" si="23"/>
        <v>175</v>
      </c>
      <c r="AF42">
        <f t="shared" si="23"/>
        <v>180</v>
      </c>
    </row>
    <row r="43" spans="1:32" x14ac:dyDescent="0.2">
      <c r="B43" s="20">
        <f t="shared" ref="B43:AF43" si="24">SIN(RADIANS(B42))</f>
        <v>0.49999999999999994</v>
      </c>
      <c r="C43" s="20">
        <f t="shared" si="24"/>
        <v>0.57357643635104605</v>
      </c>
      <c r="D43" s="20">
        <f t="shared" si="24"/>
        <v>0.64278760968653925</v>
      </c>
      <c r="E43" s="20">
        <f t="shared" si="24"/>
        <v>0.70710678118654746</v>
      </c>
      <c r="F43" s="20">
        <f t="shared" si="24"/>
        <v>0.76604444311897801</v>
      </c>
      <c r="G43" s="20">
        <f t="shared" si="24"/>
        <v>0.8191520442889918</v>
      </c>
      <c r="H43" s="20">
        <f t="shared" si="24"/>
        <v>0.8660254037844386</v>
      </c>
      <c r="I43" s="20">
        <f t="shared" si="24"/>
        <v>0.90630778703664994</v>
      </c>
      <c r="J43" s="20">
        <f t="shared" si="24"/>
        <v>0.93969262078590832</v>
      </c>
      <c r="K43" s="20">
        <f t="shared" si="24"/>
        <v>0.96592582628906831</v>
      </c>
      <c r="L43" s="20">
        <f t="shared" si="24"/>
        <v>0.98480775301220802</v>
      </c>
      <c r="M43" s="20">
        <f t="shared" si="24"/>
        <v>0.99619469809174555</v>
      </c>
      <c r="N43" s="20">
        <f t="shared" si="24"/>
        <v>1</v>
      </c>
      <c r="O43" s="20">
        <f t="shared" si="24"/>
        <v>0.99619469809174555</v>
      </c>
      <c r="P43" s="20">
        <f t="shared" si="24"/>
        <v>0.98480775301220802</v>
      </c>
      <c r="Q43" s="20">
        <f t="shared" si="24"/>
        <v>0.96592582628906831</v>
      </c>
      <c r="R43" s="20">
        <f t="shared" si="24"/>
        <v>0.93969262078590843</v>
      </c>
      <c r="S43" s="20">
        <f t="shared" si="24"/>
        <v>0.90630778703665005</v>
      </c>
      <c r="T43" s="20">
        <f t="shared" si="24"/>
        <v>0.86602540378443871</v>
      </c>
      <c r="U43" s="20">
        <f t="shared" si="24"/>
        <v>0.81915204428899169</v>
      </c>
      <c r="V43" s="20">
        <f t="shared" si="24"/>
        <v>0.76604444311897801</v>
      </c>
      <c r="W43" s="20">
        <f t="shared" si="24"/>
        <v>0.70710678118654757</v>
      </c>
      <c r="X43" s="20">
        <f t="shared" si="24"/>
        <v>0.64278760968653947</v>
      </c>
      <c r="Y43" s="20">
        <f t="shared" si="24"/>
        <v>0.57357643635104594</v>
      </c>
      <c r="Z43" s="20">
        <f t="shared" si="24"/>
        <v>0.49999999999999994</v>
      </c>
      <c r="AA43" s="20">
        <f t="shared" si="24"/>
        <v>0.4226182617406995</v>
      </c>
      <c r="AB43" s="20">
        <f t="shared" si="24"/>
        <v>0.34202014332566888</v>
      </c>
      <c r="AC43" s="20">
        <f t="shared" si="24"/>
        <v>0.25881904510252102</v>
      </c>
      <c r="AD43" s="20">
        <f t="shared" si="24"/>
        <v>0.17364817766693028</v>
      </c>
      <c r="AE43" s="20">
        <f t="shared" si="24"/>
        <v>8.7155742747658194E-2</v>
      </c>
      <c r="AF43" s="20">
        <f t="shared" si="24"/>
        <v>1.22514845490862E-16</v>
      </c>
    </row>
    <row r="44" spans="1:32" x14ac:dyDescent="0.2">
      <c r="A44" s="26">
        <v>3</v>
      </c>
      <c r="B44" s="20">
        <f t="shared" ref="B44:AF44" si="25">COS(RADIANS(B42))</f>
        <v>0.86602540378443871</v>
      </c>
      <c r="C44" s="20">
        <f t="shared" si="25"/>
        <v>0.8191520442889918</v>
      </c>
      <c r="D44" s="20">
        <f t="shared" si="25"/>
        <v>0.76604444311897801</v>
      </c>
      <c r="E44" s="20">
        <f t="shared" si="25"/>
        <v>0.70710678118654757</v>
      </c>
      <c r="F44" s="20">
        <f t="shared" si="25"/>
        <v>0.64278760968653936</v>
      </c>
      <c r="G44" s="20">
        <f t="shared" si="25"/>
        <v>0.57357643635104616</v>
      </c>
      <c r="H44" s="20">
        <f t="shared" si="25"/>
        <v>0.50000000000000011</v>
      </c>
      <c r="I44" s="20">
        <f t="shared" si="25"/>
        <v>0.42261826174069944</v>
      </c>
      <c r="J44" s="20">
        <f t="shared" si="25"/>
        <v>0.34202014332566882</v>
      </c>
      <c r="K44" s="20">
        <f t="shared" si="25"/>
        <v>0.25881904510252074</v>
      </c>
      <c r="L44" s="20">
        <f t="shared" si="25"/>
        <v>0.17364817766693041</v>
      </c>
      <c r="M44" s="20">
        <f t="shared" si="25"/>
        <v>8.7155742747658138E-2</v>
      </c>
      <c r="N44" s="20">
        <f t="shared" si="25"/>
        <v>6.1257422745431001E-17</v>
      </c>
      <c r="O44" s="20">
        <f t="shared" si="25"/>
        <v>-8.7155742747658235E-2</v>
      </c>
      <c r="P44" s="20">
        <f t="shared" si="25"/>
        <v>-0.1736481776669303</v>
      </c>
      <c r="Q44" s="20">
        <f t="shared" si="25"/>
        <v>-0.25881904510252085</v>
      </c>
      <c r="R44" s="20">
        <f t="shared" si="25"/>
        <v>-0.34202014332566871</v>
      </c>
      <c r="S44" s="20">
        <f t="shared" si="25"/>
        <v>-0.42261826174069933</v>
      </c>
      <c r="T44" s="20">
        <f t="shared" si="25"/>
        <v>-0.49999999999999978</v>
      </c>
      <c r="U44" s="20">
        <f t="shared" si="25"/>
        <v>-0.57357643635104616</v>
      </c>
      <c r="V44" s="20">
        <f t="shared" si="25"/>
        <v>-0.64278760968653936</v>
      </c>
      <c r="W44" s="20">
        <f t="shared" si="25"/>
        <v>-0.70710678118654746</v>
      </c>
      <c r="X44" s="20">
        <f t="shared" si="25"/>
        <v>-0.7660444431189779</v>
      </c>
      <c r="Y44" s="20">
        <f t="shared" si="25"/>
        <v>-0.81915204428899191</v>
      </c>
      <c r="Z44" s="20">
        <f t="shared" si="25"/>
        <v>-0.86602540378443871</v>
      </c>
      <c r="AA44" s="20">
        <f t="shared" si="25"/>
        <v>-0.90630778703664994</v>
      </c>
      <c r="AB44" s="20">
        <f t="shared" si="25"/>
        <v>-0.93969262078590832</v>
      </c>
      <c r="AC44" s="20">
        <f t="shared" si="25"/>
        <v>-0.9659258262890682</v>
      </c>
      <c r="AD44" s="20">
        <f t="shared" si="25"/>
        <v>-0.98480775301220802</v>
      </c>
      <c r="AE44" s="20">
        <f t="shared" si="25"/>
        <v>-0.99619469809174555</v>
      </c>
      <c r="AF44" s="20">
        <f t="shared" si="25"/>
        <v>-1</v>
      </c>
    </row>
    <row r="45" spans="1:32" x14ac:dyDescent="0.2">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row>
    <row r="46" spans="1:32" x14ac:dyDescent="0.2">
      <c r="A46">
        <v>2</v>
      </c>
      <c r="B46" s="20">
        <v>0.99999967572526893</v>
      </c>
      <c r="C46" s="20">
        <v>1.1471525148580466</v>
      </c>
      <c r="D46" s="20">
        <v>1.2855748369226065</v>
      </c>
      <c r="E46" s="20">
        <v>1.4142131652192469</v>
      </c>
      <c r="F46" s="20">
        <v>1.5320884850953611</v>
      </c>
      <c r="G46" s="20">
        <v>1.6383036948327629</v>
      </c>
      <c r="H46" s="20">
        <v>1.7320504331285695</v>
      </c>
      <c r="I46" s="20">
        <v>1.8126152312084194</v>
      </c>
      <c r="J46" s="20">
        <v>1.8793849427507696</v>
      </c>
      <c r="K46" s="20">
        <v>1.9318514102972963</v>
      </c>
      <c r="L46" s="20">
        <v>1.9696153326352213</v>
      </c>
      <c r="M46" s="20">
        <v>1.9923893037184752</v>
      </c>
      <c r="N46" s="20">
        <v>1.9999999999996845</v>
      </c>
      <c r="O46" s="20">
        <v>1.9923894995260807</v>
      </c>
      <c r="P46" s="20">
        <v>1.9696157227602191</v>
      </c>
      <c r="Q46" s="20">
        <v>1.9318519917706019</v>
      </c>
      <c r="R46" s="20">
        <v>1.8793857111470234</v>
      </c>
      <c r="S46" s="20">
        <v>1.8126161806796657</v>
      </c>
      <c r="T46" s="20">
        <v>1.7320515564487642</v>
      </c>
      <c r="U46" s="20">
        <v>1.6383049834527672</v>
      </c>
      <c r="V46" s="20">
        <v>1.5320899292080055</v>
      </c>
      <c r="W46" s="20">
        <f t="shared" ref="W46:AF46" si="26">$A46*W$43</f>
        <v>1.4142135623730951</v>
      </c>
      <c r="X46" s="20">
        <f t="shared" si="26"/>
        <v>1.2855752193730789</v>
      </c>
      <c r="Y46" s="20">
        <f t="shared" si="26"/>
        <v>1.1471528727020919</v>
      </c>
      <c r="Z46" s="20">
        <f t="shared" si="26"/>
        <v>0.99999999999999989</v>
      </c>
      <c r="AA46" s="20">
        <f t="shared" si="26"/>
        <v>0.84523652348139899</v>
      </c>
      <c r="AB46" s="20">
        <f t="shared" si="26"/>
        <v>0.68404028665133776</v>
      </c>
      <c r="AC46" s="20">
        <f t="shared" si="26"/>
        <v>0.51763809020504203</v>
      </c>
      <c r="AD46" s="20">
        <f t="shared" si="26"/>
        <v>0.34729635533386055</v>
      </c>
      <c r="AE46" s="20">
        <f t="shared" si="26"/>
        <v>0.17431148549531639</v>
      </c>
      <c r="AF46" s="20">
        <f t="shared" si="26"/>
        <v>2.45029690981724E-16</v>
      </c>
    </row>
    <row r="47" spans="1:32" x14ac:dyDescent="0.2">
      <c r="B47" s="20">
        <v>1.7320509947889402</v>
      </c>
      <c r="C47" s="20">
        <v>1.6383043391430234</v>
      </c>
      <c r="D47" s="20">
        <v>1.5320892071519248</v>
      </c>
      <c r="E47" s="20">
        <v>1.4142139595268317</v>
      </c>
      <c r="F47" s="20">
        <v>1.2855756974360559</v>
      </c>
      <c r="G47" s="20">
        <v>1.1471534350283388</v>
      </c>
      <c r="H47" s="20">
        <v>1.0000006485493569</v>
      </c>
      <c r="I47" s="20">
        <v>0.84523725875711875</v>
      </c>
      <c r="J47" s="20">
        <v>0.68404110765485904</v>
      </c>
      <c r="K47" s="20">
        <v>0.51763899440860051</v>
      </c>
      <c r="L47" s="20">
        <v>0.34729733867141332</v>
      </c>
      <c r="M47" s="20">
        <v>0.1743125423720554</v>
      </c>
      <c r="N47" s="20">
        <v>1.1233205589158962E-6</v>
      </c>
      <c r="O47" s="20">
        <v>-0.17431030428007921</v>
      </c>
      <c r="P47" s="20">
        <v>-0.34729512616179831</v>
      </c>
      <c r="Q47" s="20">
        <v>-0.51763682431986835</v>
      </c>
      <c r="R47" s="20">
        <v>-0.68403899650268307</v>
      </c>
      <c r="S47" s="20">
        <v>-0.84523522260863082</v>
      </c>
      <c r="T47" s="20">
        <v>-0.99999870290086545</v>
      </c>
      <c r="U47" s="20">
        <v>-1.1471515946873927</v>
      </c>
      <c r="V47" s="20">
        <v>-1.2855739764087515</v>
      </c>
      <c r="W47" s="20">
        <f t="shared" ref="W47:AF47" si="27">$A46*W$44</f>
        <v>-1.4142135623730949</v>
      </c>
      <c r="X47" s="20">
        <f t="shared" si="27"/>
        <v>-1.5320888862379558</v>
      </c>
      <c r="Y47" s="20">
        <f t="shared" si="27"/>
        <v>-1.6383040885779838</v>
      </c>
      <c r="Z47" s="20">
        <f t="shared" si="27"/>
        <v>-1.7320508075688774</v>
      </c>
      <c r="AA47" s="20">
        <f t="shared" si="27"/>
        <v>-1.8126155740732999</v>
      </c>
      <c r="AB47" s="20">
        <f t="shared" si="27"/>
        <v>-1.8793852415718166</v>
      </c>
      <c r="AC47" s="20">
        <f t="shared" si="27"/>
        <v>-1.9318516525781364</v>
      </c>
      <c r="AD47" s="20">
        <f t="shared" si="27"/>
        <v>-1.969615506024416</v>
      </c>
      <c r="AE47" s="20">
        <f t="shared" si="27"/>
        <v>-1.9923893961834911</v>
      </c>
      <c r="AF47" s="20">
        <f t="shared" si="27"/>
        <v>-2</v>
      </c>
    </row>
    <row r="48" spans="1:32" x14ac:dyDescent="0.2">
      <c r="A48">
        <v>3</v>
      </c>
      <c r="B48" s="20">
        <v>1.4999995135879034</v>
      </c>
      <c r="C48" s="20">
        <v>1.7207287722870699</v>
      </c>
      <c r="D48" s="20">
        <v>1.9283622553839099</v>
      </c>
      <c r="E48" s="20">
        <v>2.1213197478288706</v>
      </c>
      <c r="F48" s="20">
        <v>2.2981327276430417</v>
      </c>
      <c r="G48" s="20">
        <v>2.4574555422491446</v>
      </c>
      <c r="H48" s="20">
        <v>2.5980756496928543</v>
      </c>
      <c r="I48" s="20">
        <v>2.718922846812629</v>
      </c>
      <c r="J48" s="20">
        <v>2.8190774141261543</v>
      </c>
      <c r="K48" s="20">
        <v>2.8977771154459444</v>
      </c>
      <c r="L48" s="20">
        <v>2.9544229989528317</v>
      </c>
      <c r="M48" s="20">
        <v>2.9885839555777127</v>
      </c>
      <c r="N48" s="20">
        <v>2.9999999999995266</v>
      </c>
      <c r="O48" s="20">
        <v>2.9885842492891213</v>
      </c>
      <c r="P48" s="20">
        <v>2.9544235841403288</v>
      </c>
      <c r="Q48" s="20">
        <v>2.8977779876559029</v>
      </c>
      <c r="R48" s="20">
        <v>2.8190785667205351</v>
      </c>
      <c r="S48" s="20">
        <v>2.7189242710194987</v>
      </c>
      <c r="T48" s="20">
        <v>2.5980773346731461</v>
      </c>
      <c r="U48" s="20">
        <v>2.4574574751791509</v>
      </c>
      <c r="V48" s="20">
        <v>2.2981348938120081</v>
      </c>
      <c r="W48" s="20">
        <f t="shared" ref="W48:AF48" si="28">$A48*W$43</f>
        <v>2.1213203435596428</v>
      </c>
      <c r="X48" s="20">
        <f t="shared" si="28"/>
        <v>1.9283628290596184</v>
      </c>
      <c r="Y48" s="20">
        <f t="shared" si="28"/>
        <v>1.7207293090531377</v>
      </c>
      <c r="Z48" s="20">
        <f t="shared" si="28"/>
        <v>1.4999999999999998</v>
      </c>
      <c r="AA48" s="20">
        <f t="shared" si="28"/>
        <v>1.2678547852220985</v>
      </c>
      <c r="AB48" s="20">
        <f t="shared" si="28"/>
        <v>1.0260604299770066</v>
      </c>
      <c r="AC48" s="20">
        <f t="shared" si="28"/>
        <v>0.77645713530756311</v>
      </c>
      <c r="AD48" s="20">
        <f t="shared" si="28"/>
        <v>0.5209445330007908</v>
      </c>
      <c r="AE48" s="20">
        <f t="shared" si="28"/>
        <v>0.26146722824297458</v>
      </c>
      <c r="AF48" s="20">
        <f t="shared" si="28"/>
        <v>3.67544536472586E-16</v>
      </c>
    </row>
    <row r="49" spans="1:32" x14ac:dyDescent="0.2">
      <c r="B49" s="20">
        <v>2.5980764921834103</v>
      </c>
      <c r="C49" s="20">
        <v>2.457456508714535</v>
      </c>
      <c r="D49" s="20">
        <v>2.298133810727887</v>
      </c>
      <c r="E49" s="20">
        <v>2.1213209392902477</v>
      </c>
      <c r="F49" s="20">
        <v>1.9283635461540838</v>
      </c>
      <c r="G49" s="20">
        <v>1.7207301525425081</v>
      </c>
      <c r="H49" s="20">
        <v>1.5000009728240353</v>
      </c>
      <c r="I49" s="20">
        <v>1.2678558881356781</v>
      </c>
      <c r="J49" s="20">
        <v>1.0260616614822886</v>
      </c>
      <c r="K49" s="20">
        <v>0.7764584916129007</v>
      </c>
      <c r="L49" s="20">
        <v>0.52094600800711999</v>
      </c>
      <c r="M49" s="20">
        <v>0.2614688135580831</v>
      </c>
      <c r="N49" s="20">
        <v>1.6849808383738445E-6</v>
      </c>
      <c r="O49" s="20">
        <v>-0.26146545642011881</v>
      </c>
      <c r="P49" s="20">
        <v>-0.52094268924269749</v>
      </c>
      <c r="Q49" s="20">
        <v>-0.77645523647980252</v>
      </c>
      <c r="R49" s="20">
        <v>-1.0260584947540246</v>
      </c>
      <c r="S49" s="20">
        <v>-1.2678528339129462</v>
      </c>
      <c r="T49" s="20">
        <v>-1.4999980543512983</v>
      </c>
      <c r="U49" s="20">
        <v>-1.720727392031089</v>
      </c>
      <c r="V49" s="20">
        <v>-1.9283609646131272</v>
      </c>
      <c r="W49" s="20">
        <f t="shared" ref="W49:AF49" si="29">$A48*W$44</f>
        <v>-2.1213203435596424</v>
      </c>
      <c r="X49" s="20">
        <f t="shared" si="29"/>
        <v>-2.2981333293569337</v>
      </c>
      <c r="Y49" s="20">
        <f t="shared" si="29"/>
        <v>-2.4574561328669757</v>
      </c>
      <c r="Z49" s="20">
        <f t="shared" si="29"/>
        <v>-2.598076211353316</v>
      </c>
      <c r="AA49" s="20">
        <f t="shared" si="29"/>
        <v>-2.7189233611099497</v>
      </c>
      <c r="AB49" s="20">
        <f t="shared" si="29"/>
        <v>-2.8190778623577248</v>
      </c>
      <c r="AC49" s="20">
        <f t="shared" si="29"/>
        <v>-2.8977774788672046</v>
      </c>
      <c r="AD49" s="20">
        <f t="shared" si="29"/>
        <v>-2.9544232590366239</v>
      </c>
      <c r="AE49" s="20">
        <f t="shared" si="29"/>
        <v>-2.9885840942752369</v>
      </c>
      <c r="AF49" s="20">
        <f t="shared" si="29"/>
        <v>-3</v>
      </c>
    </row>
    <row r="50" spans="1:32" x14ac:dyDescent="0.2">
      <c r="A50">
        <v>4</v>
      </c>
      <c r="B50" s="20">
        <v>1.9999993514505379</v>
      </c>
      <c r="C50" s="20">
        <v>2.2943050297160932</v>
      </c>
      <c r="D50" s="20">
        <v>2.5711496738452131</v>
      </c>
      <c r="E50" s="20">
        <v>2.8284263304384938</v>
      </c>
      <c r="F50" s="20">
        <v>3.0641769701907222</v>
      </c>
      <c r="G50" s="20">
        <v>3.2766073896655259</v>
      </c>
      <c r="H50" s="20">
        <v>3.4641008662571391</v>
      </c>
      <c r="I50" s="20">
        <v>3.6252304624168388</v>
      </c>
      <c r="J50" s="20">
        <v>3.7587698855015392</v>
      </c>
      <c r="K50" s="20">
        <v>3.8637028205945927</v>
      </c>
      <c r="L50" s="20">
        <v>3.9392306652704425</v>
      </c>
      <c r="M50" s="20">
        <v>3.9847786074369504</v>
      </c>
      <c r="N50" s="20">
        <v>3.9999999999993689</v>
      </c>
      <c r="O50" s="20">
        <v>3.9847789990521614</v>
      </c>
      <c r="P50" s="20">
        <v>3.9392314455204382</v>
      </c>
      <c r="Q50" s="20">
        <v>3.8637039835412037</v>
      </c>
      <c r="R50" s="20">
        <v>3.7587714222940467</v>
      </c>
      <c r="S50" s="20">
        <v>3.6252323613593314</v>
      </c>
      <c r="T50" s="20">
        <v>3.4641031128975284</v>
      </c>
      <c r="U50" s="20">
        <v>3.2766099669055344</v>
      </c>
      <c r="V50" s="20">
        <v>3.0641798584160109</v>
      </c>
      <c r="W50" s="20">
        <f t="shared" ref="W50:AF50" si="30">$A50*W$43</f>
        <v>2.8284271247461903</v>
      </c>
      <c r="X50" s="20">
        <f t="shared" si="30"/>
        <v>2.5711504387461579</v>
      </c>
      <c r="Y50" s="20">
        <f t="shared" si="30"/>
        <v>2.2943057454041837</v>
      </c>
      <c r="Z50" s="20">
        <f t="shared" si="30"/>
        <v>1.9999999999999998</v>
      </c>
      <c r="AA50" s="20">
        <f t="shared" si="30"/>
        <v>1.690473046962798</v>
      </c>
      <c r="AB50" s="20">
        <f t="shared" si="30"/>
        <v>1.3680805733026755</v>
      </c>
      <c r="AC50" s="20">
        <f t="shared" si="30"/>
        <v>1.0352761804100841</v>
      </c>
      <c r="AD50" s="20">
        <f t="shared" si="30"/>
        <v>0.6945927106677211</v>
      </c>
      <c r="AE50" s="20">
        <f t="shared" si="30"/>
        <v>0.34862297099063277</v>
      </c>
      <c r="AF50" s="20">
        <f t="shared" si="30"/>
        <v>4.90059381963448E-16</v>
      </c>
    </row>
    <row r="51" spans="1:32" x14ac:dyDescent="0.2">
      <c r="B51" s="20">
        <v>3.4641019895778804</v>
      </c>
      <c r="C51" s="20">
        <v>3.2766086782860468</v>
      </c>
      <c r="D51" s="20">
        <v>3.0641784143038495</v>
      </c>
      <c r="E51" s="20">
        <v>2.8284279190536634</v>
      </c>
      <c r="F51" s="20">
        <v>2.5711513948721119</v>
      </c>
      <c r="G51" s="20">
        <v>2.2943068700566775</v>
      </c>
      <c r="H51" s="20">
        <v>2.0000012970987138</v>
      </c>
      <c r="I51" s="20">
        <v>1.6904745175142375</v>
      </c>
      <c r="J51" s="20">
        <v>1.3680822153097181</v>
      </c>
      <c r="K51" s="20">
        <v>1.035277988817201</v>
      </c>
      <c r="L51" s="20">
        <v>0.69459467734282665</v>
      </c>
      <c r="M51" s="20">
        <v>0.3486250847441108</v>
      </c>
      <c r="N51" s="20">
        <v>2.2466411178317925E-6</v>
      </c>
      <c r="O51" s="20">
        <v>-0.34862060856015842</v>
      </c>
      <c r="P51" s="20">
        <v>-0.69459025232359661</v>
      </c>
      <c r="Q51" s="20">
        <v>-1.0352736486397367</v>
      </c>
      <c r="R51" s="20">
        <v>-1.3680779930053661</v>
      </c>
      <c r="S51" s="20">
        <v>-1.6904704452172616</v>
      </c>
      <c r="T51" s="20">
        <v>-1.9999974058017309</v>
      </c>
      <c r="U51" s="20">
        <v>-2.2943031893747854</v>
      </c>
      <c r="V51" s="20">
        <v>-2.571147952817503</v>
      </c>
      <c r="W51" s="20">
        <f t="shared" ref="W51:AF51" si="31">$A50*W$44</f>
        <v>-2.8284271247461898</v>
      </c>
      <c r="X51" s="20">
        <f t="shared" si="31"/>
        <v>-3.0641777724759116</v>
      </c>
      <c r="Y51" s="20">
        <f t="shared" si="31"/>
        <v>-3.2766081771559676</v>
      </c>
      <c r="Z51" s="20">
        <f t="shared" si="31"/>
        <v>-3.4641016151377548</v>
      </c>
      <c r="AA51" s="20">
        <f t="shared" si="31"/>
        <v>-3.6252311481465997</v>
      </c>
      <c r="AB51" s="20">
        <f t="shared" si="31"/>
        <v>-3.7587704831436333</v>
      </c>
      <c r="AC51" s="20">
        <f t="shared" si="31"/>
        <v>-3.8637033051562728</v>
      </c>
      <c r="AD51" s="20">
        <f t="shared" si="31"/>
        <v>-3.9392310120488321</v>
      </c>
      <c r="AE51" s="20">
        <f t="shared" si="31"/>
        <v>-3.9847787923669822</v>
      </c>
      <c r="AF51" s="20">
        <f t="shared" si="31"/>
        <v>-4</v>
      </c>
    </row>
    <row r="52" spans="1:32" x14ac:dyDescent="0.2">
      <c r="A52">
        <v>5</v>
      </c>
      <c r="B52" s="20">
        <v>2.4999991893131721</v>
      </c>
      <c r="C52" s="20">
        <v>2.8678812871451163</v>
      </c>
      <c r="D52" s="20">
        <v>3.2139370923065163</v>
      </c>
      <c r="E52" s="20">
        <v>3.535532913048117</v>
      </c>
      <c r="F52" s="20">
        <v>3.8302212127384028</v>
      </c>
      <c r="G52" s="20">
        <v>4.0957592370819071</v>
      </c>
      <c r="H52" s="20">
        <v>4.3301260828214243</v>
      </c>
      <c r="I52" s="20">
        <v>4.5315380780210486</v>
      </c>
      <c r="J52" s="20">
        <v>4.6984623568769237</v>
      </c>
      <c r="K52" s="20">
        <v>4.8296285257432405</v>
      </c>
      <c r="L52" s="20">
        <v>4.9240383315880534</v>
      </c>
      <c r="M52" s="20">
        <v>4.9809732592961877</v>
      </c>
      <c r="N52" s="20">
        <v>4.9999999999992113</v>
      </c>
      <c r="O52" s="20">
        <v>4.9809737488152015</v>
      </c>
      <c r="P52" s="20">
        <v>4.9240393069005481</v>
      </c>
      <c r="Q52" s="20">
        <v>4.829629979426505</v>
      </c>
      <c r="R52" s="20">
        <v>4.6984642778675587</v>
      </c>
      <c r="S52" s="20">
        <v>4.531540451699164</v>
      </c>
      <c r="T52" s="20">
        <v>4.3301288911219107</v>
      </c>
      <c r="U52" s="20">
        <v>4.0957624586319179</v>
      </c>
      <c r="V52" s="20">
        <v>3.8302248230200138</v>
      </c>
      <c r="W52" s="20">
        <f t="shared" ref="W52:AF52" si="32">$A52*W$43</f>
        <v>3.5355339059327378</v>
      </c>
      <c r="X52" s="20">
        <f t="shared" si="32"/>
        <v>3.2139380484326976</v>
      </c>
      <c r="Y52" s="20">
        <f t="shared" si="32"/>
        <v>2.8678821817552298</v>
      </c>
      <c r="Z52" s="20">
        <f t="shared" si="32"/>
        <v>2.4999999999999996</v>
      </c>
      <c r="AA52" s="20">
        <f t="shared" si="32"/>
        <v>2.1130913087034973</v>
      </c>
      <c r="AB52" s="20">
        <f t="shared" si="32"/>
        <v>1.7101007166283444</v>
      </c>
      <c r="AC52" s="20">
        <f t="shared" si="32"/>
        <v>1.294095225512605</v>
      </c>
      <c r="AD52" s="20">
        <f t="shared" si="32"/>
        <v>0.86824088833465141</v>
      </c>
      <c r="AE52" s="20">
        <f t="shared" si="32"/>
        <v>0.43577871373829097</v>
      </c>
      <c r="AF52" s="20">
        <f t="shared" si="32"/>
        <v>6.1257422745431001E-16</v>
      </c>
    </row>
    <row r="53" spans="1:32" x14ac:dyDescent="0.2">
      <c r="B53" s="20">
        <v>4.3301274869723505</v>
      </c>
      <c r="C53" s="20">
        <v>4.0957608478575587</v>
      </c>
      <c r="D53" s="20">
        <v>3.830223017879812</v>
      </c>
      <c r="E53" s="20">
        <v>3.5355348988170792</v>
      </c>
      <c r="F53" s="20">
        <v>3.2139392435901399</v>
      </c>
      <c r="G53" s="20">
        <v>2.867883587570847</v>
      </c>
      <c r="H53" s="20">
        <v>2.500001621373392</v>
      </c>
      <c r="I53" s="20">
        <v>2.1130931468927967</v>
      </c>
      <c r="J53" s="20">
        <v>1.7101027691371475</v>
      </c>
      <c r="K53" s="20">
        <v>1.2940974860215013</v>
      </c>
      <c r="L53" s="20">
        <v>0.86824334667853331</v>
      </c>
      <c r="M53" s="20">
        <v>0.4357813559301385</v>
      </c>
      <c r="N53" s="20">
        <v>2.8083013972897405E-6</v>
      </c>
      <c r="O53" s="20">
        <v>-0.43577576070019802</v>
      </c>
      <c r="P53" s="20">
        <v>-0.86823781540449574</v>
      </c>
      <c r="Q53" s="20">
        <v>-1.2940920607996709</v>
      </c>
      <c r="R53" s="20">
        <v>-1.7100974912567077</v>
      </c>
      <c r="S53" s="20">
        <v>-2.1130880565215771</v>
      </c>
      <c r="T53" s="20">
        <v>-2.4999967572521635</v>
      </c>
      <c r="U53" s="20">
        <v>-2.8678789867184817</v>
      </c>
      <c r="V53" s="20">
        <v>-3.2139349410218787</v>
      </c>
      <c r="W53" s="20">
        <f t="shared" ref="W53:AF53" si="33">$A52*W$44</f>
        <v>-3.5355339059327373</v>
      </c>
      <c r="X53" s="20">
        <f t="shared" si="33"/>
        <v>-3.8302222155948895</v>
      </c>
      <c r="Y53" s="20">
        <f t="shared" si="33"/>
        <v>-4.0957602214449595</v>
      </c>
      <c r="Z53" s="20">
        <f t="shared" si="33"/>
        <v>-4.3301270189221936</v>
      </c>
      <c r="AA53" s="20">
        <f t="shared" si="33"/>
        <v>-4.5315389351832494</v>
      </c>
      <c r="AB53" s="20">
        <f t="shared" si="33"/>
        <v>-4.6984631039295417</v>
      </c>
      <c r="AC53" s="20">
        <f t="shared" si="33"/>
        <v>-4.8296291314453406</v>
      </c>
      <c r="AD53" s="20">
        <f t="shared" si="33"/>
        <v>-4.9240387650610398</v>
      </c>
      <c r="AE53" s="20">
        <f t="shared" si="33"/>
        <v>-4.9809734904587275</v>
      </c>
      <c r="AF53" s="20">
        <f t="shared" si="33"/>
        <v>-5</v>
      </c>
    </row>
    <row r="54" spans="1:32" x14ac:dyDescent="0.2">
      <c r="A54">
        <v>6</v>
      </c>
      <c r="B54" s="20">
        <v>2.9999990271758068</v>
      </c>
      <c r="C54" s="20">
        <v>3.4414575445741398</v>
      </c>
      <c r="D54" s="20">
        <v>3.8567245107678199</v>
      </c>
      <c r="E54" s="20">
        <v>4.2426394956577411</v>
      </c>
      <c r="F54" s="20">
        <v>4.5962654552860833</v>
      </c>
      <c r="G54" s="20">
        <v>4.9149110844982893</v>
      </c>
      <c r="H54" s="20">
        <v>5.1961512993857086</v>
      </c>
      <c r="I54" s="20">
        <v>5.4378456936252579</v>
      </c>
      <c r="J54" s="20">
        <v>5.6381548282523086</v>
      </c>
      <c r="K54" s="20">
        <v>5.7955542308918888</v>
      </c>
      <c r="L54" s="20">
        <v>5.9088459979056633</v>
      </c>
      <c r="M54" s="20">
        <v>5.9771679111554255</v>
      </c>
      <c r="N54" s="20">
        <v>5.9999999999990532</v>
      </c>
      <c r="O54" s="20">
        <v>5.9771684985782425</v>
      </c>
      <c r="P54" s="20">
        <v>5.9088471682806576</v>
      </c>
      <c r="Q54" s="20">
        <v>5.7955559753118058</v>
      </c>
      <c r="R54" s="20">
        <v>5.6381571334410703</v>
      </c>
      <c r="S54" s="20">
        <v>5.4378485420389975</v>
      </c>
      <c r="T54" s="20">
        <v>5.1961546693462921</v>
      </c>
      <c r="U54" s="20">
        <v>4.9149149503583018</v>
      </c>
      <c r="V54" s="20">
        <v>4.5962697876240162</v>
      </c>
      <c r="W54" s="20">
        <f t="shared" ref="W54:AF54" si="34">$A54*W$43</f>
        <v>4.2426406871192857</v>
      </c>
      <c r="X54" s="20">
        <f t="shared" si="34"/>
        <v>3.8567256581192368</v>
      </c>
      <c r="Y54" s="20">
        <f t="shared" si="34"/>
        <v>3.4414586181062754</v>
      </c>
      <c r="Z54" s="20">
        <f t="shared" si="34"/>
        <v>2.9999999999999996</v>
      </c>
      <c r="AA54" s="20">
        <f t="shared" si="34"/>
        <v>2.535709570444197</v>
      </c>
      <c r="AB54" s="20">
        <f t="shared" si="34"/>
        <v>2.0521208599540133</v>
      </c>
      <c r="AC54" s="20">
        <f t="shared" si="34"/>
        <v>1.5529142706151262</v>
      </c>
      <c r="AD54" s="20">
        <f t="shared" si="34"/>
        <v>1.0418890660015816</v>
      </c>
      <c r="AE54" s="20">
        <f t="shared" si="34"/>
        <v>0.52293445648594916</v>
      </c>
      <c r="AF54" s="20">
        <f t="shared" si="34"/>
        <v>7.3508907294517201E-16</v>
      </c>
    </row>
    <row r="55" spans="1:32" x14ac:dyDescent="0.2">
      <c r="B55" s="20">
        <v>5.1961529843668206</v>
      </c>
      <c r="C55" s="20">
        <v>4.9149130174290701</v>
      </c>
      <c r="D55" s="20">
        <v>4.5962676214557741</v>
      </c>
      <c r="E55" s="20">
        <v>4.2426418785804954</v>
      </c>
      <c r="F55" s="20">
        <v>3.8567270923081676</v>
      </c>
      <c r="G55" s="20">
        <v>3.4414603050850161</v>
      </c>
      <c r="H55" s="20">
        <v>3.0000019456480707</v>
      </c>
      <c r="I55" s="20">
        <v>2.5357117762713561</v>
      </c>
      <c r="J55" s="20">
        <v>2.0521233229645772</v>
      </c>
      <c r="K55" s="20">
        <v>1.5529169832258014</v>
      </c>
      <c r="L55" s="20">
        <v>1.04189201601424</v>
      </c>
      <c r="M55" s="20">
        <v>0.5229376271161662</v>
      </c>
      <c r="N55" s="20">
        <v>3.3699616767476889E-6</v>
      </c>
      <c r="O55" s="20">
        <v>-0.52293091284023763</v>
      </c>
      <c r="P55" s="20">
        <v>-1.041885378485395</v>
      </c>
      <c r="Q55" s="20">
        <v>-1.552910472959605</v>
      </c>
      <c r="R55" s="20">
        <v>-2.0521169895080491</v>
      </c>
      <c r="S55" s="20">
        <v>-2.5357056678258925</v>
      </c>
      <c r="T55" s="20">
        <v>-2.9999961087025966</v>
      </c>
      <c r="U55" s="20">
        <v>-3.4414547840621781</v>
      </c>
      <c r="V55" s="20">
        <v>-3.8567219292262545</v>
      </c>
      <c r="W55" s="20">
        <f t="shared" ref="W55:AF55" si="35">$A54*W$44</f>
        <v>-4.2426406871192848</v>
      </c>
      <c r="X55" s="20">
        <f t="shared" si="35"/>
        <v>-4.5962666587138674</v>
      </c>
      <c r="Y55" s="20">
        <f t="shared" si="35"/>
        <v>-4.9149122657339515</v>
      </c>
      <c r="Z55" s="20">
        <f t="shared" si="35"/>
        <v>-5.196152422706632</v>
      </c>
      <c r="AA55" s="20">
        <f t="shared" si="35"/>
        <v>-5.4378467222198994</v>
      </c>
      <c r="AB55" s="20">
        <f t="shared" si="35"/>
        <v>-5.6381557247154497</v>
      </c>
      <c r="AC55" s="20">
        <f t="shared" si="35"/>
        <v>-5.7955549577344092</v>
      </c>
      <c r="AD55" s="20">
        <f t="shared" si="35"/>
        <v>-5.9088465180732479</v>
      </c>
      <c r="AE55" s="20">
        <f t="shared" si="35"/>
        <v>-5.9771681885504737</v>
      </c>
      <c r="AF55" s="20">
        <f t="shared" si="35"/>
        <v>-6</v>
      </c>
    </row>
    <row r="56" spans="1:32" x14ac:dyDescent="0.2">
      <c r="A56">
        <v>7</v>
      </c>
      <c r="B56" s="20">
        <v>3.4999988650384415</v>
      </c>
      <c r="C56" s="20">
        <v>4.0150338020031633</v>
      </c>
      <c r="D56" s="20">
        <v>4.499511929229123</v>
      </c>
      <c r="E56" s="20">
        <v>4.9497460782673643</v>
      </c>
      <c r="F56" s="20">
        <v>5.3623096978337639</v>
      </c>
      <c r="G56" s="20">
        <v>5.7340629319146705</v>
      </c>
      <c r="H56" s="20">
        <v>6.062176515949993</v>
      </c>
      <c r="I56" s="20">
        <v>6.3441533092294682</v>
      </c>
      <c r="J56" s="20">
        <v>6.5778472996276935</v>
      </c>
      <c r="K56" s="20">
        <v>6.7614799360405371</v>
      </c>
      <c r="L56" s="20">
        <v>6.8936536642232742</v>
      </c>
      <c r="M56" s="20">
        <v>6.9733625630146632</v>
      </c>
      <c r="N56" s="20">
        <v>6.999999999998896</v>
      </c>
      <c r="O56" s="20">
        <v>6.9733632483412826</v>
      </c>
      <c r="P56" s="20">
        <v>6.893655029660767</v>
      </c>
      <c r="Q56" s="20">
        <v>6.7614819711971066</v>
      </c>
      <c r="R56" s="20">
        <v>6.5778499890145818</v>
      </c>
      <c r="S56" s="20">
        <v>6.3441566323788301</v>
      </c>
      <c r="T56" s="20">
        <v>6.0621804475706744</v>
      </c>
      <c r="U56" s="20">
        <v>5.7340674420846849</v>
      </c>
      <c r="V56" s="20">
        <v>5.362314752228019</v>
      </c>
      <c r="W56" s="20">
        <f t="shared" ref="W56:AF56" si="36">$A56*W$43</f>
        <v>4.9497474683058327</v>
      </c>
      <c r="X56" s="20">
        <f t="shared" si="36"/>
        <v>4.4995132678057761</v>
      </c>
      <c r="Y56" s="20">
        <f t="shared" si="36"/>
        <v>4.0150350544573215</v>
      </c>
      <c r="Z56" s="20">
        <f t="shared" si="36"/>
        <v>3.4999999999999996</v>
      </c>
      <c r="AA56" s="20">
        <f t="shared" si="36"/>
        <v>2.9583278321848967</v>
      </c>
      <c r="AB56" s="20">
        <f t="shared" si="36"/>
        <v>2.3941410032796822</v>
      </c>
      <c r="AC56" s="20">
        <f t="shared" si="36"/>
        <v>1.8117333157176472</v>
      </c>
      <c r="AD56" s="20">
        <f t="shared" si="36"/>
        <v>1.2155372436685119</v>
      </c>
      <c r="AE56" s="20">
        <f t="shared" si="36"/>
        <v>0.61009019923360741</v>
      </c>
      <c r="AF56" s="20">
        <f t="shared" si="36"/>
        <v>8.5760391843603401E-16</v>
      </c>
    </row>
    <row r="57" spans="1:32" x14ac:dyDescent="0.2">
      <c r="B57" s="20">
        <v>6.0621784817612907</v>
      </c>
      <c r="C57" s="20">
        <v>5.7340651870005823</v>
      </c>
      <c r="D57" s="20">
        <v>5.3623122250317365</v>
      </c>
      <c r="E57" s="20">
        <v>4.9497488583439111</v>
      </c>
      <c r="F57" s="20">
        <v>4.4995149410261961</v>
      </c>
      <c r="G57" s="20">
        <v>4.015037022599186</v>
      </c>
      <c r="H57" s="20">
        <v>3.5000022699227493</v>
      </c>
      <c r="I57" s="20">
        <v>2.9583304056499156</v>
      </c>
      <c r="J57" s="20">
        <v>2.3941438767920067</v>
      </c>
      <c r="K57" s="20">
        <v>1.8117364804301017</v>
      </c>
      <c r="L57" s="20">
        <v>1.2155406853499466</v>
      </c>
      <c r="M57" s="20">
        <v>0.61009389830219396</v>
      </c>
      <c r="N57" s="20">
        <v>3.9316219562056369E-6</v>
      </c>
      <c r="O57" s="20">
        <v>-0.61008606498027729</v>
      </c>
      <c r="P57" s="20">
        <v>-1.2155329415662941</v>
      </c>
      <c r="Q57" s="20">
        <v>-1.8117288851195392</v>
      </c>
      <c r="R57" s="20">
        <v>-2.3941364877593907</v>
      </c>
      <c r="S57" s="20">
        <v>-2.9583232791302079</v>
      </c>
      <c r="T57" s="20">
        <v>-3.4999954601530292</v>
      </c>
      <c r="U57" s="20">
        <v>-4.015030581405874</v>
      </c>
      <c r="V57" s="20">
        <v>-4.4995089174306298</v>
      </c>
      <c r="W57" s="20">
        <f t="shared" ref="W57:AF57" si="37">$A56*W$44</f>
        <v>-4.9497474683058318</v>
      </c>
      <c r="X57" s="20">
        <f t="shared" si="37"/>
        <v>-5.3623111018328453</v>
      </c>
      <c r="Y57" s="20">
        <f t="shared" si="37"/>
        <v>-5.7340643100229434</v>
      </c>
      <c r="Z57" s="20">
        <f t="shared" si="37"/>
        <v>-6.0621778264910713</v>
      </c>
      <c r="AA57" s="20">
        <f t="shared" si="37"/>
        <v>-6.3441545092565494</v>
      </c>
      <c r="AB57" s="20">
        <f t="shared" si="37"/>
        <v>-6.5778483455013586</v>
      </c>
      <c r="AC57" s="20">
        <f t="shared" si="37"/>
        <v>-6.7614807840234779</v>
      </c>
      <c r="AD57" s="20">
        <f t="shared" si="37"/>
        <v>-6.893654271085456</v>
      </c>
      <c r="AE57" s="20">
        <f t="shared" si="37"/>
        <v>-6.973362886642219</v>
      </c>
      <c r="AF57" s="20">
        <f t="shared" si="37"/>
        <v>-7</v>
      </c>
    </row>
    <row r="58" spans="1:32" x14ac:dyDescent="0.2">
      <c r="A58">
        <v>8</v>
      </c>
      <c r="B58" s="20">
        <v>3.9999987029010757</v>
      </c>
      <c r="C58" s="20">
        <v>4.5886100594321864</v>
      </c>
      <c r="D58" s="20">
        <v>5.1422993476904262</v>
      </c>
      <c r="E58" s="20">
        <v>5.6568526608769876</v>
      </c>
      <c r="F58" s="20">
        <v>6.1283539403814444</v>
      </c>
      <c r="G58" s="20">
        <v>6.5532147793310518</v>
      </c>
      <c r="H58" s="20">
        <v>6.9282017325142782</v>
      </c>
      <c r="I58" s="20">
        <v>7.2504609248336775</v>
      </c>
      <c r="J58" s="20">
        <v>7.5175397710030785</v>
      </c>
      <c r="K58" s="20">
        <v>7.7274056411891854</v>
      </c>
      <c r="L58" s="20">
        <v>7.878461330540885</v>
      </c>
      <c r="M58" s="20">
        <v>7.9695572148739009</v>
      </c>
      <c r="N58" s="20">
        <v>7.9999999999987379</v>
      </c>
      <c r="O58" s="20">
        <v>7.9695579981043227</v>
      </c>
      <c r="P58" s="20">
        <v>7.8784628910408765</v>
      </c>
      <c r="Q58" s="20">
        <v>7.7274079670824074</v>
      </c>
      <c r="R58" s="20">
        <v>7.5175428445880934</v>
      </c>
      <c r="S58" s="20">
        <v>7.2504647227186627</v>
      </c>
      <c r="T58" s="20">
        <v>6.9282062257950567</v>
      </c>
      <c r="U58" s="20">
        <v>6.5532199338110688</v>
      </c>
      <c r="V58" s="20">
        <v>6.1283597168320219</v>
      </c>
      <c r="W58" s="20">
        <f t="shared" ref="W58:AF58" si="38">$A58*W$43</f>
        <v>5.6568542494923806</v>
      </c>
      <c r="X58" s="20">
        <f t="shared" si="38"/>
        <v>5.1423008774923158</v>
      </c>
      <c r="Y58" s="20">
        <f t="shared" si="38"/>
        <v>4.5886114908083675</v>
      </c>
      <c r="Z58" s="20">
        <f t="shared" si="38"/>
        <v>3.9999999999999996</v>
      </c>
      <c r="AA58" s="20">
        <f t="shared" si="38"/>
        <v>3.380946093925596</v>
      </c>
      <c r="AB58" s="20">
        <f t="shared" si="38"/>
        <v>2.736161146605351</v>
      </c>
      <c r="AC58" s="20">
        <f t="shared" si="38"/>
        <v>2.0705523608201681</v>
      </c>
      <c r="AD58" s="20">
        <f t="shared" si="38"/>
        <v>1.3891854213354422</v>
      </c>
      <c r="AE58" s="20">
        <f t="shared" si="38"/>
        <v>0.69724594198126555</v>
      </c>
      <c r="AF58" s="20">
        <f t="shared" si="38"/>
        <v>9.8011876392689601E-16</v>
      </c>
    </row>
    <row r="59" spans="1:32" x14ac:dyDescent="0.2">
      <c r="B59" s="20">
        <v>6.9282039791557608</v>
      </c>
      <c r="C59" s="20">
        <v>6.5532173565720937</v>
      </c>
      <c r="D59" s="20">
        <v>6.128356828607699</v>
      </c>
      <c r="E59" s="20">
        <v>5.6568558381073268</v>
      </c>
      <c r="F59" s="20">
        <v>5.1423027897442237</v>
      </c>
      <c r="G59" s="20">
        <v>4.5886137401133551</v>
      </c>
      <c r="H59" s="20">
        <v>4.0000025941974275</v>
      </c>
      <c r="I59" s="20">
        <v>3.380949035028475</v>
      </c>
      <c r="J59" s="20">
        <v>2.7361644306194361</v>
      </c>
      <c r="K59" s="20">
        <v>2.070555977634402</v>
      </c>
      <c r="L59" s="20">
        <v>1.3891893546856533</v>
      </c>
      <c r="M59" s="20">
        <v>0.69725016948822161</v>
      </c>
      <c r="N59" s="20">
        <v>4.493282235663585E-6</v>
      </c>
      <c r="O59" s="20">
        <v>-0.69724121712031684</v>
      </c>
      <c r="P59" s="20">
        <v>-1.3891805046471932</v>
      </c>
      <c r="Q59" s="20">
        <v>-2.0705472972794734</v>
      </c>
      <c r="R59" s="20">
        <v>-2.7361559860107323</v>
      </c>
      <c r="S59" s="20">
        <v>-3.3809408904345233</v>
      </c>
      <c r="T59" s="20">
        <v>-3.9999948116034618</v>
      </c>
      <c r="U59" s="20">
        <v>-4.5886063787495708</v>
      </c>
      <c r="V59" s="20">
        <v>-5.1422959056350059</v>
      </c>
      <c r="W59" s="20">
        <f t="shared" ref="W59:AF59" si="39">$A58*W$44</f>
        <v>-5.6568542494923797</v>
      </c>
      <c r="X59" s="20">
        <f t="shared" si="39"/>
        <v>-6.1283555449518232</v>
      </c>
      <c r="Y59" s="20">
        <f t="shared" si="39"/>
        <v>-6.5532163543119353</v>
      </c>
      <c r="Z59" s="20">
        <f t="shared" si="39"/>
        <v>-6.9282032302755097</v>
      </c>
      <c r="AA59" s="20">
        <f t="shared" si="39"/>
        <v>-7.2504622962931995</v>
      </c>
      <c r="AB59" s="20">
        <f t="shared" si="39"/>
        <v>-7.5175409662872665</v>
      </c>
      <c r="AC59" s="20">
        <f t="shared" si="39"/>
        <v>-7.7274066103125456</v>
      </c>
      <c r="AD59" s="20">
        <f t="shared" si="39"/>
        <v>-7.8784620240976642</v>
      </c>
      <c r="AE59" s="20">
        <f t="shared" si="39"/>
        <v>-7.9695575847339644</v>
      </c>
      <c r="AF59" s="20">
        <f t="shared" si="39"/>
        <v>-8</v>
      </c>
    </row>
    <row r="60" spans="1:32" x14ac:dyDescent="0.2">
      <c r="A60">
        <v>9</v>
      </c>
      <c r="B60" s="20">
        <v>4.49999854076371</v>
      </c>
      <c r="C60" s="20">
        <v>5.1621863168612094</v>
      </c>
      <c r="D60" s="20">
        <v>5.7850867661517293</v>
      </c>
      <c r="E60" s="20">
        <v>6.3639592434866108</v>
      </c>
      <c r="F60" s="20">
        <v>6.894398182929125</v>
      </c>
      <c r="G60" s="20">
        <v>7.372366626747433</v>
      </c>
      <c r="H60" s="20">
        <v>7.7942269490785634</v>
      </c>
      <c r="I60" s="20">
        <v>8.1567685404378878</v>
      </c>
      <c r="J60" s="20">
        <v>8.4572322423784634</v>
      </c>
      <c r="K60" s="20">
        <v>8.6933313463378337</v>
      </c>
      <c r="L60" s="20">
        <v>8.8632689968584959</v>
      </c>
      <c r="M60" s="20">
        <v>8.9657518667331377</v>
      </c>
      <c r="N60" s="20">
        <v>8.9999999999985807</v>
      </c>
      <c r="O60" s="20">
        <v>8.9657527478673629</v>
      </c>
      <c r="P60" s="20">
        <v>8.8632707524209859</v>
      </c>
      <c r="Q60" s="20">
        <v>8.6933339629677082</v>
      </c>
      <c r="R60" s="20">
        <v>8.4572357001616059</v>
      </c>
      <c r="S60" s="20">
        <v>8.1567728130584953</v>
      </c>
      <c r="T60" s="20">
        <v>7.7942320040194391</v>
      </c>
      <c r="U60" s="20">
        <v>7.3723724255374528</v>
      </c>
      <c r="V60" s="20">
        <v>6.8944046814360247</v>
      </c>
      <c r="W60" s="20">
        <f t="shared" ref="W60:AF60" si="40">$A60*W$43</f>
        <v>6.3639610306789285</v>
      </c>
      <c r="X60" s="20">
        <f t="shared" si="40"/>
        <v>5.7850884871788555</v>
      </c>
      <c r="Y60" s="20">
        <f t="shared" si="40"/>
        <v>5.1621879271594135</v>
      </c>
      <c r="Z60" s="20">
        <f t="shared" si="40"/>
        <v>4.4999999999999991</v>
      </c>
      <c r="AA60" s="20">
        <f t="shared" si="40"/>
        <v>3.8035643556662952</v>
      </c>
      <c r="AB60" s="20">
        <f t="shared" si="40"/>
        <v>3.0781812899310199</v>
      </c>
      <c r="AC60" s="20">
        <f t="shared" si="40"/>
        <v>2.3293714059226893</v>
      </c>
      <c r="AD60" s="20">
        <f t="shared" si="40"/>
        <v>1.5628335990023725</v>
      </c>
      <c r="AE60" s="20">
        <f t="shared" si="40"/>
        <v>0.78440168472892369</v>
      </c>
      <c r="AF60" s="20">
        <f t="shared" si="40"/>
        <v>1.102633609417758E-15</v>
      </c>
    </row>
    <row r="61" spans="1:32" x14ac:dyDescent="0.2">
      <c r="B61" s="20">
        <v>7.7942294765502309</v>
      </c>
      <c r="C61" s="20">
        <v>7.3723695261436051</v>
      </c>
      <c r="D61" s="20">
        <v>6.8944014321836615</v>
      </c>
      <c r="E61" s="20">
        <v>6.3639628178707426</v>
      </c>
      <c r="F61" s="20">
        <v>5.7850906384622514</v>
      </c>
      <c r="G61" s="20">
        <v>5.1621904576275242</v>
      </c>
      <c r="H61" s="20">
        <v>4.5000029184721058</v>
      </c>
      <c r="I61" s="20">
        <v>3.8035676644070344</v>
      </c>
      <c r="J61" s="20">
        <v>3.0781849844468656</v>
      </c>
      <c r="K61" s="20">
        <v>2.3293754748387023</v>
      </c>
      <c r="L61" s="20">
        <v>1.56283802402136</v>
      </c>
      <c r="M61" s="20">
        <v>0.78440644067424925</v>
      </c>
      <c r="N61" s="20">
        <v>5.054942515121533E-6</v>
      </c>
      <c r="O61" s="20">
        <v>-0.78439636926035639</v>
      </c>
      <c r="P61" s="20">
        <v>-1.5628280677280924</v>
      </c>
      <c r="Q61" s="20">
        <v>-2.3293657094394078</v>
      </c>
      <c r="R61" s="20">
        <v>-3.0781754842620739</v>
      </c>
      <c r="S61" s="20">
        <v>-3.8035585017388387</v>
      </c>
      <c r="T61" s="20">
        <v>-4.4999941630538949</v>
      </c>
      <c r="U61" s="20">
        <v>-5.1621821760932676</v>
      </c>
      <c r="V61" s="20">
        <v>-5.7850828938393821</v>
      </c>
      <c r="W61" s="20">
        <f t="shared" ref="W61:AF61" si="41">$A60*W$44</f>
        <v>-6.3639610306789276</v>
      </c>
      <c r="X61" s="20">
        <f t="shared" si="41"/>
        <v>-6.8943999880708011</v>
      </c>
      <c r="Y61" s="20">
        <f t="shared" si="41"/>
        <v>-7.3723683986009272</v>
      </c>
      <c r="Z61" s="20">
        <f t="shared" si="41"/>
        <v>-7.794228634059948</v>
      </c>
      <c r="AA61" s="20">
        <f t="shared" si="41"/>
        <v>-8.1567700833298495</v>
      </c>
      <c r="AB61" s="20">
        <f t="shared" si="41"/>
        <v>-8.4572335870731745</v>
      </c>
      <c r="AC61" s="20">
        <f t="shared" si="41"/>
        <v>-8.6933324366016134</v>
      </c>
      <c r="AD61" s="20">
        <f t="shared" si="41"/>
        <v>-8.8632697771098723</v>
      </c>
      <c r="AE61" s="20">
        <f t="shared" si="41"/>
        <v>-8.9657522828257097</v>
      </c>
      <c r="AF61" s="20">
        <f t="shared" si="41"/>
        <v>-9</v>
      </c>
    </row>
    <row r="62" spans="1:32" x14ac:dyDescent="0.2">
      <c r="A62">
        <v>10</v>
      </c>
      <c r="B62" s="20">
        <v>4.9999983786263442</v>
      </c>
      <c r="C62" s="20">
        <v>5.7357625742902325</v>
      </c>
      <c r="D62" s="20">
        <v>6.4278741846130325</v>
      </c>
      <c r="E62" s="20">
        <v>7.071065826096234</v>
      </c>
      <c r="F62" s="20">
        <v>7.6604424254768055</v>
      </c>
      <c r="G62" s="20">
        <v>8.1915184741638143</v>
      </c>
      <c r="H62" s="20">
        <v>8.6602521656428486</v>
      </c>
      <c r="I62" s="20">
        <v>9.0630761560420972</v>
      </c>
      <c r="J62" s="20">
        <v>9.3969247137538474</v>
      </c>
      <c r="K62" s="20">
        <v>9.6592570514864811</v>
      </c>
      <c r="L62" s="20">
        <v>9.8480766631761067</v>
      </c>
      <c r="M62" s="20">
        <v>9.9619465185923755</v>
      </c>
      <c r="N62" s="20">
        <v>9.9999999999984226</v>
      </c>
      <c r="O62" s="20">
        <v>9.961947497630403</v>
      </c>
      <c r="P62" s="20">
        <v>9.8480786138010963</v>
      </c>
      <c r="Q62" s="20">
        <v>9.6592599588530099</v>
      </c>
      <c r="R62" s="20">
        <v>9.3969285557351174</v>
      </c>
      <c r="S62" s="20">
        <v>9.0630809033983279</v>
      </c>
      <c r="T62" s="20">
        <v>8.6602577822438214</v>
      </c>
      <c r="U62" s="20">
        <v>8.1915249172638358</v>
      </c>
      <c r="V62" s="20">
        <v>7.6604496460400275</v>
      </c>
      <c r="W62" s="20">
        <f t="shared" ref="W62:AF74" si="42">$A62*W$43</f>
        <v>7.0710678118654755</v>
      </c>
      <c r="X62" s="20">
        <f t="shared" si="42"/>
        <v>6.4278760968653952</v>
      </c>
      <c r="Y62" s="20">
        <f t="shared" si="42"/>
        <v>5.7357643635104596</v>
      </c>
      <c r="Z62" s="20">
        <f t="shared" si="42"/>
        <v>4.9999999999999991</v>
      </c>
      <c r="AA62" s="20">
        <f t="shared" si="42"/>
        <v>4.2261826174069945</v>
      </c>
      <c r="AB62" s="20">
        <f t="shared" si="42"/>
        <v>3.4202014332566888</v>
      </c>
      <c r="AC62" s="20">
        <f t="shared" si="42"/>
        <v>2.5881904510252101</v>
      </c>
      <c r="AD62" s="20">
        <f t="shared" si="42"/>
        <v>1.7364817766693028</v>
      </c>
      <c r="AE62" s="20">
        <f t="shared" si="42"/>
        <v>0.87155742747658194</v>
      </c>
      <c r="AF62" s="20">
        <f t="shared" si="42"/>
        <v>1.22514845490862E-15</v>
      </c>
    </row>
    <row r="63" spans="1:32" x14ac:dyDescent="0.2">
      <c r="B63" s="20">
        <v>8.660254973944701</v>
      </c>
      <c r="C63" s="20">
        <v>8.1915216957151173</v>
      </c>
      <c r="D63" s="20">
        <v>7.660446035759624</v>
      </c>
      <c r="E63" s="20">
        <v>7.0710697976341583</v>
      </c>
      <c r="F63" s="20">
        <v>6.4278784871802799</v>
      </c>
      <c r="G63" s="20">
        <v>5.7357671751416941</v>
      </c>
      <c r="H63" s="20">
        <v>5.000003242746784</v>
      </c>
      <c r="I63" s="20">
        <v>4.2261862937855934</v>
      </c>
      <c r="J63" s="20">
        <v>3.4202055382742951</v>
      </c>
      <c r="K63" s="20">
        <v>2.5881949720430026</v>
      </c>
      <c r="L63" s="20">
        <v>1.7364866933570666</v>
      </c>
      <c r="M63" s="20">
        <v>0.87156271186027701</v>
      </c>
      <c r="N63" s="20">
        <v>5.616602794579481E-6</v>
      </c>
      <c r="O63" s="20">
        <v>-0.87155152140039605</v>
      </c>
      <c r="P63" s="20">
        <v>-1.7364756308089915</v>
      </c>
      <c r="Q63" s="20">
        <v>-2.5881841215993417</v>
      </c>
      <c r="R63" s="20">
        <v>-3.4201949825134155</v>
      </c>
      <c r="S63" s="20">
        <v>-4.2261761130431541</v>
      </c>
      <c r="T63" s="20">
        <v>-4.9999935145043271</v>
      </c>
      <c r="U63" s="20">
        <v>-5.7357579734369635</v>
      </c>
      <c r="V63" s="20">
        <v>-6.4278698820437574</v>
      </c>
      <c r="W63" s="20">
        <f t="shared" ref="W63:AF63" si="43">$A62*W$44</f>
        <v>-7.0710678118654746</v>
      </c>
      <c r="X63" s="20">
        <f t="shared" si="43"/>
        <v>-7.660444431189779</v>
      </c>
      <c r="Y63" s="20">
        <f t="shared" si="43"/>
        <v>-8.1915204428899191</v>
      </c>
      <c r="Z63" s="20">
        <f t="shared" si="43"/>
        <v>-8.6602540378443873</v>
      </c>
      <c r="AA63" s="20">
        <f t="shared" si="43"/>
        <v>-9.0630778703664987</v>
      </c>
      <c r="AB63" s="20">
        <f t="shared" si="43"/>
        <v>-9.3969262078590834</v>
      </c>
      <c r="AC63" s="20">
        <f t="shared" si="43"/>
        <v>-9.6592582628906811</v>
      </c>
      <c r="AD63" s="20">
        <f t="shared" si="43"/>
        <v>-9.8480775301220795</v>
      </c>
      <c r="AE63" s="20">
        <f t="shared" si="43"/>
        <v>-9.961946980917455</v>
      </c>
      <c r="AF63" s="20">
        <f t="shared" si="43"/>
        <v>-10</v>
      </c>
    </row>
    <row r="64" spans="1:32" x14ac:dyDescent="0.2">
      <c r="A64">
        <v>20</v>
      </c>
      <c r="B64" s="20">
        <v>9.9999967572526884</v>
      </c>
      <c r="C64" s="20">
        <v>11.471525148580465</v>
      </c>
      <c r="D64" s="20">
        <v>12.855748369226065</v>
      </c>
      <c r="E64" s="20">
        <v>14.142131652192468</v>
      </c>
      <c r="F64" s="20">
        <v>15.320884850953611</v>
      </c>
      <c r="G64" s="20">
        <v>16.383036948327629</v>
      </c>
      <c r="H64" s="20">
        <v>17.320504331285697</v>
      </c>
      <c r="I64" s="20">
        <v>18.126152312084194</v>
      </c>
      <c r="J64" s="20">
        <v>18.793849427507695</v>
      </c>
      <c r="K64" s="20">
        <v>19.318514102972962</v>
      </c>
      <c r="L64" s="20">
        <v>19.696153326352213</v>
      </c>
      <c r="M64" s="20">
        <v>19.923893037184751</v>
      </c>
      <c r="N64" s="20">
        <v>19.999999999996845</v>
      </c>
      <c r="O64" s="20">
        <v>19.923894995260806</v>
      </c>
      <c r="P64" s="20">
        <v>19.696157227602193</v>
      </c>
      <c r="Q64" s="20">
        <v>19.31851991770602</v>
      </c>
      <c r="R64" s="20">
        <v>18.793857111470235</v>
      </c>
      <c r="S64" s="20">
        <v>18.126161806796656</v>
      </c>
      <c r="T64" s="20">
        <v>17.320515564487643</v>
      </c>
      <c r="U64" s="20">
        <v>16.383049834527672</v>
      </c>
      <c r="V64" s="20">
        <v>15.320899292080055</v>
      </c>
      <c r="W64" s="20">
        <f t="shared" si="42"/>
        <v>14.142135623730951</v>
      </c>
      <c r="X64" s="20">
        <f t="shared" si="42"/>
        <v>12.85575219373079</v>
      </c>
      <c r="Y64" s="20">
        <f t="shared" si="42"/>
        <v>11.471528727020919</v>
      </c>
      <c r="Z64" s="20">
        <f t="shared" si="42"/>
        <v>9.9999999999999982</v>
      </c>
      <c r="AA64" s="20">
        <f t="shared" si="42"/>
        <v>8.452365234813989</v>
      </c>
      <c r="AB64" s="20">
        <f t="shared" si="42"/>
        <v>6.8404028665133776</v>
      </c>
      <c r="AC64" s="20">
        <f t="shared" si="42"/>
        <v>5.1763809020504201</v>
      </c>
      <c r="AD64" s="20">
        <f t="shared" si="42"/>
        <v>3.4729635533386056</v>
      </c>
      <c r="AE64" s="20">
        <f t="shared" si="42"/>
        <v>1.7431148549531639</v>
      </c>
      <c r="AF64" s="20">
        <f t="shared" si="42"/>
        <v>2.45029690981724E-15</v>
      </c>
    </row>
    <row r="65" spans="1:32" x14ac:dyDescent="0.2">
      <c r="B65" s="20">
        <v>17.320509947889402</v>
      </c>
      <c r="C65" s="20">
        <v>16.383043391430235</v>
      </c>
      <c r="D65" s="20">
        <v>15.320892071519248</v>
      </c>
      <c r="E65" s="20">
        <v>14.142139595268317</v>
      </c>
      <c r="F65" s="20">
        <v>12.85575697436056</v>
      </c>
      <c r="G65" s="20">
        <v>11.471534350283388</v>
      </c>
      <c r="H65" s="20">
        <v>10.000006485493568</v>
      </c>
      <c r="I65" s="20">
        <v>8.4523725875711868</v>
      </c>
      <c r="J65" s="20">
        <v>6.8404110765485902</v>
      </c>
      <c r="K65" s="20">
        <v>5.1763899440860053</v>
      </c>
      <c r="L65" s="20">
        <v>3.4729733867141332</v>
      </c>
      <c r="M65" s="20">
        <v>1.743125423720554</v>
      </c>
      <c r="N65" s="20">
        <v>1.1233205589158962E-5</v>
      </c>
      <c r="O65" s="20">
        <v>-1.7431030428007921</v>
      </c>
      <c r="P65" s="20">
        <v>-3.472951261617983</v>
      </c>
      <c r="Q65" s="20">
        <v>-5.1763682431986835</v>
      </c>
      <c r="R65" s="20">
        <v>-6.8403899650268309</v>
      </c>
      <c r="S65" s="20">
        <v>-8.4523522260863082</v>
      </c>
      <c r="T65" s="20">
        <v>-9.9999870290086541</v>
      </c>
      <c r="U65" s="20">
        <v>-11.471515946873927</v>
      </c>
      <c r="V65" s="20">
        <v>-12.855739764087515</v>
      </c>
      <c r="W65" s="20">
        <f t="shared" ref="W65:AF65" si="44">$A64*W$44</f>
        <v>-14.142135623730949</v>
      </c>
      <c r="X65" s="20">
        <f t="shared" si="44"/>
        <v>-15.320888862379558</v>
      </c>
      <c r="Y65" s="20">
        <f t="shared" si="44"/>
        <v>-16.383040885779838</v>
      </c>
      <c r="Z65" s="20">
        <f t="shared" si="44"/>
        <v>-17.320508075688775</v>
      </c>
      <c r="AA65" s="20">
        <f t="shared" si="44"/>
        <v>-18.126155740732997</v>
      </c>
      <c r="AB65" s="20">
        <f t="shared" si="44"/>
        <v>-18.793852415718167</v>
      </c>
      <c r="AC65" s="20">
        <f t="shared" si="44"/>
        <v>-19.318516525781362</v>
      </c>
      <c r="AD65" s="20">
        <f t="shared" si="44"/>
        <v>-19.696155060244159</v>
      </c>
      <c r="AE65" s="20">
        <f t="shared" si="44"/>
        <v>-19.92389396183491</v>
      </c>
      <c r="AF65" s="20">
        <f t="shared" si="44"/>
        <v>-20</v>
      </c>
    </row>
    <row r="66" spans="1:32" x14ac:dyDescent="0.2">
      <c r="A66">
        <v>22</v>
      </c>
      <c r="B66" s="20">
        <v>10.999996432977959</v>
      </c>
      <c r="C66" s="20">
        <v>12.618677663438513</v>
      </c>
      <c r="D66" s="20">
        <v>14.141323206148671</v>
      </c>
      <c r="E66" s="20">
        <v>15.556344817411716</v>
      </c>
      <c r="F66" s="20">
        <v>16.852973336048972</v>
      </c>
      <c r="G66" s="20">
        <v>18.021340643160393</v>
      </c>
      <c r="H66" s="20">
        <v>19.052554764414264</v>
      </c>
      <c r="I66" s="20">
        <v>19.938767543292613</v>
      </c>
      <c r="J66" s="20">
        <v>20.673234370258466</v>
      </c>
      <c r="K66" s="20">
        <v>21.25036551327026</v>
      </c>
      <c r="L66" s="20">
        <v>21.665768658987435</v>
      </c>
      <c r="M66" s="20">
        <v>21.916282340903226</v>
      </c>
      <c r="N66" s="20">
        <v>21.999999999996529</v>
      </c>
      <c r="O66" s="20">
        <v>21.916284494786886</v>
      </c>
      <c r="P66" s="20">
        <v>21.66577295036241</v>
      </c>
      <c r="Q66" s="20">
        <v>21.25037190947662</v>
      </c>
      <c r="R66" s="20">
        <v>20.673242822617258</v>
      </c>
      <c r="S66" s="20">
        <v>19.938777987476321</v>
      </c>
      <c r="T66" s="20">
        <v>19.052567120936406</v>
      </c>
      <c r="U66" s="20">
        <v>18.021354817980438</v>
      </c>
      <c r="V66" s="20">
        <v>16.852989221288059</v>
      </c>
      <c r="W66" s="20">
        <f t="shared" si="42"/>
        <v>15.556349186104047</v>
      </c>
      <c r="X66" s="20">
        <f t="shared" si="42"/>
        <v>14.141327413103868</v>
      </c>
      <c r="Y66" s="20">
        <f t="shared" si="42"/>
        <v>12.618681599723011</v>
      </c>
      <c r="Z66" s="20">
        <f t="shared" si="42"/>
        <v>10.999999999999998</v>
      </c>
      <c r="AA66" s="20">
        <f t="shared" si="42"/>
        <v>9.2976017582953894</v>
      </c>
      <c r="AB66" s="20">
        <f t="shared" si="42"/>
        <v>7.5244431531647153</v>
      </c>
      <c r="AC66" s="20">
        <f t="shared" si="42"/>
        <v>5.6940189922554625</v>
      </c>
      <c r="AD66" s="20">
        <f t="shared" si="42"/>
        <v>3.8202599086724662</v>
      </c>
      <c r="AE66" s="20">
        <f t="shared" si="42"/>
        <v>1.9174263404484804</v>
      </c>
      <c r="AF66" s="20">
        <f t="shared" si="42"/>
        <v>2.695326600798964E-15</v>
      </c>
    </row>
    <row r="67" spans="1:32" x14ac:dyDescent="0.2">
      <c r="B67" s="20">
        <v>19.05256094267834</v>
      </c>
      <c r="C67" s="20">
        <v>18.021347730573257</v>
      </c>
      <c r="D67" s="20">
        <v>16.852981278671173</v>
      </c>
      <c r="E67" s="20">
        <v>15.556353554795148</v>
      </c>
      <c r="F67" s="20">
        <v>14.141332671796615</v>
      </c>
      <c r="G67" s="20">
        <v>12.618687785311726</v>
      </c>
      <c r="H67" s="20">
        <v>11.000007134042926</v>
      </c>
      <c r="I67" s="20">
        <v>9.2976098463283066</v>
      </c>
      <c r="J67" s="20">
        <v>7.5244521842034491</v>
      </c>
      <c r="K67" s="20">
        <v>5.6940289384946059</v>
      </c>
      <c r="L67" s="20">
        <v>3.8202707253855466</v>
      </c>
      <c r="M67" s="20">
        <v>1.9174379660926095</v>
      </c>
      <c r="N67" s="20">
        <v>1.2356526148074858E-5</v>
      </c>
      <c r="O67" s="20">
        <v>-1.9174133470808714</v>
      </c>
      <c r="P67" s="20">
        <v>-3.8202463877797812</v>
      </c>
      <c r="Q67" s="20">
        <v>-5.6940050675185514</v>
      </c>
      <c r="R67" s="20">
        <v>-7.5244289615295141</v>
      </c>
      <c r="S67" s="20">
        <v>-9.297587448694939</v>
      </c>
      <c r="T67" s="20">
        <v>-10.99998573190952</v>
      </c>
      <c r="U67" s="20">
        <v>-12.618667541561319</v>
      </c>
      <c r="V67" s="20">
        <v>-14.141313740496265</v>
      </c>
      <c r="W67" s="20">
        <f t="shared" ref="W67:AF67" si="45">$A66*W$44</f>
        <v>-15.556349186104043</v>
      </c>
      <c r="X67" s="20">
        <f t="shared" si="45"/>
        <v>-16.852977748617512</v>
      </c>
      <c r="Y67" s="20">
        <f t="shared" si="45"/>
        <v>-18.021344974357824</v>
      </c>
      <c r="Z67" s="20">
        <f t="shared" si="45"/>
        <v>-19.052558883257653</v>
      </c>
      <c r="AA67" s="20">
        <f t="shared" si="45"/>
        <v>-19.938771314806299</v>
      </c>
      <c r="AB67" s="20">
        <f t="shared" si="45"/>
        <v>-20.673237657289985</v>
      </c>
      <c r="AC67" s="20">
        <f t="shared" si="45"/>
        <v>-21.250368178359501</v>
      </c>
      <c r="AD67" s="20">
        <f t="shared" si="45"/>
        <v>-21.665770566268577</v>
      </c>
      <c r="AE67" s="20">
        <f t="shared" si="45"/>
        <v>-21.916283358018401</v>
      </c>
      <c r="AF67" s="20">
        <f t="shared" si="45"/>
        <v>-22</v>
      </c>
    </row>
    <row r="68" spans="1:32" x14ac:dyDescent="0.2">
      <c r="A68">
        <v>24</v>
      </c>
      <c r="B68" s="20">
        <v>11.999996108703227</v>
      </c>
      <c r="C68" s="20">
        <v>13.765830178296559</v>
      </c>
      <c r="D68" s="20">
        <v>15.426898043071279</v>
      </c>
      <c r="E68" s="20">
        <v>16.970557982630964</v>
      </c>
      <c r="F68" s="20">
        <v>18.385061821144333</v>
      </c>
      <c r="G68" s="20">
        <v>19.659644337993157</v>
      </c>
      <c r="H68" s="20">
        <v>20.784605197542835</v>
      </c>
      <c r="I68" s="20">
        <v>21.751382774501032</v>
      </c>
      <c r="J68" s="20">
        <v>22.552619313009235</v>
      </c>
      <c r="K68" s="20">
        <v>23.182216923567555</v>
      </c>
      <c r="L68" s="20">
        <v>23.635383991622653</v>
      </c>
      <c r="M68" s="20">
        <v>23.908671644621702</v>
      </c>
      <c r="N68" s="20">
        <v>23.999999999996213</v>
      </c>
      <c r="O68" s="20">
        <v>23.90867399431297</v>
      </c>
      <c r="P68" s="20">
        <v>23.63538867312263</v>
      </c>
      <c r="Q68" s="20">
        <v>23.182223901247223</v>
      </c>
      <c r="R68" s="20">
        <v>22.552628533764281</v>
      </c>
      <c r="S68" s="20">
        <v>21.75139416815599</v>
      </c>
      <c r="T68" s="20">
        <v>20.784618677385168</v>
      </c>
      <c r="U68" s="20">
        <v>19.659659801433207</v>
      </c>
      <c r="V68" s="20">
        <v>18.385079150496065</v>
      </c>
      <c r="W68" s="20">
        <f t="shared" si="42"/>
        <v>16.970562748477143</v>
      </c>
      <c r="X68" s="20">
        <f t="shared" si="42"/>
        <v>15.426902632476947</v>
      </c>
      <c r="Y68" s="20">
        <f t="shared" si="42"/>
        <v>13.765834472425102</v>
      </c>
      <c r="Z68" s="20">
        <f t="shared" si="42"/>
        <v>11.999999999999998</v>
      </c>
      <c r="AA68" s="20">
        <f t="shared" si="42"/>
        <v>10.142838281776788</v>
      </c>
      <c r="AB68" s="20">
        <f t="shared" si="42"/>
        <v>8.2084834398160531</v>
      </c>
      <c r="AC68" s="20">
        <f t="shared" si="42"/>
        <v>6.2116570824605049</v>
      </c>
      <c r="AD68" s="20">
        <f t="shared" si="42"/>
        <v>4.1675562640063264</v>
      </c>
      <c r="AE68" s="20">
        <f t="shared" si="42"/>
        <v>2.0917378259437966</v>
      </c>
      <c r="AF68" s="20">
        <f t="shared" si="42"/>
        <v>2.940356291780688E-15</v>
      </c>
    </row>
    <row r="69" spans="1:32" x14ac:dyDescent="0.2">
      <c r="B69" s="20">
        <v>20.784611937467282</v>
      </c>
      <c r="C69" s="20">
        <v>19.65965206971628</v>
      </c>
      <c r="D69" s="20">
        <v>18.385070485823096</v>
      </c>
      <c r="E69" s="20">
        <v>16.970567514321981</v>
      </c>
      <c r="F69" s="20">
        <v>15.42690836923267</v>
      </c>
      <c r="G69" s="20">
        <v>13.765841220340064</v>
      </c>
      <c r="H69" s="20">
        <v>12.000007782592283</v>
      </c>
      <c r="I69" s="20">
        <v>10.142847105085425</v>
      </c>
      <c r="J69" s="20">
        <v>8.2084932918583089</v>
      </c>
      <c r="K69" s="20">
        <v>6.2116679329032056</v>
      </c>
      <c r="L69" s="20">
        <v>4.1675680640569599</v>
      </c>
      <c r="M69" s="20">
        <v>2.0917505084646648</v>
      </c>
      <c r="N69" s="20">
        <v>1.3479846706990756E-5</v>
      </c>
      <c r="O69" s="20">
        <v>-2.0917236513609505</v>
      </c>
      <c r="P69" s="20">
        <v>-4.1675415139415799</v>
      </c>
      <c r="Q69" s="20">
        <v>-6.2116418918384202</v>
      </c>
      <c r="R69" s="20">
        <v>-8.2084679580321964</v>
      </c>
      <c r="S69" s="20">
        <v>-10.14282267130357</v>
      </c>
      <c r="T69" s="20">
        <v>-11.999984434810386</v>
      </c>
      <c r="U69" s="20">
        <v>-13.765819136248712</v>
      </c>
      <c r="V69" s="20">
        <v>-15.426887716905018</v>
      </c>
      <c r="W69" s="20">
        <f t="shared" ref="W69:AF69" si="46">$A68*W$44</f>
        <v>-16.970562748477139</v>
      </c>
      <c r="X69" s="20">
        <f t="shared" si="46"/>
        <v>-18.38506663485547</v>
      </c>
      <c r="Y69" s="20">
        <f t="shared" si="46"/>
        <v>-19.659649062935806</v>
      </c>
      <c r="Z69" s="20">
        <f t="shared" si="46"/>
        <v>-20.784609690826528</v>
      </c>
      <c r="AA69" s="20">
        <f t="shared" si="46"/>
        <v>-21.751386888879598</v>
      </c>
      <c r="AB69" s="20">
        <f t="shared" si="46"/>
        <v>-22.552622898861799</v>
      </c>
      <c r="AC69" s="20">
        <f t="shared" si="46"/>
        <v>-23.182219830937637</v>
      </c>
      <c r="AD69" s="20">
        <f t="shared" si="46"/>
        <v>-23.635386072292992</v>
      </c>
      <c r="AE69" s="20">
        <f t="shared" si="46"/>
        <v>-23.908672754201895</v>
      </c>
      <c r="AF69" s="20">
        <f t="shared" si="46"/>
        <v>-24</v>
      </c>
    </row>
    <row r="70" spans="1:32" x14ac:dyDescent="0.2">
      <c r="A70">
        <v>26</v>
      </c>
      <c r="B70" s="20">
        <v>12.999995784428496</v>
      </c>
      <c r="C70" s="20">
        <v>14.912982693154605</v>
      </c>
      <c r="D70" s="20">
        <v>16.712472879993886</v>
      </c>
      <c r="E70" s="20">
        <v>18.384771147850209</v>
      </c>
      <c r="F70" s="20">
        <v>19.917150306239694</v>
      </c>
      <c r="G70" s="20">
        <v>21.297948032825918</v>
      </c>
      <c r="H70" s="20">
        <v>22.516655630671405</v>
      </c>
      <c r="I70" s="20">
        <v>23.56399800570945</v>
      </c>
      <c r="J70" s="20">
        <v>24.432004255760006</v>
      </c>
      <c r="K70" s="20">
        <v>25.114068333864854</v>
      </c>
      <c r="L70" s="20">
        <v>25.604999324257875</v>
      </c>
      <c r="M70" s="20">
        <v>25.901060948340177</v>
      </c>
      <c r="N70" s="20">
        <v>25.999999999995897</v>
      </c>
      <c r="O70" s="20">
        <v>25.90106349383905</v>
      </c>
      <c r="P70" s="20">
        <v>25.605004395882847</v>
      </c>
      <c r="Q70" s="20">
        <v>25.114075893017823</v>
      </c>
      <c r="R70" s="20">
        <v>24.432014244911304</v>
      </c>
      <c r="S70" s="20">
        <v>23.564010348835655</v>
      </c>
      <c r="T70" s="20">
        <v>22.516670233833935</v>
      </c>
      <c r="U70" s="20">
        <v>21.297964784885973</v>
      </c>
      <c r="V70" s="20">
        <v>19.91716907970407</v>
      </c>
      <c r="W70" s="20">
        <f t="shared" si="42"/>
        <v>18.384776310850238</v>
      </c>
      <c r="X70" s="20">
        <f t="shared" si="42"/>
        <v>16.712477851850025</v>
      </c>
      <c r="Y70" s="20">
        <f t="shared" si="42"/>
        <v>14.912987345127194</v>
      </c>
      <c r="Z70" s="20">
        <f t="shared" si="42"/>
        <v>12.999999999999998</v>
      </c>
      <c r="AA70" s="20">
        <f t="shared" si="42"/>
        <v>10.988074805258186</v>
      </c>
      <c r="AB70" s="20">
        <f t="shared" si="42"/>
        <v>8.8925237264673918</v>
      </c>
      <c r="AC70" s="20">
        <f t="shared" si="42"/>
        <v>6.7292951726655463</v>
      </c>
      <c r="AD70" s="20">
        <f t="shared" si="42"/>
        <v>4.5148526193401874</v>
      </c>
      <c r="AE70" s="20">
        <f t="shared" si="42"/>
        <v>2.2660493114391129</v>
      </c>
      <c r="AF70" s="20">
        <f t="shared" si="42"/>
        <v>3.185385982762412E-15</v>
      </c>
    </row>
    <row r="71" spans="1:32" x14ac:dyDescent="0.2">
      <c r="B71" s="20">
        <v>22.516662932256224</v>
      </c>
      <c r="C71" s="20">
        <v>21.297956408859303</v>
      </c>
      <c r="D71" s="20">
        <v>19.917159692975023</v>
      </c>
      <c r="E71" s="20">
        <v>18.384781473848811</v>
      </c>
      <c r="F71" s="20">
        <v>16.712484066668726</v>
      </c>
      <c r="G71" s="20">
        <v>14.912994655368404</v>
      </c>
      <c r="H71" s="20">
        <v>13.000008431141639</v>
      </c>
      <c r="I71" s="20">
        <v>10.988084363842544</v>
      </c>
      <c r="J71" s="20">
        <v>8.8925343995131669</v>
      </c>
      <c r="K71" s="20">
        <v>6.7293069273118062</v>
      </c>
      <c r="L71" s="20">
        <v>4.5148654027283737</v>
      </c>
      <c r="M71" s="20">
        <v>2.2660630508367201</v>
      </c>
      <c r="N71" s="20">
        <v>1.4603167265906652E-5</v>
      </c>
      <c r="O71" s="20">
        <v>-2.2660339556410296</v>
      </c>
      <c r="P71" s="20">
        <v>-4.5148366401033782</v>
      </c>
      <c r="Q71" s="20">
        <v>-6.729278716158289</v>
      </c>
      <c r="R71" s="20">
        <v>-8.8925069545348805</v>
      </c>
      <c r="S71" s="20">
        <v>-10.988057893912201</v>
      </c>
      <c r="T71" s="20">
        <v>-12.999983137711251</v>
      </c>
      <c r="U71" s="20">
        <v>-14.912970730936106</v>
      </c>
      <c r="V71" s="20">
        <v>-16.71246169331377</v>
      </c>
      <c r="W71" s="20">
        <f t="shared" ref="W71:AF71" si="47">$A70*W$44</f>
        <v>-18.384776310850235</v>
      </c>
      <c r="X71" s="20">
        <f t="shared" si="47"/>
        <v>-19.917155521093427</v>
      </c>
      <c r="Y71" s="20">
        <f t="shared" si="47"/>
        <v>-21.297953151513788</v>
      </c>
      <c r="Z71" s="20">
        <f t="shared" si="47"/>
        <v>-22.516660498395407</v>
      </c>
      <c r="AA71" s="20">
        <f t="shared" si="47"/>
        <v>-23.564002462952899</v>
      </c>
      <c r="AB71" s="20">
        <f t="shared" si="47"/>
        <v>-24.432008140433616</v>
      </c>
      <c r="AC71" s="20">
        <f t="shared" si="47"/>
        <v>-25.114071483515772</v>
      </c>
      <c r="AD71" s="20">
        <f t="shared" si="47"/>
        <v>-25.60500157831741</v>
      </c>
      <c r="AE71" s="20">
        <f t="shared" si="47"/>
        <v>-25.901062150385386</v>
      </c>
      <c r="AF71" s="20">
        <f t="shared" si="47"/>
        <v>-26</v>
      </c>
    </row>
    <row r="72" spans="1:32" x14ac:dyDescent="0.2">
      <c r="A72">
        <v>15</v>
      </c>
      <c r="B72" s="20">
        <v>7.4999975679395172</v>
      </c>
      <c r="C72" s="20">
        <v>8.6036438614353496</v>
      </c>
      <c r="D72" s="20">
        <v>9.6418112769195492</v>
      </c>
      <c r="E72" s="20">
        <v>10.606598739144351</v>
      </c>
      <c r="F72" s="20">
        <v>11.490663638215208</v>
      </c>
      <c r="G72" s="20">
        <v>12.287277711245721</v>
      </c>
      <c r="H72" s="20">
        <v>12.990378248464271</v>
      </c>
      <c r="I72" s="20">
        <v>13.594614234063146</v>
      </c>
      <c r="J72" s="20">
        <v>14.095387070630773</v>
      </c>
      <c r="K72" s="20">
        <v>14.488885577229723</v>
      </c>
      <c r="L72" s="20">
        <v>14.772114994764159</v>
      </c>
      <c r="M72" s="20">
        <v>14.942919777888564</v>
      </c>
      <c r="N72" s="20">
        <v>14.999999999997634</v>
      </c>
      <c r="O72" s="20">
        <v>14.942921246445605</v>
      </c>
      <c r="P72" s="20">
        <v>14.772117920701643</v>
      </c>
      <c r="Q72" s="20">
        <v>14.488889938279513</v>
      </c>
      <c r="R72" s="20">
        <v>14.095392833602675</v>
      </c>
      <c r="S72" s="20">
        <v>13.594621355097493</v>
      </c>
      <c r="T72" s="20">
        <v>12.990386673365732</v>
      </c>
      <c r="U72" s="20">
        <v>12.287287375895755</v>
      </c>
      <c r="V72" s="20">
        <v>11.490674469060041</v>
      </c>
      <c r="W72" s="20">
        <f t="shared" si="42"/>
        <v>10.606601717798213</v>
      </c>
      <c r="X72" s="20">
        <f t="shared" si="42"/>
        <v>9.6418141452980919</v>
      </c>
      <c r="Y72" s="20">
        <f t="shared" si="42"/>
        <v>8.6036465452656898</v>
      </c>
      <c r="Z72" s="20">
        <f t="shared" si="42"/>
        <v>7.4999999999999991</v>
      </c>
      <c r="AA72" s="20">
        <f t="shared" si="42"/>
        <v>6.3392739261104927</v>
      </c>
      <c r="AB72" s="20">
        <f t="shared" si="42"/>
        <v>5.1303021498850327</v>
      </c>
      <c r="AC72" s="20">
        <f t="shared" si="42"/>
        <v>3.8822856765378151</v>
      </c>
      <c r="AD72" s="20">
        <f t="shared" si="42"/>
        <v>2.6047226650039543</v>
      </c>
      <c r="AE72" s="20">
        <f t="shared" si="42"/>
        <v>1.307336141214873</v>
      </c>
      <c r="AF72" s="20">
        <f t="shared" si="42"/>
        <v>1.83772268236293E-15</v>
      </c>
    </row>
    <row r="73" spans="1:32" x14ac:dyDescent="0.2">
      <c r="B73" s="20">
        <v>12.990382460917051</v>
      </c>
      <c r="C73" s="20">
        <v>12.287282543572676</v>
      </c>
      <c r="D73" s="20">
        <v>11.490669053639436</v>
      </c>
      <c r="E73" s="20">
        <v>10.606604696451237</v>
      </c>
      <c r="F73" s="20">
        <v>9.6418177307704198</v>
      </c>
      <c r="G73" s="20">
        <v>8.6036507627125403</v>
      </c>
      <c r="H73" s="20">
        <v>7.5000048641201769</v>
      </c>
      <c r="I73" s="20">
        <v>6.339279440678391</v>
      </c>
      <c r="J73" s="20">
        <v>5.1303083074114424</v>
      </c>
      <c r="K73" s="20">
        <v>3.8822924580645037</v>
      </c>
      <c r="L73" s="20">
        <v>2.6047300400355997</v>
      </c>
      <c r="M73" s="20">
        <v>1.3073440677904156</v>
      </c>
      <c r="N73" s="20">
        <v>8.424904191869221E-6</v>
      </c>
      <c r="O73" s="20">
        <v>-1.3073272821005941</v>
      </c>
      <c r="P73" s="20">
        <v>-2.6047134462134873</v>
      </c>
      <c r="Q73" s="20">
        <v>-3.8822761823990124</v>
      </c>
      <c r="R73" s="20">
        <v>-5.1302924737701234</v>
      </c>
      <c r="S73" s="20">
        <v>-6.3392641695647312</v>
      </c>
      <c r="T73" s="20">
        <v>-7.4999902717564906</v>
      </c>
      <c r="U73" s="20">
        <v>-8.6036369601554448</v>
      </c>
      <c r="V73" s="20">
        <v>-9.6418048230656357</v>
      </c>
      <c r="W73" s="20">
        <f t="shared" ref="W73:AF73" si="48">$A72*W$44</f>
        <v>-10.606601717798211</v>
      </c>
      <c r="X73" s="20">
        <f t="shared" si="48"/>
        <v>-11.490666646784668</v>
      </c>
      <c r="Y73" s="20">
        <f t="shared" si="48"/>
        <v>-12.28728066433488</v>
      </c>
      <c r="Z73" s="20">
        <f t="shared" si="48"/>
        <v>-12.99038105676658</v>
      </c>
      <c r="AA73" s="20">
        <f t="shared" si="48"/>
        <v>-13.59461680554975</v>
      </c>
      <c r="AB73" s="20">
        <f t="shared" si="48"/>
        <v>-14.095389311788624</v>
      </c>
      <c r="AC73" s="20">
        <f t="shared" si="48"/>
        <v>-14.488887394336023</v>
      </c>
      <c r="AD73" s="20">
        <f t="shared" si="48"/>
        <v>-14.772116295183121</v>
      </c>
      <c r="AE73" s="20">
        <f t="shared" si="48"/>
        <v>-14.942920471376183</v>
      </c>
      <c r="AF73" s="20">
        <f t="shared" si="48"/>
        <v>-15</v>
      </c>
    </row>
    <row r="74" spans="1:32" x14ac:dyDescent="0.2">
      <c r="A74">
        <v>16</v>
      </c>
      <c r="B74" s="20">
        <v>7.9999974058021515</v>
      </c>
      <c r="C74" s="20">
        <v>9.1772201188643727</v>
      </c>
      <c r="D74" s="20">
        <v>10.284598695380852</v>
      </c>
      <c r="E74" s="20">
        <v>11.313705321753975</v>
      </c>
      <c r="F74" s="20">
        <v>12.256707880762889</v>
      </c>
      <c r="G74" s="20">
        <v>13.106429558662104</v>
      </c>
      <c r="H74" s="20">
        <v>13.856403465028556</v>
      </c>
      <c r="I74" s="20">
        <v>14.500921849667355</v>
      </c>
      <c r="J74" s="20">
        <v>15.035079542006157</v>
      </c>
      <c r="K74" s="20">
        <v>15.454811282378371</v>
      </c>
      <c r="L74" s="20">
        <v>15.75692266108177</v>
      </c>
      <c r="M74" s="20">
        <v>15.939114429747802</v>
      </c>
      <c r="N74" s="20">
        <v>15.999999999997476</v>
      </c>
      <c r="O74" s="20">
        <v>15.939115996208645</v>
      </c>
      <c r="P74" s="20">
        <v>15.756925782081753</v>
      </c>
      <c r="Q74" s="20">
        <v>15.454815934164815</v>
      </c>
      <c r="R74" s="20">
        <v>15.035085689176187</v>
      </c>
      <c r="S74" s="20">
        <v>14.500929445437325</v>
      </c>
      <c r="T74" s="20">
        <v>13.856412451590113</v>
      </c>
      <c r="U74" s="20">
        <v>13.106439867622138</v>
      </c>
      <c r="V74" s="20">
        <v>12.256719433664044</v>
      </c>
      <c r="W74" s="20">
        <f t="shared" si="42"/>
        <v>11.313708498984761</v>
      </c>
      <c r="X74" s="20">
        <f t="shared" si="42"/>
        <v>10.284601754984632</v>
      </c>
      <c r="Y74" s="20">
        <f t="shared" si="42"/>
        <v>9.177222981616735</v>
      </c>
      <c r="Z74" s="20">
        <f t="shared" si="42"/>
        <v>7.9999999999999991</v>
      </c>
      <c r="AA74" s="20">
        <f t="shared" si="42"/>
        <v>6.7618921878511919</v>
      </c>
      <c r="AB74" s="20">
        <f t="shared" si="42"/>
        <v>5.4723222932107021</v>
      </c>
      <c r="AC74" s="20">
        <f t="shared" si="42"/>
        <v>4.1411047216403363</v>
      </c>
      <c r="AD74" s="20">
        <f t="shared" si="42"/>
        <v>2.7783708426708844</v>
      </c>
      <c r="AE74" s="20">
        <f t="shared" si="42"/>
        <v>1.3944918839625311</v>
      </c>
      <c r="AF74" s="20">
        <f t="shared" si="42"/>
        <v>1.960237527853792E-15</v>
      </c>
    </row>
    <row r="75" spans="1:32" x14ac:dyDescent="0.2">
      <c r="B75" s="20">
        <v>13.856407958311522</v>
      </c>
      <c r="C75" s="20">
        <v>13.106434713144187</v>
      </c>
      <c r="D75" s="20">
        <v>12.256713657215398</v>
      </c>
      <c r="E75" s="20">
        <v>11.313711676214654</v>
      </c>
      <c r="F75" s="20">
        <v>10.284605579488447</v>
      </c>
      <c r="G75" s="20">
        <v>9.1772274802267102</v>
      </c>
      <c r="H75" s="20">
        <v>8.0000051883948551</v>
      </c>
      <c r="I75" s="20">
        <v>6.76189807005695</v>
      </c>
      <c r="J75" s="20">
        <v>5.4723288612388723</v>
      </c>
      <c r="K75" s="20">
        <v>4.141111955268804</v>
      </c>
      <c r="L75" s="20">
        <v>2.7783787093713066</v>
      </c>
      <c r="M75" s="20">
        <v>1.3945003389764432</v>
      </c>
      <c r="N75" s="20">
        <v>8.9865644713271699E-6</v>
      </c>
      <c r="O75" s="20">
        <v>-1.3944824342406337</v>
      </c>
      <c r="P75" s="20">
        <v>-2.7783610092943865</v>
      </c>
      <c r="Q75" s="20">
        <v>-4.1410945945589468</v>
      </c>
      <c r="R75" s="20">
        <v>-5.4723119720214646</v>
      </c>
      <c r="S75" s="20">
        <v>-6.7618817808690466</v>
      </c>
      <c r="T75" s="20">
        <v>-7.9999896232069236</v>
      </c>
      <c r="U75" s="20">
        <v>-9.1772127574991416</v>
      </c>
      <c r="V75" s="20">
        <v>-10.284591811270012</v>
      </c>
      <c r="W75" s="20">
        <f t="shared" ref="W75:AF75" si="49">$A74*W$44</f>
        <v>-11.313708498984759</v>
      </c>
      <c r="X75" s="20">
        <f t="shared" si="49"/>
        <v>-12.256711089903646</v>
      </c>
      <c r="Y75" s="20">
        <f t="shared" si="49"/>
        <v>-13.106432708623871</v>
      </c>
      <c r="Z75" s="20">
        <f t="shared" si="49"/>
        <v>-13.856406460551019</v>
      </c>
      <c r="AA75" s="20">
        <f t="shared" si="49"/>
        <v>-14.500924592586399</v>
      </c>
      <c r="AB75" s="20">
        <f t="shared" si="49"/>
        <v>-15.035081932574533</v>
      </c>
      <c r="AC75" s="20">
        <f t="shared" si="49"/>
        <v>-15.454813220625091</v>
      </c>
      <c r="AD75" s="20">
        <f t="shared" si="49"/>
        <v>-15.756924048195328</v>
      </c>
      <c r="AE75" s="20">
        <f t="shared" si="49"/>
        <v>-15.939115169467929</v>
      </c>
      <c r="AF75" s="20">
        <f t="shared" si="49"/>
        <v>-16</v>
      </c>
    </row>
  </sheetData>
  <phoneticPr fontId="1" type="noConversion"/>
  <pageMargins left="0.75" right="0.75" top="1" bottom="1" header="0.5" footer="0.5"/>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Q10"/>
  <sheetViews>
    <sheetView workbookViewId="0">
      <selection activeCell="N9" sqref="N9"/>
    </sheetView>
    <sheetView workbookViewId="1">
      <selection activeCell="B3" sqref="B3"/>
    </sheetView>
    <sheetView topLeftCell="B1" workbookViewId="2">
      <selection activeCell="B3" sqref="B3"/>
    </sheetView>
  </sheetViews>
  <sheetFormatPr defaultColWidth="7.7109375" defaultRowHeight="12.75" x14ac:dyDescent="0.2"/>
  <cols>
    <col min="1" max="16384" width="7.7109375" style="1"/>
  </cols>
  <sheetData>
    <row r="1" spans="1:17" x14ac:dyDescent="0.2">
      <c r="B1" s="2" t="s">
        <v>207</v>
      </c>
      <c r="C1" s="2" t="s">
        <v>145</v>
      </c>
      <c r="D1" s="2" t="s">
        <v>146</v>
      </c>
      <c r="E1" s="2" t="s">
        <v>147</v>
      </c>
      <c r="F1" s="2" t="s">
        <v>148</v>
      </c>
      <c r="G1" s="2" t="s">
        <v>149</v>
      </c>
      <c r="H1" s="2" t="s">
        <v>150</v>
      </c>
      <c r="I1" s="2" t="s">
        <v>151</v>
      </c>
      <c r="J1" s="2" t="s">
        <v>152</v>
      </c>
      <c r="K1" s="2" t="s">
        <v>153</v>
      </c>
      <c r="L1" s="2" t="s">
        <v>154</v>
      </c>
      <c r="M1" s="2" t="s">
        <v>155</v>
      </c>
      <c r="N1" s="2" t="s">
        <v>156</v>
      </c>
      <c r="O1" s="2" t="s">
        <v>157</v>
      </c>
      <c r="P1" s="2" t="s">
        <v>158</v>
      </c>
      <c r="Q1" s="2" t="s">
        <v>159</v>
      </c>
    </row>
    <row r="3" spans="1:17" x14ac:dyDescent="0.2">
      <c r="A3" s="1">
        <v>6</v>
      </c>
      <c r="B3" s="3">
        <v>4.0840001106262207</v>
      </c>
      <c r="C3" s="4">
        <v>50.599998474121094</v>
      </c>
      <c r="D3" s="3">
        <v>4.7189998626708984</v>
      </c>
      <c r="E3" s="1">
        <v>60</v>
      </c>
      <c r="F3" s="3">
        <v>5.1360001564025879</v>
      </c>
      <c r="G3" s="1">
        <v>70</v>
      </c>
      <c r="H3" s="3">
        <v>5.6500000953674316</v>
      </c>
      <c r="I3" s="1">
        <v>90</v>
      </c>
      <c r="J3" s="3">
        <v>5.4530000686645508</v>
      </c>
      <c r="K3" s="1">
        <v>110</v>
      </c>
      <c r="L3" s="3">
        <v>5.1170001029968262</v>
      </c>
      <c r="M3" s="1">
        <v>120</v>
      </c>
      <c r="N3" s="3">
        <v>3.8280000686645508</v>
      </c>
      <c r="O3" s="4">
        <v>142.60000610351562</v>
      </c>
      <c r="P3" s="3">
        <v>2.8069999217987061</v>
      </c>
      <c r="Q3" s="1">
        <v>180</v>
      </c>
    </row>
    <row r="4" spans="1:17" x14ac:dyDescent="0.2">
      <c r="A4" s="1">
        <v>8</v>
      </c>
      <c r="B4" s="3">
        <v>5.0580000877380371</v>
      </c>
      <c r="C4" s="4">
        <v>49.599998474121094</v>
      </c>
      <c r="D4" s="3">
        <v>5.1009998321533203</v>
      </c>
      <c r="E4" s="1">
        <v>50</v>
      </c>
      <c r="F4" s="3">
        <v>6.2199997901916504</v>
      </c>
      <c r="G4" s="1">
        <v>70</v>
      </c>
      <c r="H4" s="3">
        <v>6.7080001831054687</v>
      </c>
      <c r="I4" s="1">
        <v>90</v>
      </c>
      <c r="J4" s="3">
        <v>6.5390000343322754</v>
      </c>
      <c r="K4" s="1">
        <v>110</v>
      </c>
      <c r="L4" s="3">
        <v>6.195000171661377</v>
      </c>
      <c r="M4" s="1">
        <v>120</v>
      </c>
      <c r="N4" s="3">
        <v>4.7439999580383301</v>
      </c>
      <c r="O4" s="4">
        <v>146.89999389648437</v>
      </c>
      <c r="P4" s="3">
        <v>3.752000093460083</v>
      </c>
      <c r="Q4" s="1">
        <v>180</v>
      </c>
    </row>
    <row r="5" spans="1:17" x14ac:dyDescent="0.2">
      <c r="A5" s="1">
        <v>10</v>
      </c>
      <c r="B5" s="3">
        <v>5.4660000801086426</v>
      </c>
      <c r="C5" s="4">
        <v>46.599998474121094</v>
      </c>
      <c r="D5" s="3">
        <v>5.7789998054504395</v>
      </c>
      <c r="E5" s="1">
        <v>50</v>
      </c>
      <c r="F5" s="3">
        <v>6.8990001678466797</v>
      </c>
      <c r="G5" s="1">
        <v>70</v>
      </c>
      <c r="H5" s="3">
        <v>7.2360000610351563</v>
      </c>
      <c r="I5" s="1">
        <v>90</v>
      </c>
      <c r="J5" s="3">
        <v>7.1380000114440918</v>
      </c>
      <c r="K5" s="1">
        <v>110</v>
      </c>
      <c r="L5" s="3">
        <v>6.315000057220459</v>
      </c>
      <c r="M5" s="1">
        <v>135</v>
      </c>
      <c r="N5" s="3">
        <v>5.3649997711181641</v>
      </c>
      <c r="O5" s="4">
        <v>153.60000610351562</v>
      </c>
      <c r="P5" s="3">
        <v>4.6449999809265137</v>
      </c>
      <c r="Q5" s="1">
        <v>180</v>
      </c>
    </row>
    <row r="6" spans="1:17" x14ac:dyDescent="0.2">
      <c r="A6" s="1">
        <v>12</v>
      </c>
      <c r="B6" s="3">
        <v>6.0339999198913574</v>
      </c>
      <c r="C6" s="4">
        <v>47.400001525878906</v>
      </c>
      <c r="D6" s="3">
        <v>6.314000129699707</v>
      </c>
      <c r="E6" s="1">
        <v>50</v>
      </c>
      <c r="F6" s="3">
        <v>7.2150001525878906</v>
      </c>
      <c r="G6" s="1">
        <v>70</v>
      </c>
      <c r="H6" s="3">
        <v>7.5890002250671387</v>
      </c>
      <c r="I6" s="1">
        <v>90</v>
      </c>
      <c r="J6" s="3">
        <v>7.5170001983642578</v>
      </c>
      <c r="K6" s="1">
        <v>110</v>
      </c>
      <c r="L6" s="3">
        <v>6.9479999542236328</v>
      </c>
      <c r="M6" s="1">
        <v>135</v>
      </c>
      <c r="N6" s="3">
        <v>5.8949999809265137</v>
      </c>
      <c r="O6" s="4">
        <v>159.19999694824219</v>
      </c>
      <c r="P6" s="3">
        <v>5.4569997787475586</v>
      </c>
      <c r="Q6" s="1">
        <v>180</v>
      </c>
    </row>
    <row r="7" spans="1:17" x14ac:dyDescent="0.2">
      <c r="A7" s="1">
        <v>16</v>
      </c>
      <c r="B7" s="3">
        <v>6.4720001220703125</v>
      </c>
      <c r="C7" s="4">
        <v>45.099998474121094</v>
      </c>
      <c r="D7" s="3">
        <v>6.870999813079834</v>
      </c>
      <c r="E7" s="1">
        <v>50</v>
      </c>
      <c r="F7" s="3">
        <v>7.5520000457763672</v>
      </c>
      <c r="G7" s="1">
        <v>70</v>
      </c>
      <c r="H7" s="3">
        <v>7.9710001945495605</v>
      </c>
      <c r="I7" s="1">
        <v>90</v>
      </c>
      <c r="J7" s="3">
        <v>8.0850000381469727</v>
      </c>
      <c r="K7" s="1">
        <v>110</v>
      </c>
      <c r="L7" s="3">
        <v>7.6620001792907715</v>
      </c>
      <c r="M7" s="1">
        <v>135</v>
      </c>
      <c r="N7" s="3">
        <v>6.7880001068115234</v>
      </c>
      <c r="O7" s="4">
        <v>175.19999694824219</v>
      </c>
      <c r="P7" s="3">
        <v>6.7579998970031738</v>
      </c>
      <c r="Q7" s="1">
        <v>180</v>
      </c>
    </row>
    <row r="8" spans="1:17" x14ac:dyDescent="0.2">
      <c r="A8" s="1">
        <v>20</v>
      </c>
      <c r="B8" s="3">
        <v>6.6069998741149902</v>
      </c>
      <c r="C8" s="4">
        <v>43.799999237060547</v>
      </c>
      <c r="D8" s="3">
        <v>7.0590000152587891</v>
      </c>
      <c r="E8" s="1">
        <v>50</v>
      </c>
      <c r="F8" s="3">
        <v>7.7160000801086426</v>
      </c>
      <c r="G8" s="1">
        <v>70</v>
      </c>
      <c r="H8" s="3">
        <v>8.1619997024536133</v>
      </c>
      <c r="I8" s="1">
        <v>90</v>
      </c>
      <c r="J8" s="3">
        <v>8.508000373840332</v>
      </c>
      <c r="K8" s="1">
        <v>110</v>
      </c>
      <c r="L8" s="3">
        <v>8.1949996948242187</v>
      </c>
      <c r="M8" s="1">
        <v>135</v>
      </c>
      <c r="N8" s="3">
        <v>7.4910001754760742</v>
      </c>
      <c r="O8" s="4">
        <v>178.30000305175781</v>
      </c>
      <c r="P8" s="3">
        <v>7.4860000610351563</v>
      </c>
      <c r="Q8" s="1">
        <v>180</v>
      </c>
    </row>
    <row r="9" spans="1:17" x14ac:dyDescent="0.2">
      <c r="A9" s="1">
        <v>24</v>
      </c>
      <c r="B9" s="3">
        <v>6.6519999504089355</v>
      </c>
      <c r="C9" s="4">
        <v>44</v>
      </c>
      <c r="D9" s="3">
        <v>7.0939998626708984</v>
      </c>
      <c r="E9" s="1">
        <v>50</v>
      </c>
      <c r="F9" s="3">
        <v>7.7800002098083496</v>
      </c>
      <c r="G9" s="1">
        <v>70</v>
      </c>
      <c r="H9" s="3">
        <v>8.2659997940063477</v>
      </c>
      <c r="I9" s="1">
        <v>90</v>
      </c>
      <c r="J9" s="3">
        <v>8.6680002212524414</v>
      </c>
      <c r="K9" s="1">
        <v>110</v>
      </c>
      <c r="L9" s="3">
        <v>8.6780004501342773</v>
      </c>
      <c r="M9" s="1">
        <v>135</v>
      </c>
      <c r="N9" s="3">
        <v>8.008000373840332</v>
      </c>
      <c r="O9" s="4">
        <v>178.69999694824219</v>
      </c>
      <c r="P9" s="3">
        <v>8.005000114440918</v>
      </c>
      <c r="Q9" s="1">
        <v>180</v>
      </c>
    </row>
    <row r="10" spans="1:17" x14ac:dyDescent="0.2">
      <c r="B10" s="3"/>
      <c r="C10" s="4"/>
      <c r="D10" s="3"/>
      <c r="F10" s="3"/>
      <c r="H10" s="3"/>
      <c r="J10" s="3"/>
      <c r="L10" s="3"/>
      <c r="N10" s="3"/>
      <c r="O10" s="4"/>
    </row>
  </sheetData>
  <phoneticPr fontId="1" type="noConversion"/>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Q10"/>
  <sheetViews>
    <sheetView workbookViewId="0">
      <selection activeCell="N9" sqref="N9"/>
    </sheetView>
    <sheetView workbookViewId="1">
      <selection activeCell="B37" sqref="B37"/>
    </sheetView>
    <sheetView workbookViewId="2"/>
  </sheetViews>
  <sheetFormatPr defaultColWidth="7.7109375" defaultRowHeight="12.75" x14ac:dyDescent="0.2"/>
  <cols>
    <col min="1" max="16384" width="7.7109375" style="1"/>
  </cols>
  <sheetData>
    <row r="1" spans="1:17" x14ac:dyDescent="0.2">
      <c r="B1" s="2" t="s">
        <v>207</v>
      </c>
      <c r="C1" s="2" t="s">
        <v>145</v>
      </c>
      <c r="D1" s="2" t="s">
        <v>146</v>
      </c>
      <c r="E1" s="2" t="s">
        <v>147</v>
      </c>
      <c r="F1" s="2" t="s">
        <v>148</v>
      </c>
      <c r="G1" s="2" t="s">
        <v>149</v>
      </c>
      <c r="H1" s="2" t="s">
        <v>150</v>
      </c>
      <c r="I1" s="2" t="s">
        <v>151</v>
      </c>
      <c r="J1" s="2" t="s">
        <v>152</v>
      </c>
      <c r="K1" s="2" t="s">
        <v>153</v>
      </c>
      <c r="L1" s="2" t="s">
        <v>154</v>
      </c>
      <c r="M1" s="2" t="s">
        <v>155</v>
      </c>
      <c r="N1" s="2" t="s">
        <v>156</v>
      </c>
      <c r="O1" s="2" t="s">
        <v>157</v>
      </c>
      <c r="P1" s="2" t="s">
        <v>158</v>
      </c>
      <c r="Q1" s="2" t="s">
        <v>159</v>
      </c>
    </row>
    <row r="3" spans="1:17" x14ac:dyDescent="0.2">
      <c r="A3" s="63">
        <v>6.3376913070678711</v>
      </c>
      <c r="B3" s="3">
        <f>Deckman!B3</f>
        <v>4.0840001106262207</v>
      </c>
      <c r="C3" s="4">
        <f>Deckman!C3</f>
        <v>50.599998474121094</v>
      </c>
      <c r="D3" s="3">
        <f>Deckman!D3</f>
        <v>4.7189998626708984</v>
      </c>
      <c r="E3" s="1">
        <f>Deckman!E3</f>
        <v>60</v>
      </c>
      <c r="F3" s="3">
        <f>Deckman!F3</f>
        <v>5.1360001564025879</v>
      </c>
      <c r="G3" s="1">
        <f>Deckman!G3</f>
        <v>70</v>
      </c>
      <c r="H3" s="3">
        <f>Deckman!H3</f>
        <v>5.6500000953674316</v>
      </c>
      <c r="I3" s="1">
        <f>Deckman!I3</f>
        <v>90</v>
      </c>
      <c r="J3" s="3">
        <f>Deckman!J3</f>
        <v>5.4530000686645508</v>
      </c>
      <c r="K3" s="1">
        <f>Deckman!K3</f>
        <v>110</v>
      </c>
      <c r="L3" s="3">
        <f>Deckman!L3</f>
        <v>5.1170001029968262</v>
      </c>
      <c r="M3" s="1">
        <f>Deckman!M3</f>
        <v>120</v>
      </c>
      <c r="N3" s="3">
        <f>Deckman!N3</f>
        <v>3.8280000686645508</v>
      </c>
      <c r="O3" s="4">
        <f>Deckman!O3</f>
        <v>142.60000610351562</v>
      </c>
      <c r="P3" s="3">
        <f>Deckman!P3</f>
        <v>2.8069999217987061</v>
      </c>
      <c r="Q3" s="1">
        <f>Deckman!Q3</f>
        <v>180</v>
      </c>
    </row>
    <row r="4" spans="1:17" x14ac:dyDescent="0.2">
      <c r="A4" s="63">
        <v>8.4502553939819336</v>
      </c>
      <c r="B4" s="3">
        <f>Deckman!B4</f>
        <v>5.0580000877380371</v>
      </c>
      <c r="C4" s="4">
        <f>Deckman!C4</f>
        <v>49.599998474121094</v>
      </c>
      <c r="D4" s="3">
        <f>Deckman!D4</f>
        <v>5.1009998321533203</v>
      </c>
      <c r="E4" s="1">
        <f>Deckman!E4</f>
        <v>50</v>
      </c>
      <c r="F4" s="3">
        <f>Deckman!F4</f>
        <v>6.2199997901916504</v>
      </c>
      <c r="G4" s="1">
        <f>Deckman!G4</f>
        <v>70</v>
      </c>
      <c r="H4" s="3">
        <f>Deckman!H4</f>
        <v>6.7080001831054687</v>
      </c>
      <c r="I4" s="1">
        <f>Deckman!I4</f>
        <v>90</v>
      </c>
      <c r="J4" s="3">
        <f>Deckman!J4</f>
        <v>6.5390000343322754</v>
      </c>
      <c r="K4" s="1">
        <f>Deckman!K4</f>
        <v>110</v>
      </c>
      <c r="L4" s="3">
        <f>Deckman!L4</f>
        <v>6.195000171661377</v>
      </c>
      <c r="M4" s="1">
        <f>Deckman!M4</f>
        <v>120</v>
      </c>
      <c r="N4" s="3">
        <f>Deckman!N4</f>
        <v>4.7439999580383301</v>
      </c>
      <c r="O4" s="4">
        <f>Deckman!O4</f>
        <v>146.89999389648437</v>
      </c>
      <c r="P4" s="3">
        <f>Deckman!P4</f>
        <v>3.752000093460083</v>
      </c>
      <c r="Q4" s="1">
        <f>Deckman!Q4</f>
        <v>180</v>
      </c>
    </row>
    <row r="5" spans="1:17" x14ac:dyDescent="0.2">
      <c r="A5" s="63">
        <v>10.562819480895996</v>
      </c>
      <c r="B5" s="3">
        <f>Deckman!B5</f>
        <v>5.4660000801086426</v>
      </c>
      <c r="C5" s="4">
        <f>Deckman!C5</f>
        <v>46.599998474121094</v>
      </c>
      <c r="D5" s="3">
        <f>Deckman!D5</f>
        <v>5.7789998054504395</v>
      </c>
      <c r="E5" s="1">
        <f>Deckman!E5</f>
        <v>50</v>
      </c>
      <c r="F5" s="3">
        <f>Deckman!F5</f>
        <v>6.8990001678466797</v>
      </c>
      <c r="G5" s="1">
        <f>Deckman!G5</f>
        <v>70</v>
      </c>
      <c r="H5" s="3">
        <f>Deckman!H5</f>
        <v>7.2360000610351563</v>
      </c>
      <c r="I5" s="1">
        <f>Deckman!I5</f>
        <v>90</v>
      </c>
      <c r="J5" s="3">
        <f>Deckman!J5</f>
        <v>7.1380000114440918</v>
      </c>
      <c r="K5" s="1">
        <f>Deckman!K5</f>
        <v>110</v>
      </c>
      <c r="L5" s="3">
        <f>Deckman!L5</f>
        <v>6.315000057220459</v>
      </c>
      <c r="M5" s="1">
        <f>Deckman!M5</f>
        <v>135</v>
      </c>
      <c r="N5" s="3">
        <f>Deckman!N5</f>
        <v>5.3649997711181641</v>
      </c>
      <c r="O5" s="4">
        <f>Deckman!O5</f>
        <v>153.60000610351562</v>
      </c>
      <c r="P5" s="3">
        <f>Deckman!P5</f>
        <v>4.6449999809265137</v>
      </c>
      <c r="Q5" s="1">
        <f>Deckman!Q5</f>
        <v>180</v>
      </c>
    </row>
    <row r="6" spans="1:17" x14ac:dyDescent="0.2">
      <c r="A6" s="63">
        <v>12.675382614135742</v>
      </c>
      <c r="B6" s="3">
        <f>Deckman!B6</f>
        <v>6.0339999198913574</v>
      </c>
      <c r="C6" s="4">
        <f>Deckman!C6</f>
        <v>47.400001525878906</v>
      </c>
      <c r="D6" s="3">
        <f>Deckman!D6</f>
        <v>6.314000129699707</v>
      </c>
      <c r="E6" s="1">
        <f>Deckman!E6</f>
        <v>50</v>
      </c>
      <c r="F6" s="3">
        <f>Deckman!F6</f>
        <v>7.2150001525878906</v>
      </c>
      <c r="G6" s="1">
        <f>Deckman!G6</f>
        <v>70</v>
      </c>
      <c r="H6" s="3">
        <f>Deckman!H6</f>
        <v>7.5890002250671387</v>
      </c>
      <c r="I6" s="1">
        <f>Deckman!I6</f>
        <v>90</v>
      </c>
      <c r="J6" s="3">
        <f>Deckman!J6</f>
        <v>7.5170001983642578</v>
      </c>
      <c r="K6" s="1">
        <f>Deckman!K6</f>
        <v>110</v>
      </c>
      <c r="L6" s="3">
        <f>Deckman!L6</f>
        <v>6.9479999542236328</v>
      </c>
      <c r="M6" s="1">
        <f>Deckman!M6</f>
        <v>135</v>
      </c>
      <c r="N6" s="3">
        <f>Deckman!N6</f>
        <v>5.8949999809265137</v>
      </c>
      <c r="O6" s="4">
        <f>Deckman!O6</f>
        <v>159.19999694824219</v>
      </c>
      <c r="P6" s="3">
        <f>Deckman!P6</f>
        <v>5.4569997787475586</v>
      </c>
      <c r="Q6" s="1">
        <f>Deckman!Q6</f>
        <v>180</v>
      </c>
    </row>
    <row r="7" spans="1:17" x14ac:dyDescent="0.2">
      <c r="A7" s="63">
        <v>16.900510787963867</v>
      </c>
      <c r="B7" s="3">
        <f>Deckman!B7</f>
        <v>6.4720001220703125</v>
      </c>
      <c r="C7" s="4">
        <f>Deckman!C7</f>
        <v>45.099998474121094</v>
      </c>
      <c r="D7" s="3">
        <f>Deckman!D7</f>
        <v>6.870999813079834</v>
      </c>
      <c r="E7" s="1">
        <f>Deckman!E7</f>
        <v>50</v>
      </c>
      <c r="F7" s="3">
        <f>Deckman!F7</f>
        <v>7.5520000457763672</v>
      </c>
      <c r="G7" s="1">
        <f>Deckman!G7</f>
        <v>70</v>
      </c>
      <c r="H7" s="3">
        <f>Deckman!H7</f>
        <v>7.9710001945495605</v>
      </c>
      <c r="I7" s="1">
        <f>Deckman!I7</f>
        <v>90</v>
      </c>
      <c r="J7" s="3">
        <f>Deckman!J7</f>
        <v>8.0850000381469727</v>
      </c>
      <c r="K7" s="1">
        <f>Deckman!K7</f>
        <v>110</v>
      </c>
      <c r="L7" s="3">
        <f>Deckman!L7</f>
        <v>7.6620001792907715</v>
      </c>
      <c r="M7" s="1">
        <f>Deckman!M7</f>
        <v>135</v>
      </c>
      <c r="N7" s="3">
        <f>Deckman!N7</f>
        <v>6.7880001068115234</v>
      </c>
      <c r="O7" s="4">
        <f>Deckman!O7</f>
        <v>175.19999694824219</v>
      </c>
      <c r="P7" s="3">
        <f>Deckman!P7</f>
        <v>6.7579998970031738</v>
      </c>
      <c r="Q7" s="1">
        <f>Deckman!Q7</f>
        <v>180</v>
      </c>
    </row>
    <row r="8" spans="1:17" x14ac:dyDescent="0.2">
      <c r="A8" s="63">
        <v>21.125638961791992</v>
      </c>
      <c r="B8" s="3">
        <f>Deckman!B8</f>
        <v>6.6069998741149902</v>
      </c>
      <c r="C8" s="4">
        <f>Deckman!C8</f>
        <v>43.799999237060547</v>
      </c>
      <c r="D8" s="3">
        <f>Deckman!D8</f>
        <v>7.0590000152587891</v>
      </c>
      <c r="E8" s="1">
        <f>Deckman!E8</f>
        <v>50</v>
      </c>
      <c r="F8" s="3">
        <f>Deckman!F8</f>
        <v>7.7160000801086426</v>
      </c>
      <c r="G8" s="1">
        <f>Deckman!G8</f>
        <v>70</v>
      </c>
      <c r="H8" s="3">
        <f>Deckman!H8</f>
        <v>8.1619997024536133</v>
      </c>
      <c r="I8" s="1">
        <f>Deckman!I8</f>
        <v>90</v>
      </c>
      <c r="J8" s="3">
        <f>Deckman!J8</f>
        <v>8.508000373840332</v>
      </c>
      <c r="K8" s="1">
        <f>Deckman!K8</f>
        <v>110</v>
      </c>
      <c r="L8" s="3">
        <f>Deckman!L8</f>
        <v>8.1949996948242187</v>
      </c>
      <c r="M8" s="1">
        <f>Deckman!M8</f>
        <v>135</v>
      </c>
      <c r="N8" s="3">
        <f>Deckman!N8</f>
        <v>7.4910001754760742</v>
      </c>
      <c r="O8" s="4">
        <f>Deckman!O8</f>
        <v>178.30000305175781</v>
      </c>
      <c r="P8" s="3">
        <f>Deckman!P8</f>
        <v>7.4860000610351563</v>
      </c>
      <c r="Q8" s="1">
        <f>Deckman!Q8</f>
        <v>180</v>
      </c>
    </row>
    <row r="9" spans="1:17" x14ac:dyDescent="0.2">
      <c r="A9" s="63">
        <v>25.350765228271484</v>
      </c>
      <c r="B9" s="3">
        <f>Deckman!B9</f>
        <v>6.6519999504089355</v>
      </c>
      <c r="C9" s="4">
        <f>Deckman!C9</f>
        <v>44</v>
      </c>
      <c r="D9" s="3">
        <f>Deckman!D9</f>
        <v>7.0939998626708984</v>
      </c>
      <c r="E9" s="1">
        <f>Deckman!E9</f>
        <v>50</v>
      </c>
      <c r="F9" s="3">
        <f>Deckman!F9</f>
        <v>7.7800002098083496</v>
      </c>
      <c r="G9" s="1">
        <f>Deckman!G9</f>
        <v>70</v>
      </c>
      <c r="H9" s="3">
        <f>Deckman!H9</f>
        <v>8.2659997940063477</v>
      </c>
      <c r="I9" s="1">
        <f>Deckman!I9</f>
        <v>90</v>
      </c>
      <c r="J9" s="3">
        <f>Deckman!J9</f>
        <v>8.6680002212524414</v>
      </c>
      <c r="K9" s="1">
        <f>Deckman!K9</f>
        <v>110</v>
      </c>
      <c r="L9" s="3">
        <f>Deckman!L9</f>
        <v>8.6780004501342773</v>
      </c>
      <c r="M9" s="1">
        <f>Deckman!M9</f>
        <v>135</v>
      </c>
      <c r="N9" s="3">
        <f>Deckman!N9</f>
        <v>8.008000373840332</v>
      </c>
      <c r="O9" s="4">
        <f>Deckman!O9</f>
        <v>178.69999694824219</v>
      </c>
      <c r="P9" s="3">
        <f>Deckman!P9</f>
        <v>8.005000114440918</v>
      </c>
      <c r="Q9" s="1">
        <f>Deckman!Q9</f>
        <v>180</v>
      </c>
    </row>
    <row r="10" spans="1:17" x14ac:dyDescent="0.2">
      <c r="B10" s="3"/>
      <c r="C10" s="4"/>
      <c r="D10" s="3"/>
      <c r="F10" s="3"/>
      <c r="H10" s="3"/>
      <c r="J10" s="3"/>
      <c r="L10" s="3"/>
      <c r="N10" s="3"/>
      <c r="O10" s="4"/>
    </row>
  </sheetData>
  <pageMargins left="0.75" right="0.75" top="1" bottom="1" header="0.5" footer="0.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S9"/>
  <sheetViews>
    <sheetView workbookViewId="0">
      <selection activeCell="P19" sqref="P19"/>
    </sheetView>
    <sheetView workbookViewId="1">
      <selection activeCell="F5" sqref="F5"/>
    </sheetView>
    <sheetView workbookViewId="2">
      <selection activeCell="E20" sqref="E20"/>
    </sheetView>
  </sheetViews>
  <sheetFormatPr defaultColWidth="7.7109375" defaultRowHeight="12.75" x14ac:dyDescent="0.2"/>
  <cols>
    <col min="1" max="19" width="8.7109375" style="10" customWidth="1"/>
    <col min="20" max="16384" width="7.7109375" style="10"/>
  </cols>
  <sheetData>
    <row r="1" spans="1:19" x14ac:dyDescent="0.2">
      <c r="A1" s="10" t="s">
        <v>187</v>
      </c>
      <c r="B1" s="10" t="s">
        <v>188</v>
      </c>
      <c r="C1" s="10" t="s">
        <v>189</v>
      </c>
      <c r="D1" s="10" t="s">
        <v>190</v>
      </c>
      <c r="E1" s="10" t="s">
        <v>191</v>
      </c>
      <c r="F1" s="10" t="s">
        <v>192</v>
      </c>
      <c r="G1" s="10" t="s">
        <v>193</v>
      </c>
      <c r="H1" s="10" t="s">
        <v>194</v>
      </c>
      <c r="I1" s="10" t="s">
        <v>195</v>
      </c>
      <c r="J1" s="10" t="s">
        <v>196</v>
      </c>
      <c r="K1" s="10" t="s">
        <v>197</v>
      </c>
      <c r="L1" s="10" t="s">
        <v>198</v>
      </c>
      <c r="M1" s="10" t="s">
        <v>199</v>
      </c>
      <c r="N1" s="10" t="s">
        <v>200</v>
      </c>
      <c r="O1" s="10" t="s">
        <v>201</v>
      </c>
      <c r="P1" s="10" t="s">
        <v>202</v>
      </c>
      <c r="Q1" s="10" t="s">
        <v>203</v>
      </c>
      <c r="R1" s="10" t="s">
        <v>204</v>
      </c>
      <c r="S1" s="10" t="s">
        <v>205</v>
      </c>
    </row>
    <row r="2" spans="1:19" x14ac:dyDescent="0.2">
      <c r="A2" s="10">
        <f>Deckman!A3</f>
        <v>6</v>
      </c>
      <c r="B2" s="11">
        <v>0</v>
      </c>
      <c r="C2" s="12">
        <v>0</v>
      </c>
      <c r="D2" s="13">
        <f>Deckman!C3</f>
        <v>50.599998474121094</v>
      </c>
      <c r="E2" s="14">
        <f>Deckman!B3</f>
        <v>4.0840001106262207</v>
      </c>
      <c r="F2" s="10">
        <f>Deckman!E3</f>
        <v>60</v>
      </c>
      <c r="G2" s="14">
        <f>Deckman!D3</f>
        <v>4.7189998626708984</v>
      </c>
      <c r="H2" s="10">
        <f>Deckman!G3</f>
        <v>70</v>
      </c>
      <c r="I2" s="14">
        <f>Deckman!F3</f>
        <v>5.1360001564025879</v>
      </c>
      <c r="J2" s="10">
        <f>Deckman!I3</f>
        <v>90</v>
      </c>
      <c r="K2" s="14">
        <f>Deckman!H3</f>
        <v>5.6500000953674316</v>
      </c>
      <c r="L2" s="10">
        <f>Deckman!K3</f>
        <v>110</v>
      </c>
      <c r="M2" s="14">
        <f>Deckman!J3</f>
        <v>5.4530000686645508</v>
      </c>
      <c r="N2" s="10">
        <f>Deckman!M3</f>
        <v>120</v>
      </c>
      <c r="O2" s="14">
        <f>Deckman!L3</f>
        <v>5.1170001029968262</v>
      </c>
      <c r="P2" s="13">
        <f>Deckman!O3</f>
        <v>142.60000610351562</v>
      </c>
      <c r="Q2" s="14">
        <f>Deckman!N3</f>
        <v>3.8280000686645508</v>
      </c>
      <c r="R2" s="10">
        <f>Deckman!Q3</f>
        <v>180</v>
      </c>
      <c r="S2" s="14">
        <f>Deckman!P3</f>
        <v>2.8069999217987061</v>
      </c>
    </row>
    <row r="3" spans="1:19" x14ac:dyDescent="0.2">
      <c r="A3" s="10">
        <f>Deckman!A4</f>
        <v>8</v>
      </c>
      <c r="B3" s="11">
        <v>0</v>
      </c>
      <c r="C3" s="12">
        <v>0</v>
      </c>
      <c r="D3" s="13">
        <f>Deckman!C4</f>
        <v>49.599998474121094</v>
      </c>
      <c r="E3" s="14">
        <f>Deckman!B4</f>
        <v>5.0580000877380371</v>
      </c>
      <c r="F3" s="10">
        <f>Deckman!E4</f>
        <v>50</v>
      </c>
      <c r="G3" s="14">
        <f>Deckman!D4</f>
        <v>5.1009998321533203</v>
      </c>
      <c r="H3" s="10">
        <f>Deckman!G4</f>
        <v>70</v>
      </c>
      <c r="I3" s="14">
        <f>Deckman!F4</f>
        <v>6.2199997901916504</v>
      </c>
      <c r="J3" s="10">
        <f>Deckman!I4</f>
        <v>90</v>
      </c>
      <c r="K3" s="14">
        <f>Deckman!H4</f>
        <v>6.7080001831054687</v>
      </c>
      <c r="L3" s="10">
        <f>Deckman!K4</f>
        <v>110</v>
      </c>
      <c r="M3" s="14">
        <f>Deckman!J4</f>
        <v>6.5390000343322754</v>
      </c>
      <c r="N3" s="10">
        <f>Deckman!M4</f>
        <v>120</v>
      </c>
      <c r="O3" s="14">
        <f>Deckman!L4</f>
        <v>6.195000171661377</v>
      </c>
      <c r="P3" s="13">
        <f>Deckman!O4</f>
        <v>146.89999389648437</v>
      </c>
      <c r="Q3" s="14">
        <f>Deckman!N4</f>
        <v>4.7439999580383301</v>
      </c>
      <c r="R3" s="10">
        <f>Deckman!Q4</f>
        <v>180</v>
      </c>
      <c r="S3" s="14">
        <f>Deckman!P4</f>
        <v>3.752000093460083</v>
      </c>
    </row>
    <row r="4" spans="1:19" x14ac:dyDescent="0.2">
      <c r="A4" s="10">
        <f>Deckman!A5</f>
        <v>10</v>
      </c>
      <c r="B4" s="11">
        <v>0</v>
      </c>
      <c r="C4" s="12">
        <v>0</v>
      </c>
      <c r="D4" s="13">
        <f>Deckman!C5</f>
        <v>46.599998474121094</v>
      </c>
      <c r="E4" s="14">
        <f>Deckman!B5</f>
        <v>5.4660000801086426</v>
      </c>
      <c r="F4" s="10">
        <f>Deckman!E5</f>
        <v>50</v>
      </c>
      <c r="G4" s="14">
        <f>Deckman!D5</f>
        <v>5.7789998054504395</v>
      </c>
      <c r="H4" s="10">
        <f>Deckman!G5</f>
        <v>70</v>
      </c>
      <c r="I4" s="14">
        <f>Deckman!F5</f>
        <v>6.8990001678466797</v>
      </c>
      <c r="J4" s="10">
        <f>Deckman!I5</f>
        <v>90</v>
      </c>
      <c r="K4" s="14">
        <f>Deckman!H5</f>
        <v>7.2360000610351563</v>
      </c>
      <c r="L4" s="10">
        <f>Deckman!K5</f>
        <v>110</v>
      </c>
      <c r="M4" s="14">
        <f>Deckman!J5</f>
        <v>7.1380000114440918</v>
      </c>
      <c r="N4" s="10">
        <f>Deckman!M5</f>
        <v>135</v>
      </c>
      <c r="O4" s="14">
        <f>Deckman!L5</f>
        <v>6.315000057220459</v>
      </c>
      <c r="P4" s="13">
        <f>Deckman!O5</f>
        <v>153.60000610351562</v>
      </c>
      <c r="Q4" s="14">
        <f>Deckman!N5</f>
        <v>5.3649997711181641</v>
      </c>
      <c r="R4" s="10">
        <f>Deckman!Q5</f>
        <v>180</v>
      </c>
      <c r="S4" s="14">
        <f>Deckman!P5</f>
        <v>4.6449999809265137</v>
      </c>
    </row>
    <row r="5" spans="1:19" x14ac:dyDescent="0.2">
      <c r="A5" s="10">
        <f>Deckman!A6</f>
        <v>12</v>
      </c>
      <c r="B5" s="11">
        <v>0</v>
      </c>
      <c r="C5" s="12">
        <v>0</v>
      </c>
      <c r="D5" s="13">
        <f>Deckman!C6</f>
        <v>47.400001525878906</v>
      </c>
      <c r="E5" s="14">
        <f>Deckman!B6</f>
        <v>6.0339999198913574</v>
      </c>
      <c r="F5" s="10">
        <f>Deckman!E6</f>
        <v>50</v>
      </c>
      <c r="G5" s="14">
        <f>Deckman!D6</f>
        <v>6.314000129699707</v>
      </c>
      <c r="H5" s="10">
        <f>Deckman!G6</f>
        <v>70</v>
      </c>
      <c r="I5" s="14">
        <f>Deckman!F6</f>
        <v>7.2150001525878906</v>
      </c>
      <c r="J5" s="10">
        <f>Deckman!I6</f>
        <v>90</v>
      </c>
      <c r="K5" s="14">
        <f>Deckman!H6</f>
        <v>7.5890002250671387</v>
      </c>
      <c r="L5" s="10">
        <f>Deckman!K6</f>
        <v>110</v>
      </c>
      <c r="M5" s="14">
        <f>Deckman!J6</f>
        <v>7.5170001983642578</v>
      </c>
      <c r="N5" s="10">
        <f>Deckman!M6</f>
        <v>135</v>
      </c>
      <c r="O5" s="14">
        <f>Deckman!L6</f>
        <v>6.9479999542236328</v>
      </c>
      <c r="P5" s="13">
        <f>Deckman!O6</f>
        <v>159.19999694824219</v>
      </c>
      <c r="Q5" s="14">
        <f>Deckman!N6</f>
        <v>5.8949999809265137</v>
      </c>
      <c r="R5" s="10">
        <f>Deckman!Q6</f>
        <v>180</v>
      </c>
      <c r="S5" s="14">
        <f>Deckman!P6</f>
        <v>5.4569997787475586</v>
      </c>
    </row>
    <row r="6" spans="1:19" x14ac:dyDescent="0.2">
      <c r="A6" s="10">
        <f>Deckman!A7</f>
        <v>16</v>
      </c>
      <c r="B6" s="11">
        <v>0</v>
      </c>
      <c r="C6" s="12">
        <v>0</v>
      </c>
      <c r="D6" s="13">
        <f>Deckman!C7</f>
        <v>45.099998474121094</v>
      </c>
      <c r="E6" s="14">
        <f>Deckman!B7</f>
        <v>6.4720001220703125</v>
      </c>
      <c r="F6" s="10">
        <f>Deckman!E7</f>
        <v>50</v>
      </c>
      <c r="G6" s="14">
        <f>Deckman!D7</f>
        <v>6.870999813079834</v>
      </c>
      <c r="H6" s="10">
        <f>Deckman!G7</f>
        <v>70</v>
      </c>
      <c r="I6" s="14">
        <f>Deckman!F7</f>
        <v>7.5520000457763672</v>
      </c>
      <c r="J6" s="10">
        <f>Deckman!I7</f>
        <v>90</v>
      </c>
      <c r="K6" s="14">
        <f>Deckman!H7</f>
        <v>7.9710001945495605</v>
      </c>
      <c r="L6" s="10">
        <f>Deckman!K7</f>
        <v>110</v>
      </c>
      <c r="M6" s="14">
        <f>Deckman!J7</f>
        <v>8.0850000381469727</v>
      </c>
      <c r="N6" s="10">
        <f>Deckman!M7</f>
        <v>135</v>
      </c>
      <c r="O6" s="14">
        <f>Deckman!L7</f>
        <v>7.6620001792907715</v>
      </c>
      <c r="P6" s="13">
        <f>Deckman!O7</f>
        <v>175.19999694824219</v>
      </c>
      <c r="Q6" s="14">
        <f>Deckman!N7</f>
        <v>6.7880001068115234</v>
      </c>
      <c r="R6" s="10">
        <f>Deckman!Q7</f>
        <v>180</v>
      </c>
      <c r="S6" s="14">
        <f>Deckman!P7</f>
        <v>6.7579998970031738</v>
      </c>
    </row>
    <row r="7" spans="1:19" x14ac:dyDescent="0.2">
      <c r="A7" s="10">
        <f>Deckman!A8</f>
        <v>20</v>
      </c>
      <c r="B7" s="11">
        <v>0</v>
      </c>
      <c r="C7" s="12">
        <v>0</v>
      </c>
      <c r="D7" s="13">
        <f>Deckman!C8</f>
        <v>43.799999237060547</v>
      </c>
      <c r="E7" s="14">
        <f>Deckman!B8</f>
        <v>6.6069998741149902</v>
      </c>
      <c r="F7" s="10">
        <f>Deckman!E8</f>
        <v>50</v>
      </c>
      <c r="G7" s="14">
        <f>Deckman!D8</f>
        <v>7.0590000152587891</v>
      </c>
      <c r="H7" s="10">
        <f>Deckman!G8</f>
        <v>70</v>
      </c>
      <c r="I7" s="14">
        <f>Deckman!F8</f>
        <v>7.7160000801086426</v>
      </c>
      <c r="J7" s="10">
        <f>Deckman!I8</f>
        <v>90</v>
      </c>
      <c r="K7" s="14">
        <f>Deckman!H8</f>
        <v>8.1619997024536133</v>
      </c>
      <c r="L7" s="10">
        <f>Deckman!K8</f>
        <v>110</v>
      </c>
      <c r="M7" s="14">
        <f>Deckman!J8</f>
        <v>8.508000373840332</v>
      </c>
      <c r="N7" s="10">
        <f>Deckman!M8</f>
        <v>135</v>
      </c>
      <c r="O7" s="14">
        <f>Deckman!L8</f>
        <v>8.1949996948242187</v>
      </c>
      <c r="P7" s="13">
        <f>Deckman!O8</f>
        <v>178.30000305175781</v>
      </c>
      <c r="Q7" s="14">
        <f>Deckman!N8</f>
        <v>7.4910001754760742</v>
      </c>
      <c r="R7" s="10">
        <f>Deckman!Q8</f>
        <v>180</v>
      </c>
      <c r="S7" s="14">
        <f>Deckman!P8</f>
        <v>7.4860000610351563</v>
      </c>
    </row>
    <row r="8" spans="1:19" x14ac:dyDescent="0.2">
      <c r="A8" s="10">
        <f>Deckman!A9</f>
        <v>24</v>
      </c>
      <c r="B8" s="11">
        <v>0</v>
      </c>
      <c r="C8" s="12">
        <v>0</v>
      </c>
      <c r="D8" s="13">
        <f>Deckman!C9</f>
        <v>44</v>
      </c>
      <c r="E8" s="14">
        <f>Deckman!B9</f>
        <v>6.6519999504089355</v>
      </c>
      <c r="F8" s="10">
        <f>Deckman!E9</f>
        <v>50</v>
      </c>
      <c r="G8" s="14">
        <f>Deckman!D9</f>
        <v>7.0939998626708984</v>
      </c>
      <c r="H8" s="10">
        <f>Deckman!G9</f>
        <v>70</v>
      </c>
      <c r="I8" s="14">
        <f>Deckman!F9</f>
        <v>7.7800002098083496</v>
      </c>
      <c r="J8" s="10">
        <f>Deckman!I9</f>
        <v>90</v>
      </c>
      <c r="K8" s="14">
        <f>Deckman!H9</f>
        <v>8.2659997940063477</v>
      </c>
      <c r="L8" s="10">
        <f>Deckman!K9</f>
        <v>110</v>
      </c>
      <c r="M8" s="14">
        <f>Deckman!J9</f>
        <v>8.6680002212524414</v>
      </c>
      <c r="N8" s="10">
        <f>Deckman!M9</f>
        <v>135</v>
      </c>
      <c r="O8" s="14">
        <f>Deckman!L9</f>
        <v>8.6780004501342773</v>
      </c>
      <c r="P8" s="13">
        <f>Deckman!O9</f>
        <v>178.69999694824219</v>
      </c>
      <c r="Q8" s="14">
        <f>Deckman!N9</f>
        <v>8.008000373840332</v>
      </c>
      <c r="R8" s="10">
        <f>Deckman!Q9</f>
        <v>180</v>
      </c>
      <c r="S8" s="14">
        <f>Deckman!P9</f>
        <v>8.005000114440918</v>
      </c>
    </row>
    <row r="9" spans="1:19" x14ac:dyDescent="0.2">
      <c r="B9" s="14"/>
      <c r="C9" s="13"/>
      <c r="D9" s="14"/>
      <c r="F9" s="14"/>
      <c r="H9" s="14"/>
      <c r="J9" s="14"/>
      <c r="L9" s="14"/>
      <c r="N9" s="14"/>
      <c r="O9" s="13"/>
    </row>
  </sheetData>
  <phoneticPr fontId="1" type="noConversion"/>
  <pageMargins left="0.75" right="0.75" top="1" bottom="1" header="0.5" footer="0.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S9"/>
  <sheetViews>
    <sheetView workbookViewId="0">
      <selection activeCell="P19" sqref="P19"/>
    </sheetView>
    <sheetView workbookViewId="1">
      <selection activeCell="A2" sqref="A2:A8"/>
    </sheetView>
    <sheetView workbookViewId="2"/>
  </sheetViews>
  <sheetFormatPr defaultColWidth="7.7109375" defaultRowHeight="12.75" x14ac:dyDescent="0.2"/>
  <cols>
    <col min="1" max="19" width="8.7109375" style="10" customWidth="1"/>
    <col min="20" max="16384" width="7.7109375" style="10"/>
  </cols>
  <sheetData>
    <row r="1" spans="1:19" x14ac:dyDescent="0.2">
      <c r="A1" s="10" t="s">
        <v>187</v>
      </c>
      <c r="B1" s="10" t="s">
        <v>188</v>
      </c>
      <c r="C1" s="10" t="s">
        <v>189</v>
      </c>
      <c r="D1" s="10" t="s">
        <v>190</v>
      </c>
      <c r="E1" s="10" t="s">
        <v>191</v>
      </c>
      <c r="F1" s="10" t="s">
        <v>192</v>
      </c>
      <c r="G1" s="10" t="s">
        <v>193</v>
      </c>
      <c r="H1" s="10" t="s">
        <v>194</v>
      </c>
      <c r="I1" s="10" t="s">
        <v>195</v>
      </c>
      <c r="J1" s="10" t="s">
        <v>196</v>
      </c>
      <c r="K1" s="10" t="s">
        <v>197</v>
      </c>
      <c r="L1" s="10" t="s">
        <v>198</v>
      </c>
      <c r="M1" s="10" t="s">
        <v>199</v>
      </c>
      <c r="N1" s="10" t="s">
        <v>200</v>
      </c>
      <c r="O1" s="10" t="s">
        <v>201</v>
      </c>
      <c r="P1" s="10" t="s">
        <v>202</v>
      </c>
      <c r="Q1" s="10" t="s">
        <v>203</v>
      </c>
      <c r="R1" s="10" t="s">
        <v>204</v>
      </c>
      <c r="S1" s="10" t="s">
        <v>205</v>
      </c>
    </row>
    <row r="2" spans="1:19" x14ac:dyDescent="0.2">
      <c r="A2" s="11">
        <v>6.3376913070678711</v>
      </c>
      <c r="B2" s="11">
        <f>Expedition!B2</f>
        <v>0</v>
      </c>
      <c r="C2" s="12">
        <f>Expedition!C2</f>
        <v>0</v>
      </c>
      <c r="D2" s="13">
        <f>Expedition!D2</f>
        <v>50.599998474121094</v>
      </c>
      <c r="E2" s="14">
        <f>Expedition!E2</f>
        <v>4.0840001106262207</v>
      </c>
      <c r="F2" s="10">
        <f>Expedition!F2</f>
        <v>60</v>
      </c>
      <c r="G2" s="14">
        <f>Expedition!G2</f>
        <v>4.7189998626708984</v>
      </c>
      <c r="H2" s="10">
        <f>Expedition!H2</f>
        <v>70</v>
      </c>
      <c r="I2" s="14">
        <f>Expedition!I2</f>
        <v>5.1360001564025879</v>
      </c>
      <c r="J2" s="10">
        <f>Expedition!J2</f>
        <v>90</v>
      </c>
      <c r="K2" s="14">
        <f>Expedition!K2</f>
        <v>5.6500000953674316</v>
      </c>
      <c r="L2" s="10">
        <f>Expedition!L2</f>
        <v>110</v>
      </c>
      <c r="M2" s="14">
        <f>Expedition!M2</f>
        <v>5.4530000686645508</v>
      </c>
      <c r="N2" s="10">
        <f>Expedition!N2</f>
        <v>120</v>
      </c>
      <c r="O2" s="14">
        <f>Expedition!O2</f>
        <v>5.1170001029968262</v>
      </c>
      <c r="P2" s="13">
        <f>Expedition!P2</f>
        <v>142.60000610351562</v>
      </c>
      <c r="Q2" s="14">
        <f>Expedition!Q2</f>
        <v>3.8280000686645508</v>
      </c>
      <c r="R2" s="10">
        <f>Expedition!R2</f>
        <v>180</v>
      </c>
      <c r="S2" s="14">
        <f>Expedition!S2</f>
        <v>2.8069999217987061</v>
      </c>
    </row>
    <row r="3" spans="1:19" x14ac:dyDescent="0.2">
      <c r="A3" s="11">
        <v>8.4502553939819336</v>
      </c>
      <c r="B3" s="11">
        <f>Expedition!B3</f>
        <v>0</v>
      </c>
      <c r="C3" s="12">
        <f>Expedition!C3</f>
        <v>0</v>
      </c>
      <c r="D3" s="13">
        <f>Expedition!D3</f>
        <v>49.599998474121094</v>
      </c>
      <c r="E3" s="14">
        <f>Expedition!E3</f>
        <v>5.0580000877380371</v>
      </c>
      <c r="F3" s="10">
        <f>Expedition!F3</f>
        <v>50</v>
      </c>
      <c r="G3" s="14">
        <f>Expedition!G3</f>
        <v>5.1009998321533203</v>
      </c>
      <c r="H3" s="10">
        <f>Expedition!H3</f>
        <v>70</v>
      </c>
      <c r="I3" s="14">
        <f>Expedition!I3</f>
        <v>6.2199997901916504</v>
      </c>
      <c r="J3" s="10">
        <f>Expedition!J3</f>
        <v>90</v>
      </c>
      <c r="K3" s="14">
        <f>Expedition!K3</f>
        <v>6.7080001831054687</v>
      </c>
      <c r="L3" s="10">
        <f>Expedition!L3</f>
        <v>110</v>
      </c>
      <c r="M3" s="14">
        <f>Expedition!M3</f>
        <v>6.5390000343322754</v>
      </c>
      <c r="N3" s="10">
        <f>Expedition!N3</f>
        <v>120</v>
      </c>
      <c r="O3" s="14">
        <f>Expedition!O3</f>
        <v>6.195000171661377</v>
      </c>
      <c r="P3" s="13">
        <f>Expedition!P3</f>
        <v>146.89999389648437</v>
      </c>
      <c r="Q3" s="14">
        <f>Expedition!Q3</f>
        <v>4.7439999580383301</v>
      </c>
      <c r="R3" s="10">
        <f>Expedition!R3</f>
        <v>180</v>
      </c>
      <c r="S3" s="14">
        <f>Expedition!S3</f>
        <v>3.752000093460083</v>
      </c>
    </row>
    <row r="4" spans="1:19" x14ac:dyDescent="0.2">
      <c r="A4" s="11">
        <v>10.562819480895996</v>
      </c>
      <c r="B4" s="11">
        <f>Expedition!B4</f>
        <v>0</v>
      </c>
      <c r="C4" s="12">
        <f>Expedition!C4</f>
        <v>0</v>
      </c>
      <c r="D4" s="13">
        <f>Expedition!D4</f>
        <v>46.599998474121094</v>
      </c>
      <c r="E4" s="14">
        <f>Expedition!E4</f>
        <v>5.4660000801086426</v>
      </c>
      <c r="F4" s="10">
        <f>Expedition!F4</f>
        <v>50</v>
      </c>
      <c r="G4" s="14">
        <f>Expedition!G4</f>
        <v>5.7789998054504395</v>
      </c>
      <c r="H4" s="10">
        <f>Expedition!H4</f>
        <v>70</v>
      </c>
      <c r="I4" s="14">
        <f>Expedition!I4</f>
        <v>6.8990001678466797</v>
      </c>
      <c r="J4" s="10">
        <f>Expedition!J4</f>
        <v>90</v>
      </c>
      <c r="K4" s="14">
        <f>Expedition!K4</f>
        <v>7.2360000610351563</v>
      </c>
      <c r="L4" s="10">
        <f>Expedition!L4</f>
        <v>110</v>
      </c>
      <c r="M4" s="14">
        <f>Expedition!M4</f>
        <v>7.1380000114440918</v>
      </c>
      <c r="N4" s="10">
        <f>Expedition!N4</f>
        <v>135</v>
      </c>
      <c r="O4" s="14">
        <f>Expedition!O4</f>
        <v>6.315000057220459</v>
      </c>
      <c r="P4" s="13">
        <f>Expedition!P4</f>
        <v>153.60000610351562</v>
      </c>
      <c r="Q4" s="14">
        <f>Expedition!Q4</f>
        <v>5.3649997711181641</v>
      </c>
      <c r="R4" s="10">
        <f>Expedition!R4</f>
        <v>180</v>
      </c>
      <c r="S4" s="14">
        <f>Expedition!S4</f>
        <v>4.6449999809265137</v>
      </c>
    </row>
    <row r="5" spans="1:19" x14ac:dyDescent="0.2">
      <c r="A5" s="11">
        <v>12.675382614135742</v>
      </c>
      <c r="B5" s="11">
        <f>Expedition!B5</f>
        <v>0</v>
      </c>
      <c r="C5" s="12">
        <f>Expedition!C5</f>
        <v>0</v>
      </c>
      <c r="D5" s="13">
        <f>Expedition!D5</f>
        <v>47.400001525878906</v>
      </c>
      <c r="E5" s="14">
        <f>Expedition!E5</f>
        <v>6.0339999198913574</v>
      </c>
      <c r="F5" s="10">
        <f>Expedition!F5</f>
        <v>50</v>
      </c>
      <c r="G5" s="14">
        <f>Expedition!G5</f>
        <v>6.314000129699707</v>
      </c>
      <c r="H5" s="10">
        <f>Expedition!H5</f>
        <v>70</v>
      </c>
      <c r="I5" s="14">
        <f>Expedition!I5</f>
        <v>7.2150001525878906</v>
      </c>
      <c r="J5" s="10">
        <f>Expedition!J5</f>
        <v>90</v>
      </c>
      <c r="K5" s="14">
        <f>Expedition!K5</f>
        <v>7.5890002250671387</v>
      </c>
      <c r="L5" s="10">
        <f>Expedition!L5</f>
        <v>110</v>
      </c>
      <c r="M5" s="14">
        <f>Expedition!M5</f>
        <v>7.5170001983642578</v>
      </c>
      <c r="N5" s="10">
        <f>Expedition!N5</f>
        <v>135</v>
      </c>
      <c r="O5" s="14">
        <f>Expedition!O5</f>
        <v>6.9479999542236328</v>
      </c>
      <c r="P5" s="13">
        <f>Expedition!P5</f>
        <v>159.19999694824219</v>
      </c>
      <c r="Q5" s="14">
        <f>Expedition!Q5</f>
        <v>5.8949999809265137</v>
      </c>
      <c r="R5" s="10">
        <f>Expedition!R5</f>
        <v>180</v>
      </c>
      <c r="S5" s="14">
        <f>Expedition!S5</f>
        <v>5.4569997787475586</v>
      </c>
    </row>
    <row r="6" spans="1:19" x14ac:dyDescent="0.2">
      <c r="A6" s="11">
        <v>16.900510787963867</v>
      </c>
      <c r="B6" s="11">
        <f>Expedition!B6</f>
        <v>0</v>
      </c>
      <c r="C6" s="12">
        <f>Expedition!C6</f>
        <v>0</v>
      </c>
      <c r="D6" s="13">
        <f>Expedition!D6</f>
        <v>45.099998474121094</v>
      </c>
      <c r="E6" s="14">
        <f>Expedition!E6</f>
        <v>6.4720001220703125</v>
      </c>
      <c r="F6" s="10">
        <f>Expedition!F6</f>
        <v>50</v>
      </c>
      <c r="G6" s="14">
        <f>Expedition!G6</f>
        <v>6.870999813079834</v>
      </c>
      <c r="H6" s="10">
        <f>Expedition!H6</f>
        <v>70</v>
      </c>
      <c r="I6" s="14">
        <f>Expedition!I6</f>
        <v>7.5520000457763672</v>
      </c>
      <c r="J6" s="10">
        <f>Expedition!J6</f>
        <v>90</v>
      </c>
      <c r="K6" s="14">
        <f>Expedition!K6</f>
        <v>7.9710001945495605</v>
      </c>
      <c r="L6" s="10">
        <f>Expedition!L6</f>
        <v>110</v>
      </c>
      <c r="M6" s="14">
        <f>Expedition!M6</f>
        <v>8.0850000381469727</v>
      </c>
      <c r="N6" s="10">
        <f>Expedition!N6</f>
        <v>135</v>
      </c>
      <c r="O6" s="14">
        <f>Expedition!O6</f>
        <v>7.6620001792907715</v>
      </c>
      <c r="P6" s="13">
        <f>Expedition!P6</f>
        <v>175.19999694824219</v>
      </c>
      <c r="Q6" s="14">
        <f>Expedition!Q6</f>
        <v>6.7880001068115234</v>
      </c>
      <c r="R6" s="10">
        <f>Expedition!R6</f>
        <v>180</v>
      </c>
      <c r="S6" s="14">
        <f>Expedition!S6</f>
        <v>6.7579998970031738</v>
      </c>
    </row>
    <row r="7" spans="1:19" x14ac:dyDescent="0.2">
      <c r="A7" s="11">
        <v>21.125638961791992</v>
      </c>
      <c r="B7" s="11">
        <f>Expedition!B7</f>
        <v>0</v>
      </c>
      <c r="C7" s="12">
        <f>Expedition!C7</f>
        <v>0</v>
      </c>
      <c r="D7" s="13">
        <f>Expedition!D7</f>
        <v>43.799999237060547</v>
      </c>
      <c r="E7" s="14">
        <f>Expedition!E7</f>
        <v>6.6069998741149902</v>
      </c>
      <c r="F7" s="10">
        <f>Expedition!F7</f>
        <v>50</v>
      </c>
      <c r="G7" s="14">
        <f>Expedition!G7</f>
        <v>7.0590000152587891</v>
      </c>
      <c r="H7" s="10">
        <f>Expedition!H7</f>
        <v>70</v>
      </c>
      <c r="I7" s="14">
        <f>Expedition!I7</f>
        <v>7.7160000801086426</v>
      </c>
      <c r="J7" s="10">
        <f>Expedition!J7</f>
        <v>90</v>
      </c>
      <c r="K7" s="14">
        <f>Expedition!K7</f>
        <v>8.1619997024536133</v>
      </c>
      <c r="L7" s="10">
        <f>Expedition!L7</f>
        <v>110</v>
      </c>
      <c r="M7" s="14">
        <f>Expedition!M7</f>
        <v>8.508000373840332</v>
      </c>
      <c r="N7" s="10">
        <f>Expedition!N7</f>
        <v>135</v>
      </c>
      <c r="O7" s="14">
        <f>Expedition!O7</f>
        <v>8.1949996948242187</v>
      </c>
      <c r="P7" s="13">
        <f>Expedition!P7</f>
        <v>178.30000305175781</v>
      </c>
      <c r="Q7" s="14">
        <f>Expedition!Q7</f>
        <v>7.4910001754760742</v>
      </c>
      <c r="R7" s="10">
        <f>Expedition!R7</f>
        <v>180</v>
      </c>
      <c r="S7" s="14">
        <f>Expedition!S7</f>
        <v>7.4860000610351563</v>
      </c>
    </row>
    <row r="8" spans="1:19" x14ac:dyDescent="0.2">
      <c r="A8" s="11">
        <v>25.350765228271484</v>
      </c>
      <c r="B8" s="11">
        <f>Expedition!B8</f>
        <v>0</v>
      </c>
      <c r="C8" s="12">
        <f>Expedition!C8</f>
        <v>0</v>
      </c>
      <c r="D8" s="13">
        <f>Expedition!D8</f>
        <v>44</v>
      </c>
      <c r="E8" s="14">
        <f>Expedition!E8</f>
        <v>6.6519999504089355</v>
      </c>
      <c r="F8" s="10">
        <f>Expedition!F8</f>
        <v>50</v>
      </c>
      <c r="G8" s="14">
        <f>Expedition!G8</f>
        <v>7.0939998626708984</v>
      </c>
      <c r="H8" s="10">
        <f>Expedition!H8</f>
        <v>70</v>
      </c>
      <c r="I8" s="14">
        <f>Expedition!I8</f>
        <v>7.7800002098083496</v>
      </c>
      <c r="J8" s="10">
        <f>Expedition!J8</f>
        <v>90</v>
      </c>
      <c r="K8" s="14">
        <f>Expedition!K8</f>
        <v>8.2659997940063477</v>
      </c>
      <c r="L8" s="10">
        <f>Expedition!L8</f>
        <v>110</v>
      </c>
      <c r="M8" s="14">
        <f>Expedition!M8</f>
        <v>8.6680002212524414</v>
      </c>
      <c r="N8" s="10">
        <f>Expedition!N8</f>
        <v>135</v>
      </c>
      <c r="O8" s="14">
        <f>Expedition!O8</f>
        <v>8.6780004501342773</v>
      </c>
      <c r="P8" s="13">
        <f>Expedition!P8</f>
        <v>178.69999694824219</v>
      </c>
      <c r="Q8" s="14">
        <f>Expedition!Q8</f>
        <v>8.008000373840332</v>
      </c>
      <c r="R8" s="10">
        <f>Expedition!R8</f>
        <v>180</v>
      </c>
      <c r="S8" s="14">
        <f>Expedition!S8</f>
        <v>8.005000114440918</v>
      </c>
    </row>
    <row r="9" spans="1:19" x14ac:dyDescent="0.2">
      <c r="B9" s="14"/>
      <c r="C9" s="13"/>
      <c r="D9" s="14"/>
      <c r="F9" s="14"/>
      <c r="H9" s="14"/>
      <c r="J9" s="14"/>
      <c r="L9" s="14"/>
      <c r="N9" s="14"/>
      <c r="O9" s="13"/>
    </row>
  </sheetData>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H16"/>
  <sheetViews>
    <sheetView workbookViewId="0">
      <selection activeCell="C9" sqref="C9"/>
    </sheetView>
    <sheetView workbookViewId="1">
      <selection activeCell="C30" sqref="C30"/>
    </sheetView>
    <sheetView workbookViewId="2"/>
  </sheetViews>
  <sheetFormatPr defaultRowHeight="12.75" x14ac:dyDescent="0.2"/>
  <sheetData>
    <row r="1" spans="1:8" x14ac:dyDescent="0.2">
      <c r="A1" t="s">
        <v>33</v>
      </c>
      <c r="B1">
        <v>6</v>
      </c>
      <c r="C1">
        <v>8</v>
      </c>
      <c r="D1">
        <v>10</v>
      </c>
      <c r="E1">
        <v>12</v>
      </c>
      <c r="F1">
        <v>16</v>
      </c>
      <c r="G1">
        <v>20</v>
      </c>
      <c r="H1">
        <v>24</v>
      </c>
    </row>
    <row r="2" spans="1:8" x14ac:dyDescent="0.2">
      <c r="A2">
        <v>33</v>
      </c>
      <c r="B2" s="37">
        <v>0</v>
      </c>
      <c r="C2" s="37">
        <v>0</v>
      </c>
      <c r="D2" s="37">
        <v>0</v>
      </c>
      <c r="E2" s="37">
        <v>0</v>
      </c>
      <c r="F2" s="37">
        <v>0</v>
      </c>
      <c r="G2" s="37">
        <v>0</v>
      </c>
      <c r="H2" s="37">
        <v>0</v>
      </c>
    </row>
    <row r="3" spans="1:8" x14ac:dyDescent="0.2">
      <c r="A3">
        <v>36</v>
      </c>
      <c r="B3" s="37">
        <v>0</v>
      </c>
      <c r="C3" s="37">
        <v>0</v>
      </c>
      <c r="D3" s="37">
        <v>0</v>
      </c>
      <c r="E3" s="37">
        <v>3.8519999980926514</v>
      </c>
      <c r="F3" s="37">
        <v>4.5729999542236328</v>
      </c>
      <c r="G3" s="37">
        <v>0</v>
      </c>
      <c r="H3" s="37">
        <v>0</v>
      </c>
    </row>
    <row r="4" spans="1:8" x14ac:dyDescent="0.2">
      <c r="A4">
        <v>39</v>
      </c>
      <c r="B4" s="37">
        <v>2.6589999198913574</v>
      </c>
      <c r="C4" s="37">
        <v>3.5280001163482666</v>
      </c>
      <c r="D4" s="37">
        <v>4.2389998435974121</v>
      </c>
      <c r="E4" s="37">
        <v>4.8280000686645508</v>
      </c>
      <c r="F4" s="37">
        <v>5.505000114440918</v>
      </c>
      <c r="G4" s="37">
        <v>5.75</v>
      </c>
      <c r="H4" s="37">
        <v>5.5920000076293945</v>
      </c>
    </row>
    <row r="5" spans="1:8" x14ac:dyDescent="0.2">
      <c r="A5">
        <v>50</v>
      </c>
      <c r="B5" s="37">
        <v>4.0279998779296875</v>
      </c>
      <c r="C5" s="37">
        <v>5.1009998321533203</v>
      </c>
      <c r="D5" s="37">
        <v>5.7789998054504395</v>
      </c>
      <c r="E5" s="37">
        <v>6.314000129699707</v>
      </c>
      <c r="F5" s="37">
        <v>6.870999813079834</v>
      </c>
      <c r="G5" s="37">
        <v>7.0590000152587891</v>
      </c>
      <c r="H5" s="37">
        <v>7.0939998626708984</v>
      </c>
    </row>
    <row r="6" spans="1:8" x14ac:dyDescent="0.2">
      <c r="A6">
        <v>60</v>
      </c>
      <c r="B6" s="37">
        <v>4.7189998626708984</v>
      </c>
      <c r="C6" s="37">
        <v>5.7519998550415039</v>
      </c>
      <c r="D6" s="37">
        <v>6.499000072479248</v>
      </c>
      <c r="E6" s="37">
        <v>6.9190001487731934</v>
      </c>
      <c r="F6" s="37">
        <v>7.2880001068115234</v>
      </c>
      <c r="G6" s="37">
        <v>7.4470000267028809</v>
      </c>
      <c r="H6" s="37">
        <v>7.4910001754760742</v>
      </c>
    </row>
    <row r="7" spans="1:8" x14ac:dyDescent="0.2">
      <c r="A7">
        <v>70</v>
      </c>
      <c r="B7" s="37">
        <v>5.1360001564025879</v>
      </c>
      <c r="C7" s="37">
        <v>6.2199997901916504</v>
      </c>
      <c r="D7" s="37">
        <v>6.8990001678466797</v>
      </c>
      <c r="E7" s="37">
        <v>7.2150001525878906</v>
      </c>
      <c r="F7" s="37">
        <v>7.5520000457763672</v>
      </c>
      <c r="G7" s="37">
        <v>7.7160000801086426</v>
      </c>
      <c r="H7" s="37">
        <v>7.7800002098083496</v>
      </c>
    </row>
    <row r="8" spans="1:8" x14ac:dyDescent="0.2">
      <c r="A8">
        <v>80</v>
      </c>
      <c r="B8" s="37">
        <v>5.5139999389648437</v>
      </c>
      <c r="C8" s="37">
        <v>6.5859999656677246</v>
      </c>
      <c r="D8" s="37">
        <v>7.1409997940063477</v>
      </c>
      <c r="E8" s="37">
        <v>7.4569997787475586</v>
      </c>
      <c r="F8" s="37">
        <v>7.7769999504089355</v>
      </c>
      <c r="G8" s="37">
        <v>7.9419999122619629</v>
      </c>
      <c r="H8" s="37">
        <v>8.0240001678466797</v>
      </c>
    </row>
    <row r="9" spans="1:8" x14ac:dyDescent="0.2">
      <c r="A9">
        <v>90</v>
      </c>
      <c r="B9" s="37">
        <v>5.6500000953674316</v>
      </c>
      <c r="C9" s="37">
        <v>6.7080001831054687</v>
      </c>
      <c r="D9" s="37">
        <v>7.2360000610351563</v>
      </c>
      <c r="E9" s="37">
        <v>7.5890002250671387</v>
      </c>
      <c r="F9" s="37">
        <v>7.9710001945495605</v>
      </c>
      <c r="G9" s="37">
        <v>8.1619997024536133</v>
      </c>
      <c r="H9" s="37">
        <v>8.2659997940063477</v>
      </c>
    </row>
    <row r="10" spans="1:8" x14ac:dyDescent="0.2">
      <c r="A10">
        <v>105</v>
      </c>
      <c r="B10" s="37">
        <v>5.5479998588562012</v>
      </c>
      <c r="C10" s="37">
        <v>6.6310000419616699</v>
      </c>
      <c r="D10" s="37">
        <v>7.1999998092651367</v>
      </c>
      <c r="E10" s="37">
        <v>7.570000171661377</v>
      </c>
      <c r="F10" s="37">
        <v>8.1219997406005859</v>
      </c>
      <c r="G10" s="37">
        <v>8.430999755859375</v>
      </c>
      <c r="H10" s="37">
        <v>8.574000358581543</v>
      </c>
    </row>
    <row r="11" spans="1:8" x14ac:dyDescent="0.2">
      <c r="A11">
        <v>120</v>
      </c>
      <c r="B11" s="37">
        <v>5.1170001029968262</v>
      </c>
      <c r="C11" s="37">
        <v>6.195000171661377</v>
      </c>
      <c r="D11" s="37">
        <v>6.9289999008178711</v>
      </c>
      <c r="E11" s="37">
        <v>7.3449997901916504</v>
      </c>
      <c r="F11" s="37">
        <v>7.9499998092651367</v>
      </c>
      <c r="G11" s="37">
        <v>8.4449996948242187</v>
      </c>
      <c r="H11" s="37">
        <v>8.8479995727539063</v>
      </c>
    </row>
    <row r="12" spans="1:8" x14ac:dyDescent="0.2">
      <c r="A12">
        <v>135</v>
      </c>
      <c r="B12" s="37">
        <v>4.2519998550415039</v>
      </c>
      <c r="C12" s="37">
        <v>5.4250001907348633</v>
      </c>
      <c r="D12" s="37">
        <v>6.315000057220459</v>
      </c>
      <c r="E12" s="37">
        <v>6.9479999542236328</v>
      </c>
      <c r="F12" s="37">
        <v>7.6620001792907715</v>
      </c>
      <c r="G12" s="37">
        <v>8.1949996948242187</v>
      </c>
      <c r="H12" s="37">
        <v>8.6780004501342773</v>
      </c>
    </row>
    <row r="13" spans="1:8" x14ac:dyDescent="0.2">
      <c r="A13">
        <v>140</v>
      </c>
      <c r="B13" s="37">
        <v>3.9630000591278076</v>
      </c>
      <c r="C13" s="37">
        <v>5.1389999389648437</v>
      </c>
      <c r="D13" s="37">
        <v>6.0329999923706055</v>
      </c>
      <c r="E13" s="37">
        <v>6.7719998359680176</v>
      </c>
      <c r="F13" s="37">
        <v>7.5510001182556152</v>
      </c>
      <c r="G13" s="37">
        <v>8.0970001220703125</v>
      </c>
      <c r="H13" s="37">
        <v>8.5810003280639648</v>
      </c>
    </row>
    <row r="14" spans="1:8" x14ac:dyDescent="0.2">
      <c r="A14">
        <v>150</v>
      </c>
      <c r="B14" s="37">
        <v>3.4809999465942383</v>
      </c>
      <c r="C14" s="37">
        <v>4.5809998512268066</v>
      </c>
      <c r="D14" s="37">
        <v>5.5329999923706055</v>
      </c>
      <c r="E14" s="37">
        <v>6.3239998817443848</v>
      </c>
      <c r="F14" s="37">
        <v>7.3060002326965332</v>
      </c>
      <c r="G14" s="37">
        <v>7.8899998664855957</v>
      </c>
      <c r="H14" s="37">
        <v>8.375</v>
      </c>
    </row>
    <row r="15" spans="1:8" x14ac:dyDescent="0.2">
      <c r="A15">
        <v>165</v>
      </c>
      <c r="B15" s="37">
        <v>2.9869999885559082</v>
      </c>
      <c r="C15" s="37">
        <v>3.9769999980926514</v>
      </c>
      <c r="D15" s="37">
        <v>4.9050002098083496</v>
      </c>
      <c r="E15" s="37">
        <v>5.6999998092651367</v>
      </c>
      <c r="F15" s="37">
        <v>6.9489998817443848</v>
      </c>
      <c r="G15" s="37">
        <v>7.6180000305175781</v>
      </c>
      <c r="H15" s="37">
        <v>8.1230001449584961</v>
      </c>
    </row>
    <row r="16" spans="1:8" x14ac:dyDescent="0.2">
      <c r="A16">
        <v>180</v>
      </c>
      <c r="B16" s="37">
        <v>2.8069999217987061</v>
      </c>
      <c r="C16" s="37">
        <v>3.752000093460083</v>
      </c>
      <c r="D16" s="37">
        <v>4.6449999809265137</v>
      </c>
      <c r="E16" s="37">
        <v>5.4569997787475586</v>
      </c>
      <c r="F16" s="37">
        <v>6.7579998970031738</v>
      </c>
      <c r="G16" s="37">
        <v>7.4860000610351563</v>
      </c>
      <c r="H16" s="37">
        <v>8.005000114440918</v>
      </c>
    </row>
  </sheetData>
  <phoneticPr fontId="1" type="noConversion"/>
  <pageMargins left="0.75" right="0.75" top="1" bottom="1" header="0.5" footer="0.5"/>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Q9"/>
  <sheetViews>
    <sheetView workbookViewId="0">
      <selection activeCell="P19" sqref="P19"/>
    </sheetView>
    <sheetView workbookViewId="1">
      <selection sqref="A1:IV65536"/>
    </sheetView>
    <sheetView workbookViewId="2"/>
  </sheetViews>
  <sheetFormatPr defaultColWidth="7.7109375" defaultRowHeight="12.75" x14ac:dyDescent="0.2"/>
  <cols>
    <col min="1" max="17" width="8.7109375" style="10" customWidth="1"/>
    <col min="18" max="16384" width="7.7109375" style="10"/>
  </cols>
  <sheetData>
    <row r="1" spans="1:17" x14ac:dyDescent="0.2">
      <c r="A1" s="10" t="s">
        <v>187</v>
      </c>
      <c r="B1" s="10" t="s">
        <v>189</v>
      </c>
      <c r="C1" s="10" t="s">
        <v>190</v>
      </c>
      <c r="D1" s="10" t="s">
        <v>191</v>
      </c>
      <c r="E1" s="10" t="s">
        <v>192</v>
      </c>
      <c r="F1" s="10" t="s">
        <v>193</v>
      </c>
      <c r="G1" s="10" t="s">
        <v>194</v>
      </c>
      <c r="H1" s="10" t="s">
        <v>195</v>
      </c>
      <c r="I1" s="10" t="s">
        <v>196</v>
      </c>
      <c r="J1" s="10" t="s">
        <v>197</v>
      </c>
      <c r="K1" s="10" t="s">
        <v>198</v>
      </c>
      <c r="L1" s="10" t="s">
        <v>199</v>
      </c>
      <c r="M1" s="10" t="s">
        <v>200</v>
      </c>
      <c r="N1" s="10" t="s">
        <v>201</v>
      </c>
      <c r="O1" s="10" t="s">
        <v>202</v>
      </c>
      <c r="P1" s="10" t="s">
        <v>203</v>
      </c>
      <c r="Q1" s="10" t="s">
        <v>205</v>
      </c>
    </row>
    <row r="2" spans="1:17" x14ac:dyDescent="0.2">
      <c r="A2" s="10">
        <f>Deckman!A3</f>
        <v>6</v>
      </c>
      <c r="B2" s="12">
        <v>0</v>
      </c>
      <c r="C2" s="13">
        <f>Deckman!C3</f>
        <v>50.599998474121094</v>
      </c>
      <c r="D2" s="14">
        <f>Deckman!B3</f>
        <v>4.0840001106262207</v>
      </c>
      <c r="E2" s="10">
        <f>Deckman!E3</f>
        <v>60</v>
      </c>
      <c r="F2" s="14">
        <f>Deckman!D3</f>
        <v>4.7189998626708984</v>
      </c>
      <c r="G2" s="10">
        <f>Deckman!G3</f>
        <v>70</v>
      </c>
      <c r="H2" s="14">
        <f>Deckman!F3</f>
        <v>5.1360001564025879</v>
      </c>
      <c r="I2" s="10">
        <f>Deckman!I3</f>
        <v>90</v>
      </c>
      <c r="J2" s="14">
        <f>Deckman!H3</f>
        <v>5.6500000953674316</v>
      </c>
      <c r="K2" s="10">
        <f>Deckman!K3</f>
        <v>110</v>
      </c>
      <c r="L2" s="14">
        <f>Deckman!J3</f>
        <v>5.4530000686645508</v>
      </c>
      <c r="M2" s="10">
        <f>Deckman!M3</f>
        <v>120</v>
      </c>
      <c r="N2" s="14">
        <f>Deckman!L3</f>
        <v>5.1170001029968262</v>
      </c>
      <c r="O2" s="13">
        <f>Deckman!O3</f>
        <v>142.60000610351562</v>
      </c>
      <c r="P2" s="14">
        <f>Deckman!N3</f>
        <v>3.8280000686645508</v>
      </c>
      <c r="Q2" s="14">
        <f>Deckman!P3</f>
        <v>2.8069999217987061</v>
      </c>
    </row>
    <row r="3" spans="1:17" x14ac:dyDescent="0.2">
      <c r="A3" s="10">
        <f>Deckman!A4</f>
        <v>8</v>
      </c>
      <c r="B3" s="12">
        <v>0</v>
      </c>
      <c r="C3" s="13">
        <f>Deckman!C4</f>
        <v>49.599998474121094</v>
      </c>
      <c r="D3" s="14">
        <f>Deckman!B4</f>
        <v>5.0580000877380371</v>
      </c>
      <c r="E3" s="10">
        <f>Deckman!E4</f>
        <v>50</v>
      </c>
      <c r="F3" s="14">
        <f>Deckman!D4</f>
        <v>5.1009998321533203</v>
      </c>
      <c r="G3" s="10">
        <f>Deckman!G4</f>
        <v>70</v>
      </c>
      <c r="H3" s="14">
        <f>Deckman!F4</f>
        <v>6.2199997901916504</v>
      </c>
      <c r="I3" s="10">
        <f>Deckman!I4</f>
        <v>90</v>
      </c>
      <c r="J3" s="14">
        <f>Deckman!H4</f>
        <v>6.7080001831054687</v>
      </c>
      <c r="K3" s="10">
        <f>Deckman!K4</f>
        <v>110</v>
      </c>
      <c r="L3" s="14">
        <f>Deckman!J4</f>
        <v>6.5390000343322754</v>
      </c>
      <c r="M3" s="10">
        <f>Deckman!M4</f>
        <v>120</v>
      </c>
      <c r="N3" s="14">
        <f>Deckman!L4</f>
        <v>6.195000171661377</v>
      </c>
      <c r="O3" s="13">
        <f>Deckman!O4</f>
        <v>146.89999389648437</v>
      </c>
      <c r="P3" s="14">
        <f>Deckman!N4</f>
        <v>4.7439999580383301</v>
      </c>
      <c r="Q3" s="14">
        <f>Deckman!P4</f>
        <v>3.752000093460083</v>
      </c>
    </row>
    <row r="4" spans="1:17" x14ac:dyDescent="0.2">
      <c r="A4" s="10">
        <f>Deckman!A5</f>
        <v>10</v>
      </c>
      <c r="B4" s="12">
        <v>0</v>
      </c>
      <c r="C4" s="13">
        <f>Deckman!C5</f>
        <v>46.599998474121094</v>
      </c>
      <c r="D4" s="14">
        <f>Deckman!B5</f>
        <v>5.4660000801086426</v>
      </c>
      <c r="E4" s="10">
        <f>Deckman!E5</f>
        <v>50</v>
      </c>
      <c r="F4" s="14">
        <f>Deckman!D5</f>
        <v>5.7789998054504395</v>
      </c>
      <c r="G4" s="10">
        <f>Deckman!G5</f>
        <v>70</v>
      </c>
      <c r="H4" s="14">
        <f>Deckman!F5</f>
        <v>6.8990001678466797</v>
      </c>
      <c r="I4" s="10">
        <f>Deckman!I5</f>
        <v>90</v>
      </c>
      <c r="J4" s="14">
        <f>Deckman!H5</f>
        <v>7.2360000610351563</v>
      </c>
      <c r="K4" s="10">
        <f>Deckman!K5</f>
        <v>110</v>
      </c>
      <c r="L4" s="14">
        <f>Deckman!J5</f>
        <v>7.1380000114440918</v>
      </c>
      <c r="M4" s="10">
        <f>Deckman!M5</f>
        <v>135</v>
      </c>
      <c r="N4" s="14">
        <f>Deckman!L5</f>
        <v>6.315000057220459</v>
      </c>
      <c r="O4" s="13">
        <f>Deckman!O5</f>
        <v>153.60000610351562</v>
      </c>
      <c r="P4" s="14">
        <f>Deckman!N5</f>
        <v>5.3649997711181641</v>
      </c>
      <c r="Q4" s="14">
        <f>Deckman!P5</f>
        <v>4.6449999809265137</v>
      </c>
    </row>
    <row r="5" spans="1:17" x14ac:dyDescent="0.2">
      <c r="A5" s="10">
        <f>Deckman!A6</f>
        <v>12</v>
      </c>
      <c r="B5" s="12">
        <v>0</v>
      </c>
      <c r="C5" s="13">
        <f>Deckman!C6</f>
        <v>47.400001525878906</v>
      </c>
      <c r="D5" s="14">
        <f>Deckman!B6</f>
        <v>6.0339999198913574</v>
      </c>
      <c r="E5" s="10">
        <f>Deckman!E6</f>
        <v>50</v>
      </c>
      <c r="F5" s="14">
        <f>Deckman!D6</f>
        <v>6.314000129699707</v>
      </c>
      <c r="G5" s="10">
        <f>Deckman!G6</f>
        <v>70</v>
      </c>
      <c r="H5" s="14">
        <f>Deckman!F6</f>
        <v>7.2150001525878906</v>
      </c>
      <c r="I5" s="10">
        <f>Deckman!I6</f>
        <v>90</v>
      </c>
      <c r="J5" s="14">
        <f>Deckman!H6</f>
        <v>7.5890002250671387</v>
      </c>
      <c r="K5" s="10">
        <f>Deckman!K6</f>
        <v>110</v>
      </c>
      <c r="L5" s="14">
        <f>Deckman!J6</f>
        <v>7.5170001983642578</v>
      </c>
      <c r="M5" s="10">
        <f>Deckman!M6</f>
        <v>135</v>
      </c>
      <c r="N5" s="14">
        <f>Deckman!L6</f>
        <v>6.9479999542236328</v>
      </c>
      <c r="O5" s="13">
        <f>Deckman!O6</f>
        <v>159.19999694824219</v>
      </c>
      <c r="P5" s="14">
        <f>Deckman!N6</f>
        <v>5.8949999809265137</v>
      </c>
      <c r="Q5" s="14">
        <f>Deckman!P6</f>
        <v>5.4569997787475586</v>
      </c>
    </row>
    <row r="6" spans="1:17" x14ac:dyDescent="0.2">
      <c r="A6" s="10">
        <f>Deckman!A7</f>
        <v>16</v>
      </c>
      <c r="B6" s="12">
        <v>0</v>
      </c>
      <c r="C6" s="13">
        <f>Deckman!C7</f>
        <v>45.099998474121094</v>
      </c>
      <c r="D6" s="14">
        <f>Deckman!B7</f>
        <v>6.4720001220703125</v>
      </c>
      <c r="E6" s="10">
        <f>Deckman!E7</f>
        <v>50</v>
      </c>
      <c r="F6" s="14">
        <f>Deckman!D7</f>
        <v>6.870999813079834</v>
      </c>
      <c r="G6" s="10">
        <f>Deckman!G7</f>
        <v>70</v>
      </c>
      <c r="H6" s="14">
        <f>Deckman!F7</f>
        <v>7.5520000457763672</v>
      </c>
      <c r="I6" s="10">
        <f>Deckman!I7</f>
        <v>90</v>
      </c>
      <c r="J6" s="14">
        <f>Deckman!H7</f>
        <v>7.9710001945495605</v>
      </c>
      <c r="K6" s="10">
        <f>Deckman!K7</f>
        <v>110</v>
      </c>
      <c r="L6" s="14">
        <f>Deckman!J7</f>
        <v>8.0850000381469727</v>
      </c>
      <c r="M6" s="10">
        <f>Deckman!M7</f>
        <v>135</v>
      </c>
      <c r="N6" s="14">
        <f>Deckman!L7</f>
        <v>7.6620001792907715</v>
      </c>
      <c r="O6" s="13">
        <f>Deckman!O7</f>
        <v>175.19999694824219</v>
      </c>
      <c r="P6" s="14">
        <f>Deckman!N7</f>
        <v>6.7880001068115234</v>
      </c>
      <c r="Q6" s="14">
        <f>Deckman!P7</f>
        <v>6.7579998970031738</v>
      </c>
    </row>
    <row r="7" spans="1:17" x14ac:dyDescent="0.2">
      <c r="A7" s="10">
        <f>Deckman!A8</f>
        <v>20</v>
      </c>
      <c r="B7" s="12">
        <v>0</v>
      </c>
      <c r="C7" s="13">
        <f>Deckman!C8</f>
        <v>43.799999237060547</v>
      </c>
      <c r="D7" s="14">
        <f>Deckman!B8</f>
        <v>6.6069998741149902</v>
      </c>
      <c r="E7" s="10">
        <f>Deckman!E8</f>
        <v>50</v>
      </c>
      <c r="F7" s="14">
        <f>Deckman!D8</f>
        <v>7.0590000152587891</v>
      </c>
      <c r="G7" s="10">
        <f>Deckman!G8</f>
        <v>70</v>
      </c>
      <c r="H7" s="14">
        <f>Deckman!F8</f>
        <v>7.7160000801086426</v>
      </c>
      <c r="I7" s="10">
        <f>Deckman!I8</f>
        <v>90</v>
      </c>
      <c r="J7" s="14">
        <f>Deckman!H8</f>
        <v>8.1619997024536133</v>
      </c>
      <c r="K7" s="10">
        <f>Deckman!K8</f>
        <v>110</v>
      </c>
      <c r="L7" s="14">
        <f>Deckman!J8</f>
        <v>8.508000373840332</v>
      </c>
      <c r="M7" s="10">
        <f>Deckman!M8</f>
        <v>135</v>
      </c>
      <c r="N7" s="14">
        <f>Deckman!L8</f>
        <v>8.1949996948242187</v>
      </c>
      <c r="O7" s="13">
        <f>Deckman!O8</f>
        <v>178.30000305175781</v>
      </c>
      <c r="P7" s="14">
        <f>Deckman!N8</f>
        <v>7.4910001754760742</v>
      </c>
      <c r="Q7" s="14">
        <f>Deckman!P8</f>
        <v>7.4860000610351563</v>
      </c>
    </row>
    <row r="8" spans="1:17" x14ac:dyDescent="0.2">
      <c r="A8" s="10">
        <f>Deckman!A9</f>
        <v>24</v>
      </c>
      <c r="B8" s="12">
        <v>0</v>
      </c>
      <c r="C8" s="13">
        <f>Deckman!C9</f>
        <v>44</v>
      </c>
      <c r="D8" s="14">
        <f>Deckman!B9</f>
        <v>6.6519999504089355</v>
      </c>
      <c r="E8" s="10">
        <f>Deckman!E9</f>
        <v>50</v>
      </c>
      <c r="F8" s="14">
        <f>Deckman!D9</f>
        <v>7.0939998626708984</v>
      </c>
      <c r="G8" s="10">
        <f>Deckman!G9</f>
        <v>70</v>
      </c>
      <c r="H8" s="14">
        <f>Deckman!F9</f>
        <v>7.7800002098083496</v>
      </c>
      <c r="I8" s="10">
        <f>Deckman!I9</f>
        <v>90</v>
      </c>
      <c r="J8" s="14">
        <f>Deckman!H9</f>
        <v>8.2659997940063477</v>
      </c>
      <c r="K8" s="10">
        <f>Deckman!K9</f>
        <v>110</v>
      </c>
      <c r="L8" s="14">
        <f>Deckman!J9</f>
        <v>8.6680002212524414</v>
      </c>
      <c r="M8" s="10">
        <f>Deckman!M9</f>
        <v>135</v>
      </c>
      <c r="N8" s="14">
        <f>Deckman!L9</f>
        <v>8.6780004501342773</v>
      </c>
      <c r="O8" s="13">
        <f>Deckman!O9</f>
        <v>178.69999694824219</v>
      </c>
      <c r="P8" s="14">
        <f>Deckman!N9</f>
        <v>8.008000373840332</v>
      </c>
      <c r="Q8" s="14">
        <f>Deckman!P9</f>
        <v>8.005000114440918</v>
      </c>
    </row>
    <row r="9" spans="1:17" x14ac:dyDescent="0.2">
      <c r="B9" s="13"/>
      <c r="C9" s="14"/>
      <c r="E9" s="14"/>
      <c r="G9" s="14"/>
      <c r="I9" s="14"/>
      <c r="K9" s="14"/>
      <c r="M9" s="14"/>
      <c r="N9" s="13"/>
    </row>
  </sheetData>
  <phoneticPr fontId="1" type="noConversion"/>
  <pageMargins left="0.75" right="0.75" top="1" bottom="1" header="0.5" footer="0.5"/>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S9"/>
  <sheetViews>
    <sheetView workbookViewId="0">
      <selection activeCell="B2" sqref="B2"/>
    </sheetView>
    <sheetView topLeftCell="E1" workbookViewId="1">
      <selection activeCell="E11" sqref="A11:IV18"/>
    </sheetView>
    <sheetView workbookViewId="2"/>
  </sheetViews>
  <sheetFormatPr defaultColWidth="7.7109375" defaultRowHeight="12.75" x14ac:dyDescent="0.2"/>
  <cols>
    <col min="1" max="17" width="8.7109375" style="10" customWidth="1"/>
    <col min="18" max="16384" width="7.7109375" style="10"/>
  </cols>
  <sheetData>
    <row r="1" spans="1:19" x14ac:dyDescent="0.2">
      <c r="A1" s="10" t="s">
        <v>133</v>
      </c>
      <c r="B1" s="10" t="s">
        <v>239</v>
      </c>
      <c r="C1" s="10" t="s">
        <v>240</v>
      </c>
      <c r="D1" s="10" t="s">
        <v>241</v>
      </c>
      <c r="E1" s="10" t="s">
        <v>242</v>
      </c>
      <c r="F1" s="10" t="s">
        <v>243</v>
      </c>
      <c r="G1" s="10" t="s">
        <v>244</v>
      </c>
      <c r="H1" s="10" t="s">
        <v>245</v>
      </c>
      <c r="I1" s="10" t="s">
        <v>246</v>
      </c>
      <c r="J1" s="10" t="s">
        <v>247</v>
      </c>
      <c r="K1" s="10" t="s">
        <v>248</v>
      </c>
      <c r="L1" s="10" t="s">
        <v>249</v>
      </c>
      <c r="M1" s="10" t="s">
        <v>250</v>
      </c>
      <c r="N1" s="10" t="s">
        <v>251</v>
      </c>
      <c r="O1" s="10" t="s">
        <v>252</v>
      </c>
      <c r="P1" s="10" t="s">
        <v>253</v>
      </c>
      <c r="Q1" s="10" t="s">
        <v>254</v>
      </c>
      <c r="R1" s="10" t="s">
        <v>255</v>
      </c>
      <c r="S1" s="10" t="s">
        <v>256</v>
      </c>
    </row>
    <row r="2" spans="1:19" x14ac:dyDescent="0.2">
      <c r="A2" s="10">
        <f>Deckman!A3</f>
        <v>6</v>
      </c>
      <c r="B2" s="14">
        <f>Deckman!B3</f>
        <v>4.0840001106262207</v>
      </c>
      <c r="C2" s="13">
        <f>Deckman!C3</f>
        <v>50.599998474121094</v>
      </c>
      <c r="D2" s="12">
        <v>4.1979999542236328</v>
      </c>
      <c r="E2" s="10">
        <v>52</v>
      </c>
      <c r="F2" s="12">
        <v>4.7189998626708984</v>
      </c>
      <c r="G2" s="10">
        <v>60</v>
      </c>
      <c r="H2" s="12">
        <v>5.3619999885559082</v>
      </c>
      <c r="I2" s="10">
        <v>75</v>
      </c>
      <c r="J2" s="12">
        <v>5.6500000953674316</v>
      </c>
      <c r="K2" s="10">
        <v>90</v>
      </c>
      <c r="L2" s="12">
        <v>5.4530000686645508</v>
      </c>
      <c r="M2" s="10">
        <v>110</v>
      </c>
      <c r="N2" s="12">
        <v>5.1170001029968262</v>
      </c>
      <c r="O2" s="10">
        <v>120</v>
      </c>
      <c r="P2" s="10">
        <v>3.4809999465942383</v>
      </c>
      <c r="Q2" s="10">
        <v>150</v>
      </c>
      <c r="R2" s="14">
        <f>Deckman!N3</f>
        <v>3.8280000686645508</v>
      </c>
      <c r="S2" s="13">
        <f>Deckman!O3</f>
        <v>142.60000610351562</v>
      </c>
    </row>
    <row r="3" spans="1:19" x14ac:dyDescent="0.2">
      <c r="A3" s="10">
        <f>Deckman!A4</f>
        <v>8</v>
      </c>
      <c r="B3" s="14">
        <f>Deckman!B4</f>
        <v>5.0580000877380371</v>
      </c>
      <c r="C3" s="13">
        <f>Deckman!C4</f>
        <v>49.599998474121094</v>
      </c>
      <c r="D3" s="12">
        <v>5.2810001373291016</v>
      </c>
      <c r="E3" s="10">
        <v>52</v>
      </c>
      <c r="F3" s="12">
        <v>5.7519998550415039</v>
      </c>
      <c r="G3" s="10">
        <v>60</v>
      </c>
      <c r="H3" s="12">
        <v>6.4439997673034668</v>
      </c>
      <c r="I3" s="10">
        <v>75</v>
      </c>
      <c r="J3" s="12">
        <v>6.7080001831054687</v>
      </c>
      <c r="K3" s="10">
        <v>90</v>
      </c>
      <c r="L3" s="12">
        <v>6.5390000343322754</v>
      </c>
      <c r="M3" s="10">
        <v>110</v>
      </c>
      <c r="N3" s="12">
        <v>6.195000171661377</v>
      </c>
      <c r="O3" s="10">
        <v>120</v>
      </c>
      <c r="P3" s="10">
        <v>4.5809998512268066</v>
      </c>
      <c r="Q3" s="10">
        <v>150</v>
      </c>
      <c r="R3" s="14">
        <f>Deckman!N4</f>
        <v>4.7439999580383301</v>
      </c>
      <c r="S3" s="13">
        <f>Deckman!O4</f>
        <v>146.89999389648437</v>
      </c>
    </row>
    <row r="4" spans="1:19" x14ac:dyDescent="0.2">
      <c r="A4" s="10">
        <f>Deckman!A5</f>
        <v>10</v>
      </c>
      <c r="B4" s="14">
        <f>Deckman!B5</f>
        <v>5.4660000801086426</v>
      </c>
      <c r="C4" s="13">
        <f>Deckman!C5</f>
        <v>46.599998474121094</v>
      </c>
      <c r="D4" s="12">
        <v>5.9489998817443848</v>
      </c>
      <c r="E4" s="10">
        <v>52</v>
      </c>
      <c r="F4" s="12">
        <v>6.499000072479248</v>
      </c>
      <c r="G4" s="10">
        <v>60</v>
      </c>
      <c r="H4" s="12">
        <v>7.0460000038146973</v>
      </c>
      <c r="I4" s="10">
        <v>75</v>
      </c>
      <c r="J4" s="12">
        <v>7.2360000610351563</v>
      </c>
      <c r="K4" s="10">
        <v>90</v>
      </c>
      <c r="L4" s="12">
        <v>7.1380000114440918</v>
      </c>
      <c r="M4" s="10">
        <v>110</v>
      </c>
      <c r="N4" s="12">
        <v>6.9289999008178711</v>
      </c>
      <c r="O4" s="10">
        <v>120</v>
      </c>
      <c r="P4" s="10">
        <v>5.5329999923706055</v>
      </c>
      <c r="Q4" s="10">
        <v>150</v>
      </c>
      <c r="R4" s="14">
        <f>Deckman!N5</f>
        <v>5.3649997711181641</v>
      </c>
      <c r="S4" s="13">
        <f>Deckman!O5</f>
        <v>153.60000610351562</v>
      </c>
    </row>
    <row r="5" spans="1:19" x14ac:dyDescent="0.2">
      <c r="A5" s="10">
        <f>Deckman!A6</f>
        <v>12</v>
      </c>
      <c r="B5" s="14">
        <f>Deckman!B6</f>
        <v>6.0339999198913574</v>
      </c>
      <c r="C5" s="13">
        <f>Deckman!C6</f>
        <v>47.400001525878906</v>
      </c>
      <c r="D5" s="12">
        <v>6.4879999160766602</v>
      </c>
      <c r="E5" s="10">
        <v>52</v>
      </c>
      <c r="F5" s="12">
        <v>6.9190001487731934</v>
      </c>
      <c r="G5" s="10">
        <v>60</v>
      </c>
      <c r="H5" s="12">
        <v>7.3470001220703125</v>
      </c>
      <c r="I5" s="10">
        <v>75</v>
      </c>
      <c r="J5" s="12">
        <v>7.5890002250671387</v>
      </c>
      <c r="K5" s="10">
        <v>90</v>
      </c>
      <c r="L5" s="12">
        <v>7.5170001983642578</v>
      </c>
      <c r="M5" s="10">
        <v>110</v>
      </c>
      <c r="N5" s="12">
        <v>7.3449997901916504</v>
      </c>
      <c r="O5" s="10">
        <v>120</v>
      </c>
      <c r="P5" s="10">
        <v>6.3239998817443848</v>
      </c>
      <c r="Q5" s="10">
        <v>150</v>
      </c>
      <c r="R5" s="14">
        <f>Deckman!N6</f>
        <v>5.8949999809265137</v>
      </c>
      <c r="S5" s="13">
        <f>Deckman!O6</f>
        <v>159.19999694824219</v>
      </c>
    </row>
    <row r="6" spans="1:19" x14ac:dyDescent="0.2">
      <c r="A6" s="10">
        <f>Deckman!A7</f>
        <v>16</v>
      </c>
      <c r="B6" s="14">
        <f>Deckman!B7</f>
        <v>6.4720001220703125</v>
      </c>
      <c r="C6" s="13">
        <f>Deckman!C7</f>
        <v>45.099998474121094</v>
      </c>
      <c r="D6" s="12">
        <v>6.9790000915527344</v>
      </c>
      <c r="E6" s="10">
        <v>52</v>
      </c>
      <c r="F6" s="12">
        <v>7.2880001068115234</v>
      </c>
      <c r="G6" s="10">
        <v>60</v>
      </c>
      <c r="H6" s="12">
        <v>7.6659998893737793</v>
      </c>
      <c r="I6" s="10">
        <v>75</v>
      </c>
      <c r="J6" s="12">
        <v>7.9710001945495605</v>
      </c>
      <c r="K6" s="10">
        <v>90</v>
      </c>
      <c r="L6" s="12">
        <v>8.0850000381469727</v>
      </c>
      <c r="M6" s="10">
        <v>110</v>
      </c>
      <c r="N6" s="12">
        <v>7.9499998092651367</v>
      </c>
      <c r="O6" s="10">
        <v>120</v>
      </c>
      <c r="P6" s="10">
        <v>7.3060002326965332</v>
      </c>
      <c r="Q6" s="10">
        <v>150</v>
      </c>
      <c r="R6" s="14">
        <f>Deckman!N7</f>
        <v>6.7880001068115234</v>
      </c>
      <c r="S6" s="13">
        <f>Deckman!O7</f>
        <v>175.19999694824219</v>
      </c>
    </row>
    <row r="7" spans="1:19" x14ac:dyDescent="0.2">
      <c r="A7" s="10">
        <f>Deckman!A8</f>
        <v>20</v>
      </c>
      <c r="B7" s="14">
        <f>Deckman!B8</f>
        <v>6.6069998741149902</v>
      </c>
      <c r="C7" s="13">
        <f>Deckman!C8</f>
        <v>43.799999237060547</v>
      </c>
      <c r="D7" s="12">
        <v>7.1550002098083496</v>
      </c>
      <c r="E7" s="10">
        <v>52</v>
      </c>
      <c r="F7" s="12">
        <v>7.4470000267028809</v>
      </c>
      <c r="G7" s="10">
        <v>60</v>
      </c>
      <c r="H7" s="12">
        <v>7.8280000686645508</v>
      </c>
      <c r="I7" s="10">
        <v>75</v>
      </c>
      <c r="J7" s="12">
        <v>8.1619997024536133</v>
      </c>
      <c r="K7" s="10">
        <v>90</v>
      </c>
      <c r="L7" s="12">
        <v>8.508000373840332</v>
      </c>
      <c r="M7" s="10">
        <v>110</v>
      </c>
      <c r="N7" s="12">
        <v>8.4449996948242187</v>
      </c>
      <c r="O7" s="10">
        <v>120</v>
      </c>
      <c r="P7" s="10">
        <v>7.8899998664855957</v>
      </c>
      <c r="Q7" s="10">
        <v>150</v>
      </c>
      <c r="R7" s="14">
        <f>Deckman!N8</f>
        <v>7.4910001754760742</v>
      </c>
      <c r="S7" s="13">
        <f>Deckman!O8</f>
        <v>178.30000305175781</v>
      </c>
    </row>
    <row r="8" spans="1:19" x14ac:dyDescent="0.2">
      <c r="A8" s="10">
        <f>Deckman!A9</f>
        <v>24</v>
      </c>
      <c r="B8" s="14">
        <f>Deckman!B9</f>
        <v>6.6519999504089355</v>
      </c>
      <c r="C8" s="13">
        <f>Deckman!C9</f>
        <v>44</v>
      </c>
      <c r="D8" s="12">
        <v>7.1909999847412109</v>
      </c>
      <c r="E8" s="10">
        <v>52</v>
      </c>
      <c r="F8" s="12">
        <v>7.4910001754760742</v>
      </c>
      <c r="G8" s="10">
        <v>60</v>
      </c>
      <c r="H8" s="12">
        <v>7.9019999504089355</v>
      </c>
      <c r="I8" s="10">
        <v>75</v>
      </c>
      <c r="J8" s="12">
        <v>8.2659997940063477</v>
      </c>
      <c r="K8" s="10">
        <v>90</v>
      </c>
      <c r="L8" s="12">
        <v>8.6680002212524414</v>
      </c>
      <c r="M8" s="10">
        <v>110</v>
      </c>
      <c r="N8" s="12">
        <v>8.8479995727539063</v>
      </c>
      <c r="O8" s="10">
        <v>120</v>
      </c>
      <c r="P8" s="10">
        <v>8.375</v>
      </c>
      <c r="Q8" s="10">
        <v>150</v>
      </c>
      <c r="R8" s="14">
        <f>Deckman!N9</f>
        <v>8.008000373840332</v>
      </c>
      <c r="S8" s="13">
        <f>Deckman!O9</f>
        <v>178.69999694824219</v>
      </c>
    </row>
    <row r="9" spans="1:19" x14ac:dyDescent="0.2">
      <c r="B9" s="13"/>
      <c r="C9" s="14"/>
      <c r="E9" s="14"/>
      <c r="G9" s="14"/>
      <c r="I9" s="14"/>
      <c r="K9" s="14"/>
      <c r="M9" s="14"/>
      <c r="N9" s="13"/>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AP42"/>
  <sheetViews>
    <sheetView topLeftCell="A3" workbookViewId="0">
      <selection activeCell="B40" sqref="B40"/>
    </sheetView>
    <sheetView workbookViewId="1">
      <selection activeCell="B40" sqref="B40"/>
    </sheetView>
    <sheetView workbookViewId="2"/>
  </sheetViews>
  <sheetFormatPr defaultRowHeight="12.75" x14ac:dyDescent="0.2"/>
  <cols>
    <col min="11" max="37" width="0" hidden="1" customWidth="1"/>
  </cols>
  <sheetData>
    <row r="1" spans="1:42" x14ac:dyDescent="0.2">
      <c r="A1" s="45" t="s">
        <v>265</v>
      </c>
    </row>
    <row r="2" spans="1:42" x14ac:dyDescent="0.2">
      <c r="A2" t="s">
        <v>257</v>
      </c>
      <c r="B2">
        <v>7</v>
      </c>
    </row>
    <row r="3" spans="1:42" x14ac:dyDescent="0.2">
      <c r="A3" t="s">
        <v>258</v>
      </c>
      <c r="B3">
        <v>31</v>
      </c>
      <c r="AM3">
        <v>4.7010002136230469</v>
      </c>
      <c r="AN3">
        <v>48.5</v>
      </c>
      <c r="AO3">
        <v>4.8889999389648437</v>
      </c>
      <c r="AP3">
        <v>133</v>
      </c>
    </row>
    <row r="4" spans="1:42" x14ac:dyDescent="0.2">
      <c r="B4">
        <v>6</v>
      </c>
      <c r="C4">
        <v>8</v>
      </c>
      <c r="D4">
        <v>10</v>
      </c>
      <c r="E4">
        <v>12</v>
      </c>
      <c r="F4">
        <v>16</v>
      </c>
      <c r="G4">
        <v>20</v>
      </c>
      <c r="H4">
        <v>24</v>
      </c>
      <c r="AM4">
        <v>5.7680001258850098</v>
      </c>
      <c r="AN4">
        <v>47.299999237060547</v>
      </c>
      <c r="AO4">
        <v>5.9660000801086426</v>
      </c>
      <c r="AP4">
        <v>138</v>
      </c>
    </row>
    <row r="5" spans="1:42" x14ac:dyDescent="0.2">
      <c r="A5">
        <v>30</v>
      </c>
      <c r="B5">
        <v>0</v>
      </c>
      <c r="C5">
        <v>0</v>
      </c>
      <c r="D5">
        <v>0</v>
      </c>
      <c r="E5">
        <v>0</v>
      </c>
      <c r="F5">
        <v>0</v>
      </c>
      <c r="G5">
        <v>0</v>
      </c>
      <c r="H5">
        <v>0</v>
      </c>
      <c r="AM5">
        <v>6.3439998626708984</v>
      </c>
      <c r="AN5">
        <v>45</v>
      </c>
      <c r="AO5">
        <v>6.309999942779541</v>
      </c>
      <c r="AP5">
        <v>148.60000610351562</v>
      </c>
    </row>
    <row r="6" spans="1:42" x14ac:dyDescent="0.2">
      <c r="A6">
        <v>35</v>
      </c>
      <c r="B6">
        <v>0</v>
      </c>
      <c r="C6">
        <v>0</v>
      </c>
      <c r="D6">
        <v>0</v>
      </c>
      <c r="E6">
        <v>0</v>
      </c>
      <c r="F6">
        <v>0</v>
      </c>
      <c r="G6">
        <v>0</v>
      </c>
      <c r="H6">
        <v>0</v>
      </c>
      <c r="AM6">
        <v>7.0980000495910645</v>
      </c>
      <c r="AN6">
        <v>46.299999237060547</v>
      </c>
      <c r="AO6">
        <v>6.9819998741149902</v>
      </c>
      <c r="AP6">
        <v>152.30000305175781</v>
      </c>
    </row>
    <row r="7" spans="1:42" x14ac:dyDescent="0.2">
      <c r="A7">
        <v>40</v>
      </c>
      <c r="B7">
        <v>2.8289999961853027</v>
      </c>
      <c r="C7">
        <v>3.7219998836517334</v>
      </c>
      <c r="D7">
        <v>4.4590001106262207</v>
      </c>
      <c r="E7">
        <v>5.0520000457763672</v>
      </c>
      <c r="F7">
        <v>5.6880002021789551</v>
      </c>
      <c r="G7">
        <v>5.9770002365112305</v>
      </c>
      <c r="H7">
        <v>5.8920001983642578</v>
      </c>
      <c r="AM7">
        <v>7.5430002212524414</v>
      </c>
      <c r="AN7">
        <v>43.700000762939453</v>
      </c>
      <c r="AO7">
        <v>7.8309998512268066</v>
      </c>
      <c r="AP7">
        <v>165.5</v>
      </c>
    </row>
    <row r="8" spans="1:42" x14ac:dyDescent="0.2">
      <c r="A8">
        <v>45</v>
      </c>
      <c r="B8">
        <v>3.5109999179840088</v>
      </c>
      <c r="C8">
        <v>4.5120000839233398</v>
      </c>
      <c r="D8">
        <v>5.2919998168945312</v>
      </c>
      <c r="E8">
        <v>5.7639999389648437</v>
      </c>
      <c r="F8">
        <v>6.4650001525878906</v>
      </c>
      <c r="G8">
        <v>6.7270002365112305</v>
      </c>
      <c r="H8">
        <v>6.7560000419616699</v>
      </c>
      <c r="AM8">
        <v>7.6999998092651367</v>
      </c>
      <c r="AN8">
        <v>42.400001525878906</v>
      </c>
      <c r="AO8">
        <v>8.5989999771118164</v>
      </c>
      <c r="AP8">
        <v>172.80000305175781</v>
      </c>
    </row>
    <row r="9" spans="1:42" x14ac:dyDescent="0.2">
      <c r="A9">
        <v>50</v>
      </c>
      <c r="B9">
        <v>4.0279998779296875</v>
      </c>
      <c r="C9">
        <v>5.1009998321533203</v>
      </c>
      <c r="D9">
        <v>5.7789998054504395</v>
      </c>
      <c r="E9">
        <v>6.314000129699707</v>
      </c>
      <c r="F9">
        <v>6.870999813079834</v>
      </c>
      <c r="G9">
        <v>7.0590000152587891</v>
      </c>
      <c r="H9">
        <v>7.0939998626708984</v>
      </c>
      <c r="AM9">
        <v>7.6880002021789551</v>
      </c>
      <c r="AN9">
        <v>42</v>
      </c>
      <c r="AO9">
        <v>9.300999641418457</v>
      </c>
      <c r="AP9">
        <v>174.19999694824219</v>
      </c>
    </row>
    <row r="10" spans="1:42" x14ac:dyDescent="0.2">
      <c r="A10">
        <v>55</v>
      </c>
      <c r="B10">
        <v>4.4200000762939453</v>
      </c>
      <c r="C10">
        <v>5.4910001754760742</v>
      </c>
      <c r="D10">
        <v>6.1939997673034668</v>
      </c>
      <c r="E10">
        <v>6.6880002021789551</v>
      </c>
      <c r="F10">
        <v>7.1110000610351562</v>
      </c>
      <c r="G10">
        <v>7.2779998779296875</v>
      </c>
      <c r="H10">
        <v>7.3159999847412109</v>
      </c>
    </row>
    <row r="11" spans="1:42" x14ac:dyDescent="0.2">
      <c r="A11">
        <v>60</v>
      </c>
      <c r="B11">
        <v>4.7189998626708984</v>
      </c>
      <c r="C11">
        <v>5.7519998550415039</v>
      </c>
      <c r="D11">
        <v>6.499000072479248</v>
      </c>
      <c r="E11">
        <v>6.9190001487731934</v>
      </c>
      <c r="F11">
        <v>7.2880001068115234</v>
      </c>
      <c r="G11">
        <v>7.4470000267028809</v>
      </c>
      <c r="H11">
        <v>7.4910001754760742</v>
      </c>
    </row>
    <row r="12" spans="1:42" x14ac:dyDescent="0.2">
      <c r="A12">
        <v>65</v>
      </c>
      <c r="B12">
        <v>4.9479999542236328</v>
      </c>
      <c r="C12">
        <v>5.9619998931884766</v>
      </c>
      <c r="D12">
        <v>6.695000171661377</v>
      </c>
      <c r="E12">
        <v>7.0739998817443848</v>
      </c>
      <c r="F12">
        <v>7.4310002326965332</v>
      </c>
      <c r="G12">
        <v>7.5900001525878906</v>
      </c>
      <c r="H12">
        <v>7.6440000534057617</v>
      </c>
    </row>
    <row r="13" spans="1:42" x14ac:dyDescent="0.2">
      <c r="A13">
        <v>70</v>
      </c>
      <c r="B13">
        <v>5.1360001564025879</v>
      </c>
      <c r="C13">
        <v>6.2199997901916504</v>
      </c>
      <c r="D13">
        <v>6.8990001678466797</v>
      </c>
      <c r="E13">
        <v>7.2150001525878906</v>
      </c>
      <c r="F13">
        <v>7.5520000457763672</v>
      </c>
      <c r="G13">
        <v>7.7160000801086426</v>
      </c>
      <c r="H13">
        <v>7.7800002098083496</v>
      </c>
    </row>
    <row r="14" spans="1:42" x14ac:dyDescent="0.2">
      <c r="A14">
        <v>75</v>
      </c>
      <c r="B14">
        <v>5.3619999885559082</v>
      </c>
      <c r="C14">
        <v>6.4439997673034668</v>
      </c>
      <c r="D14">
        <v>7.0460000038146973</v>
      </c>
      <c r="E14">
        <v>7.3470001220703125</v>
      </c>
      <c r="F14">
        <v>7.6659998893737793</v>
      </c>
      <c r="G14">
        <v>7.8280000686645508</v>
      </c>
      <c r="H14">
        <v>7.9019999504089355</v>
      </c>
    </row>
    <row r="15" spans="1:42" x14ac:dyDescent="0.2">
      <c r="A15">
        <v>80</v>
      </c>
      <c r="B15">
        <v>5.5139999389648437</v>
      </c>
      <c r="C15">
        <v>6.5859999656677246</v>
      </c>
      <c r="D15">
        <v>7.1409997940063477</v>
      </c>
      <c r="E15">
        <v>7.4569997787475586</v>
      </c>
      <c r="F15">
        <v>7.7769999504089355</v>
      </c>
      <c r="G15">
        <v>7.9419999122619629</v>
      </c>
      <c r="H15">
        <v>8.0240001678466797</v>
      </c>
    </row>
    <row r="16" spans="1:42" x14ac:dyDescent="0.2">
      <c r="A16">
        <v>85</v>
      </c>
      <c r="B16">
        <v>5.6069998741149902</v>
      </c>
      <c r="C16">
        <v>6.6680002212524414</v>
      </c>
      <c r="D16">
        <v>7.2020001411437988</v>
      </c>
      <c r="E16">
        <v>7.5380001068115234</v>
      </c>
      <c r="F16">
        <v>7.8779997825622559</v>
      </c>
      <c r="G16">
        <v>8.0550003051757813</v>
      </c>
      <c r="H16">
        <v>8.1479997634887695</v>
      </c>
    </row>
    <row r="17" spans="1:8" x14ac:dyDescent="0.2">
      <c r="A17">
        <v>90</v>
      </c>
      <c r="B17">
        <v>5.6500000953674316</v>
      </c>
      <c r="C17">
        <v>6.7080001831054687</v>
      </c>
      <c r="D17">
        <v>7.2360000610351563</v>
      </c>
      <c r="E17">
        <v>7.5890002250671387</v>
      </c>
      <c r="F17">
        <v>7.9710001945495605</v>
      </c>
      <c r="G17">
        <v>8.1619997024536133</v>
      </c>
      <c r="H17">
        <v>8.2659997940063477</v>
      </c>
    </row>
    <row r="18" spans="1:8" x14ac:dyDescent="0.2">
      <c r="A18">
        <v>95</v>
      </c>
      <c r="B18">
        <v>5.6469998359680176</v>
      </c>
      <c r="C18">
        <v>6.7100000381469727</v>
      </c>
      <c r="D18">
        <v>7.245999813079834</v>
      </c>
      <c r="E18">
        <v>7.6079998016357422</v>
      </c>
      <c r="F18">
        <v>8.0520000457763672</v>
      </c>
      <c r="G18">
        <v>8.258000373840332</v>
      </c>
      <c r="H18">
        <v>8.3739995956420898</v>
      </c>
    </row>
    <row r="19" spans="1:8" x14ac:dyDescent="0.2">
      <c r="A19">
        <v>100</v>
      </c>
      <c r="B19">
        <v>5.6119999885559082</v>
      </c>
      <c r="C19">
        <v>6.684999942779541</v>
      </c>
      <c r="D19">
        <v>7.2350001335144043</v>
      </c>
      <c r="E19">
        <v>7.5999999046325684</v>
      </c>
      <c r="F19">
        <v>8.119999885559082</v>
      </c>
      <c r="G19">
        <v>8.3479995727539062</v>
      </c>
      <c r="H19">
        <v>8.4759998321533203</v>
      </c>
    </row>
    <row r="20" spans="1:8" x14ac:dyDescent="0.2">
      <c r="A20">
        <v>105</v>
      </c>
      <c r="B20">
        <v>5.5479998588562012</v>
      </c>
      <c r="C20">
        <v>6.6310000419616699</v>
      </c>
      <c r="D20">
        <v>7.1999998092651367</v>
      </c>
      <c r="E20">
        <v>7.570000171661377</v>
      </c>
      <c r="F20">
        <v>8.1219997406005859</v>
      </c>
      <c r="G20">
        <v>8.430999755859375</v>
      </c>
      <c r="H20">
        <v>8.574000358581543</v>
      </c>
    </row>
    <row r="21" spans="1:8" x14ac:dyDescent="0.2">
      <c r="A21">
        <v>110</v>
      </c>
      <c r="B21">
        <v>5.4530000686645508</v>
      </c>
      <c r="C21">
        <v>6.5390000343322754</v>
      </c>
      <c r="D21">
        <v>7.1380000114440918</v>
      </c>
      <c r="E21">
        <v>7.5170001983642578</v>
      </c>
      <c r="F21">
        <v>8.0850000381469727</v>
      </c>
      <c r="G21">
        <v>8.508000373840332</v>
      </c>
      <c r="H21">
        <v>8.6680002212524414</v>
      </c>
    </row>
    <row r="22" spans="1:8" x14ac:dyDescent="0.2">
      <c r="A22">
        <v>115</v>
      </c>
      <c r="B22">
        <v>5.314000129699707</v>
      </c>
      <c r="C22">
        <v>6.3969998359680176</v>
      </c>
      <c r="D22">
        <v>7.0489997863769531</v>
      </c>
      <c r="E22">
        <v>7.4409999847412109</v>
      </c>
      <c r="F22">
        <v>8.0249996185302734</v>
      </c>
      <c r="G22">
        <v>8.5</v>
      </c>
      <c r="H22">
        <v>8.7589998245239258</v>
      </c>
    </row>
    <row r="23" spans="1:8" x14ac:dyDescent="0.2">
      <c r="A23">
        <v>120</v>
      </c>
      <c r="B23">
        <v>5.1170001029968262</v>
      </c>
      <c r="C23">
        <v>6.195000171661377</v>
      </c>
      <c r="D23">
        <v>6.9289999008178711</v>
      </c>
      <c r="E23">
        <v>7.3449997901916504</v>
      </c>
      <c r="F23">
        <v>7.9499998092651367</v>
      </c>
      <c r="G23">
        <v>8.4449996948242187</v>
      </c>
      <c r="H23">
        <v>8.8479995727539063</v>
      </c>
    </row>
    <row r="24" spans="1:8" x14ac:dyDescent="0.2">
      <c r="A24">
        <v>125</v>
      </c>
      <c r="B24">
        <v>4.8559999465942383</v>
      </c>
      <c r="C24">
        <v>5.9429998397827148</v>
      </c>
      <c r="D24">
        <v>6.7729997634887695</v>
      </c>
      <c r="E24">
        <v>7.2309999465942383</v>
      </c>
      <c r="F24">
        <v>7.8629999160766602</v>
      </c>
      <c r="G24">
        <v>8.3710002899169922</v>
      </c>
      <c r="H24">
        <v>8.8310003280639648</v>
      </c>
    </row>
    <row r="25" spans="1:8" x14ac:dyDescent="0.2">
      <c r="A25">
        <v>130</v>
      </c>
      <c r="B25">
        <v>4.5590000152587891</v>
      </c>
      <c r="C25">
        <v>5.685999870300293</v>
      </c>
      <c r="D25">
        <v>6.570000171661377</v>
      </c>
      <c r="E25">
        <v>7.0989999771118164</v>
      </c>
      <c r="F25">
        <v>7.7670001983642578</v>
      </c>
      <c r="G25">
        <v>8.2869997024536133</v>
      </c>
      <c r="H25">
        <v>8.7639999389648438</v>
      </c>
    </row>
    <row r="26" spans="1:8" x14ac:dyDescent="0.2">
      <c r="A26">
        <v>135</v>
      </c>
      <c r="B26">
        <v>4.2519998550415039</v>
      </c>
      <c r="C26">
        <v>5.4250001907348633</v>
      </c>
      <c r="D26">
        <v>6.315000057220459</v>
      </c>
      <c r="E26">
        <v>6.9479999542236328</v>
      </c>
      <c r="F26">
        <v>7.6620001792907715</v>
      </c>
      <c r="G26">
        <v>8.1949996948242187</v>
      </c>
      <c r="H26">
        <v>8.6780004501342773</v>
      </c>
    </row>
    <row r="27" spans="1:8" x14ac:dyDescent="0.2">
      <c r="A27">
        <v>140</v>
      </c>
      <c r="B27">
        <v>3.9630000591278076</v>
      </c>
      <c r="C27">
        <v>5.1389999389648437</v>
      </c>
      <c r="D27">
        <v>6.0329999923706055</v>
      </c>
      <c r="E27">
        <v>6.7719998359680176</v>
      </c>
      <c r="F27">
        <v>7.5510001182556152</v>
      </c>
      <c r="G27">
        <v>8.0970001220703125</v>
      </c>
      <c r="H27">
        <v>8.5810003280639648</v>
      </c>
    </row>
    <row r="28" spans="1:8" x14ac:dyDescent="0.2">
      <c r="A28">
        <v>145</v>
      </c>
      <c r="B28">
        <v>3.7070000171661377</v>
      </c>
      <c r="C28">
        <v>4.8480000495910645</v>
      </c>
      <c r="D28">
        <v>5.7699999809265137</v>
      </c>
      <c r="E28">
        <v>6.564000129699707</v>
      </c>
      <c r="F28">
        <v>7.4320001602172852</v>
      </c>
      <c r="G28">
        <v>7.9939999580383301</v>
      </c>
      <c r="H28">
        <v>8.4770002365112305</v>
      </c>
    </row>
    <row r="29" spans="1:8" x14ac:dyDescent="0.2">
      <c r="A29">
        <v>150</v>
      </c>
      <c r="B29">
        <v>3.4809999465942383</v>
      </c>
      <c r="C29">
        <v>4.5809998512268066</v>
      </c>
      <c r="D29">
        <v>5.5329999923706055</v>
      </c>
      <c r="E29">
        <v>6.3239998817443848</v>
      </c>
      <c r="F29">
        <v>7.3060002326965332</v>
      </c>
      <c r="G29">
        <v>7.8899998664855957</v>
      </c>
      <c r="H29">
        <v>8.375</v>
      </c>
    </row>
    <row r="30" spans="1:8" x14ac:dyDescent="0.2">
      <c r="A30">
        <v>155</v>
      </c>
      <c r="B30">
        <v>3.2799999713897705</v>
      </c>
      <c r="C30">
        <v>4.3390002250671387</v>
      </c>
      <c r="D30">
        <v>5.3010001182556152</v>
      </c>
      <c r="E30">
        <v>6.0770001411437988</v>
      </c>
      <c r="F30">
        <v>7.179999828338623</v>
      </c>
      <c r="G30">
        <v>7.7899999618530273</v>
      </c>
      <c r="H30">
        <v>8.2799997329711914</v>
      </c>
    </row>
    <row r="31" spans="1:8" x14ac:dyDescent="0.2">
      <c r="A31">
        <v>160</v>
      </c>
      <c r="B31">
        <v>3.1150000095367432</v>
      </c>
      <c r="C31">
        <v>4.1360001564025879</v>
      </c>
      <c r="D31">
        <v>5.0850000381469727</v>
      </c>
      <c r="E31">
        <v>5.8639998435974121</v>
      </c>
      <c r="F31">
        <v>7.0590000152587891</v>
      </c>
      <c r="G31">
        <v>7.6979999542236328</v>
      </c>
      <c r="H31">
        <v>8.1949996948242187</v>
      </c>
    </row>
    <row r="32" spans="1:8" x14ac:dyDescent="0.2">
      <c r="A32">
        <v>165</v>
      </c>
      <c r="B32">
        <v>2.9869999885559082</v>
      </c>
      <c r="C32">
        <v>3.9769999980926514</v>
      </c>
      <c r="D32">
        <v>4.9050002098083496</v>
      </c>
      <c r="E32">
        <v>5.6999998092651367</v>
      </c>
      <c r="F32">
        <v>6.9489998817443848</v>
      </c>
      <c r="G32">
        <v>7.6180000305175781</v>
      </c>
      <c r="H32">
        <v>8.1230001449584961</v>
      </c>
    </row>
    <row r="33" spans="1:8" x14ac:dyDescent="0.2">
      <c r="A33">
        <v>170</v>
      </c>
      <c r="B33">
        <v>2.8940000534057617</v>
      </c>
      <c r="C33">
        <v>3.8610000610351562</v>
      </c>
      <c r="D33">
        <v>4.7719998359680176</v>
      </c>
      <c r="E33">
        <v>5.5780000686645508</v>
      </c>
      <c r="F33">
        <v>6.8569998741149902</v>
      </c>
      <c r="G33">
        <v>7.5539999008178711</v>
      </c>
      <c r="H33">
        <v>8.0659999847412109</v>
      </c>
    </row>
    <row r="34" spans="1:8" x14ac:dyDescent="0.2">
      <c r="A34">
        <v>175</v>
      </c>
      <c r="B34">
        <v>2.8350000381469727</v>
      </c>
      <c r="C34">
        <v>3.7860000133514404</v>
      </c>
      <c r="D34">
        <v>4.684999942779541</v>
      </c>
      <c r="E34">
        <v>5.495999813079834</v>
      </c>
      <c r="F34">
        <v>6.7909998893737793</v>
      </c>
      <c r="G34">
        <v>7.5089998245239258</v>
      </c>
      <c r="H34">
        <v>8.0260000228881836</v>
      </c>
    </row>
    <row r="35" spans="1:8" x14ac:dyDescent="0.2">
      <c r="A35">
        <v>180</v>
      </c>
      <c r="B35">
        <v>2.8069999217987061</v>
      </c>
      <c r="C35">
        <v>3.752000093460083</v>
      </c>
      <c r="D35">
        <v>4.6449999809265137</v>
      </c>
      <c r="E35">
        <v>5.4569997787475586</v>
      </c>
      <c r="F35">
        <v>6.7579998970031738</v>
      </c>
      <c r="G35">
        <v>7.4860000610351563</v>
      </c>
      <c r="H35">
        <v>8.005000114440918</v>
      </c>
    </row>
    <row r="36" spans="1:8" x14ac:dyDescent="0.2">
      <c r="A36" t="s">
        <v>259</v>
      </c>
    </row>
    <row r="37" spans="1:8" x14ac:dyDescent="0.2">
      <c r="A37" t="s">
        <v>257</v>
      </c>
      <c r="B37">
        <v>7</v>
      </c>
    </row>
    <row r="38" spans="1:8" x14ac:dyDescent="0.2">
      <c r="A38" t="s">
        <v>260</v>
      </c>
      <c r="B38">
        <v>6</v>
      </c>
      <c r="C38">
        <v>8</v>
      </c>
      <c r="D38">
        <v>10</v>
      </c>
      <c r="E38">
        <v>12</v>
      </c>
      <c r="F38">
        <v>16</v>
      </c>
      <c r="G38">
        <v>20</v>
      </c>
      <c r="H38">
        <v>24</v>
      </c>
    </row>
    <row r="39" spans="1:8" x14ac:dyDescent="0.2">
      <c r="A39" t="s">
        <v>261</v>
      </c>
      <c r="B39" s="48">
        <f>Deckman!B3</f>
        <v>4.0840001106262207</v>
      </c>
      <c r="C39" s="48">
        <f>Deckman!B4</f>
        <v>5.0580000877380371</v>
      </c>
      <c r="D39" s="48">
        <f>Deckman!B5</f>
        <v>5.4660000801086426</v>
      </c>
      <c r="E39" s="48">
        <f>Deckman!B6</f>
        <v>6.0339999198913574</v>
      </c>
      <c r="F39" s="48">
        <f>Deckman!B7</f>
        <v>6.4720001220703125</v>
      </c>
      <c r="G39" s="48">
        <f>Deckman!B8</f>
        <v>6.6069998741149902</v>
      </c>
      <c r="H39" s="48">
        <f>Deckman!B9</f>
        <v>6.6519999504089355</v>
      </c>
    </row>
    <row r="40" spans="1:8" x14ac:dyDescent="0.2">
      <c r="A40" t="s">
        <v>262</v>
      </c>
      <c r="B40" s="47">
        <f>Deckman!C3</f>
        <v>50.599998474121094</v>
      </c>
      <c r="C40" s="47">
        <f>Deckman!C4</f>
        <v>49.599998474121094</v>
      </c>
      <c r="D40" s="47">
        <f>Deckman!C5</f>
        <v>46.599998474121094</v>
      </c>
      <c r="E40" s="47">
        <f>Deckman!C6</f>
        <v>47.400001525878906</v>
      </c>
      <c r="F40" s="47">
        <f>Deckman!C7</f>
        <v>45.099998474121094</v>
      </c>
      <c r="G40" s="47">
        <f>Deckman!C8</f>
        <v>43.799999237060547</v>
      </c>
      <c r="H40" s="47">
        <f>Deckman!C9</f>
        <v>44</v>
      </c>
    </row>
    <row r="41" spans="1:8" x14ac:dyDescent="0.2">
      <c r="A41" t="s">
        <v>263</v>
      </c>
      <c r="B41" s="48">
        <f>Deckman!N3</f>
        <v>3.8280000686645508</v>
      </c>
      <c r="C41" s="48">
        <f>Deckman!N4</f>
        <v>4.7439999580383301</v>
      </c>
      <c r="D41" s="48">
        <f>Deckman!N5</f>
        <v>5.3649997711181641</v>
      </c>
      <c r="E41" s="48">
        <f>Deckman!N6</f>
        <v>5.8949999809265137</v>
      </c>
      <c r="F41" s="48">
        <f>Deckman!N7</f>
        <v>6.7880001068115234</v>
      </c>
      <c r="G41" s="48">
        <f>Deckman!N8</f>
        <v>7.4910001754760742</v>
      </c>
      <c r="H41" s="48">
        <f>Deckman!N9</f>
        <v>8.008000373840332</v>
      </c>
    </row>
    <row r="42" spans="1:8" x14ac:dyDescent="0.2">
      <c r="A42" t="s">
        <v>264</v>
      </c>
      <c r="B42" s="47">
        <f>Deckman!O3</f>
        <v>142.60000610351562</v>
      </c>
      <c r="C42" s="47">
        <f>Deckman!O4</f>
        <v>146.89999389648437</v>
      </c>
      <c r="D42" s="47">
        <f>Deckman!O5</f>
        <v>153.60000610351562</v>
      </c>
      <c r="E42" s="47">
        <f>Deckman!O6</f>
        <v>159.19999694824219</v>
      </c>
      <c r="F42" s="47">
        <f>Deckman!O7</f>
        <v>175.19999694824219</v>
      </c>
      <c r="G42" s="47">
        <f>Deckman!O8</f>
        <v>178.30000305175781</v>
      </c>
      <c r="H42" s="47">
        <f>Deckman!O9</f>
        <v>178.69999694824219</v>
      </c>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H46"/>
  <sheetViews>
    <sheetView topLeftCell="A7" workbookViewId="0">
      <selection activeCell="A21" sqref="A21"/>
    </sheetView>
    <sheetView topLeftCell="A8" workbookViewId="1">
      <selection activeCell="B39" sqref="B39"/>
    </sheetView>
    <sheetView workbookViewId="2"/>
  </sheetViews>
  <sheetFormatPr defaultRowHeight="12.75" x14ac:dyDescent="0.2"/>
  <sheetData>
    <row r="1" spans="1:8" x14ac:dyDescent="0.2">
      <c r="A1" s="45" t="s">
        <v>265</v>
      </c>
    </row>
    <row r="2" spans="1:8" x14ac:dyDescent="0.2">
      <c r="A2" t="s">
        <v>257</v>
      </c>
      <c r="B2">
        <v>7</v>
      </c>
    </row>
    <row r="3" spans="1:8" x14ac:dyDescent="0.2">
      <c r="A3" t="s">
        <v>258</v>
      </c>
      <c r="B3">
        <v>31</v>
      </c>
    </row>
    <row r="4" spans="1:8" x14ac:dyDescent="0.2">
      <c r="B4">
        <v>6</v>
      </c>
      <c r="C4">
        <v>8</v>
      </c>
      <c r="D4">
        <v>10</v>
      </c>
      <c r="E4">
        <v>12</v>
      </c>
      <c r="F4">
        <v>16</v>
      </c>
      <c r="G4">
        <v>20</v>
      </c>
      <c r="H4">
        <v>24</v>
      </c>
    </row>
    <row r="5" spans="1:8" x14ac:dyDescent="0.2">
      <c r="A5">
        <v>30</v>
      </c>
      <c r="B5">
        <v>0</v>
      </c>
      <c r="C5">
        <v>0</v>
      </c>
      <c r="D5">
        <v>0</v>
      </c>
      <c r="E5">
        <v>0</v>
      </c>
      <c r="F5">
        <v>0</v>
      </c>
      <c r="G5">
        <v>0</v>
      </c>
      <c r="H5">
        <v>0</v>
      </c>
    </row>
    <row r="6" spans="1:8" x14ac:dyDescent="0.2">
      <c r="A6">
        <v>35</v>
      </c>
      <c r="B6">
        <v>0</v>
      </c>
      <c r="C6">
        <v>0</v>
      </c>
      <c r="D6">
        <v>0</v>
      </c>
      <c r="E6">
        <v>0</v>
      </c>
      <c r="F6">
        <v>0</v>
      </c>
      <c r="G6">
        <v>0</v>
      </c>
      <c r="H6">
        <v>0</v>
      </c>
    </row>
    <row r="7" spans="1:8" x14ac:dyDescent="0.2">
      <c r="A7">
        <v>40</v>
      </c>
      <c r="B7">
        <v>2.8289999961853027</v>
      </c>
      <c r="C7">
        <v>3.7219998836517334</v>
      </c>
      <c r="D7">
        <v>4.4590001106262207</v>
      </c>
      <c r="E7">
        <v>5.0520000457763672</v>
      </c>
      <c r="F7">
        <v>5.6880002021789551</v>
      </c>
      <c r="G7">
        <v>5.9770002365112305</v>
      </c>
      <c r="H7">
        <v>5.8920001983642578</v>
      </c>
    </row>
    <row r="8" spans="1:8" x14ac:dyDescent="0.2">
      <c r="A8">
        <v>45</v>
      </c>
      <c r="B8">
        <v>3.5109999179840088</v>
      </c>
      <c r="C8">
        <v>4.5120000839233398</v>
      </c>
      <c r="D8">
        <v>5.2919998168945312</v>
      </c>
      <c r="E8">
        <v>5.7639999389648437</v>
      </c>
      <c r="F8">
        <v>6.4650001525878906</v>
      </c>
      <c r="G8">
        <v>6.7270002365112305</v>
      </c>
      <c r="H8">
        <v>6.7560000419616699</v>
      </c>
    </row>
    <row r="9" spans="1:8" x14ac:dyDescent="0.2">
      <c r="A9">
        <v>50</v>
      </c>
      <c r="B9">
        <v>4.0279998779296875</v>
      </c>
      <c r="C9">
        <v>5.1009998321533203</v>
      </c>
      <c r="D9">
        <v>5.7789998054504395</v>
      </c>
      <c r="E9">
        <v>6.314000129699707</v>
      </c>
      <c r="F9">
        <v>6.870999813079834</v>
      </c>
      <c r="G9">
        <v>7.0590000152587891</v>
      </c>
      <c r="H9">
        <v>7.0939998626708984</v>
      </c>
    </row>
    <row r="10" spans="1:8" x14ac:dyDescent="0.2">
      <c r="A10">
        <v>55</v>
      </c>
      <c r="B10">
        <v>4.4200000762939453</v>
      </c>
      <c r="C10">
        <v>5.4910001754760742</v>
      </c>
      <c r="D10">
        <v>6.1939997673034668</v>
      </c>
      <c r="E10">
        <v>6.6880002021789551</v>
      </c>
      <c r="F10">
        <v>7.1110000610351562</v>
      </c>
      <c r="G10">
        <v>7.2779998779296875</v>
      </c>
      <c r="H10">
        <v>7.3159999847412109</v>
      </c>
    </row>
    <row r="11" spans="1:8" x14ac:dyDescent="0.2">
      <c r="A11">
        <v>60</v>
      </c>
      <c r="B11">
        <v>4.7189998626708984</v>
      </c>
      <c r="C11">
        <v>5.7519998550415039</v>
      </c>
      <c r="D11">
        <v>6.499000072479248</v>
      </c>
      <c r="E11">
        <v>6.9190001487731934</v>
      </c>
      <c r="F11">
        <v>7.2880001068115234</v>
      </c>
      <c r="G11">
        <v>7.4470000267028809</v>
      </c>
      <c r="H11">
        <v>7.4910001754760742</v>
      </c>
    </row>
    <row r="12" spans="1:8" x14ac:dyDescent="0.2">
      <c r="A12">
        <v>65</v>
      </c>
      <c r="B12">
        <v>4.9479999542236328</v>
      </c>
      <c r="C12">
        <v>5.9619998931884766</v>
      </c>
      <c r="D12">
        <v>6.695000171661377</v>
      </c>
      <c r="E12">
        <v>7.0739998817443848</v>
      </c>
      <c r="F12">
        <v>7.4310002326965332</v>
      </c>
      <c r="G12">
        <v>7.5900001525878906</v>
      </c>
      <c r="H12">
        <v>7.6440000534057617</v>
      </c>
    </row>
    <row r="13" spans="1:8" x14ac:dyDescent="0.2">
      <c r="A13">
        <v>70</v>
      </c>
      <c r="B13">
        <v>5.1360001564025879</v>
      </c>
      <c r="C13">
        <v>6.2199997901916504</v>
      </c>
      <c r="D13">
        <v>6.8990001678466797</v>
      </c>
      <c r="E13">
        <v>7.2150001525878906</v>
      </c>
      <c r="F13">
        <v>7.5520000457763672</v>
      </c>
      <c r="G13">
        <v>7.7160000801086426</v>
      </c>
      <c r="H13">
        <v>7.7800002098083496</v>
      </c>
    </row>
    <row r="14" spans="1:8" x14ac:dyDescent="0.2">
      <c r="A14">
        <v>75</v>
      </c>
      <c r="B14">
        <v>5.3619999885559082</v>
      </c>
      <c r="C14">
        <v>6.4439997673034668</v>
      </c>
      <c r="D14">
        <v>7.0460000038146973</v>
      </c>
      <c r="E14">
        <v>7.3470001220703125</v>
      </c>
      <c r="F14">
        <v>7.6659998893737793</v>
      </c>
      <c r="G14">
        <v>7.8280000686645508</v>
      </c>
      <c r="H14">
        <v>7.9019999504089355</v>
      </c>
    </row>
    <row r="15" spans="1:8" x14ac:dyDescent="0.2">
      <c r="A15">
        <v>80</v>
      </c>
      <c r="B15">
        <v>5.5139999389648437</v>
      </c>
      <c r="C15">
        <v>6.5859999656677246</v>
      </c>
      <c r="D15">
        <v>7.1409997940063477</v>
      </c>
      <c r="E15">
        <v>7.4569997787475586</v>
      </c>
      <c r="F15">
        <v>7.7769999504089355</v>
      </c>
      <c r="G15">
        <v>7.9419999122619629</v>
      </c>
      <c r="H15">
        <v>8.0240001678466797</v>
      </c>
    </row>
    <row r="16" spans="1:8" x14ac:dyDescent="0.2">
      <c r="A16">
        <v>85</v>
      </c>
      <c r="B16">
        <v>5.6069998741149902</v>
      </c>
      <c r="C16">
        <v>6.6680002212524414</v>
      </c>
      <c r="D16">
        <v>7.2020001411437988</v>
      </c>
      <c r="E16">
        <v>7.5380001068115234</v>
      </c>
      <c r="F16">
        <v>7.8779997825622559</v>
      </c>
      <c r="G16">
        <v>8.0550003051757813</v>
      </c>
      <c r="H16">
        <v>8.1479997634887695</v>
      </c>
    </row>
    <row r="17" spans="1:8" x14ac:dyDescent="0.2">
      <c r="A17">
        <v>90</v>
      </c>
      <c r="B17">
        <v>5.6500000953674316</v>
      </c>
      <c r="C17">
        <v>6.7080001831054687</v>
      </c>
      <c r="D17">
        <v>7.2360000610351563</v>
      </c>
      <c r="E17">
        <v>7.5890002250671387</v>
      </c>
      <c r="F17">
        <v>7.9710001945495605</v>
      </c>
      <c r="G17">
        <v>8.1619997024536133</v>
      </c>
      <c r="H17">
        <v>8.2659997940063477</v>
      </c>
    </row>
    <row r="18" spans="1:8" x14ac:dyDescent="0.2">
      <c r="A18">
        <v>95</v>
      </c>
      <c r="B18">
        <v>5.6469998359680176</v>
      </c>
      <c r="C18">
        <v>6.7100000381469727</v>
      </c>
      <c r="D18">
        <v>7.245999813079834</v>
      </c>
      <c r="E18">
        <v>7.6079998016357422</v>
      </c>
      <c r="F18">
        <v>8.0520000457763672</v>
      </c>
      <c r="G18">
        <v>8.258000373840332</v>
      </c>
      <c r="H18">
        <v>8.3739995956420898</v>
      </c>
    </row>
    <row r="19" spans="1:8" x14ac:dyDescent="0.2">
      <c r="A19">
        <v>100</v>
      </c>
      <c r="B19">
        <v>5.6119999885559082</v>
      </c>
      <c r="C19">
        <v>6.684999942779541</v>
      </c>
      <c r="D19">
        <v>7.2350001335144043</v>
      </c>
      <c r="E19">
        <v>7.5999999046325684</v>
      </c>
      <c r="F19">
        <v>8.119999885559082</v>
      </c>
      <c r="G19">
        <v>8.3479995727539062</v>
      </c>
      <c r="H19">
        <v>8.4759998321533203</v>
      </c>
    </row>
    <row r="20" spans="1:8" x14ac:dyDescent="0.2">
      <c r="A20">
        <v>105</v>
      </c>
      <c r="B20">
        <v>5.5479998588562012</v>
      </c>
      <c r="C20">
        <v>6.6310000419616699</v>
      </c>
      <c r="D20">
        <v>7.1999998092651367</v>
      </c>
      <c r="E20">
        <v>7.570000171661377</v>
      </c>
      <c r="F20">
        <v>8.1219997406005859</v>
      </c>
      <c r="G20">
        <v>8.430999755859375</v>
      </c>
      <c r="H20">
        <v>8.574000358581543</v>
      </c>
    </row>
    <row r="21" spans="1:8" x14ac:dyDescent="0.2">
      <c r="A21">
        <v>110</v>
      </c>
      <c r="B21">
        <v>5.4530000686645508</v>
      </c>
      <c r="C21">
        <v>6.5390000343322754</v>
      </c>
      <c r="D21">
        <v>7.1380000114440918</v>
      </c>
      <c r="E21">
        <v>7.5170001983642578</v>
      </c>
      <c r="F21">
        <v>8.0850000381469727</v>
      </c>
      <c r="G21">
        <v>8.508000373840332</v>
      </c>
      <c r="H21">
        <v>8.6680002212524414</v>
      </c>
    </row>
    <row r="22" spans="1:8" x14ac:dyDescent="0.2">
      <c r="A22">
        <v>115</v>
      </c>
      <c r="B22">
        <v>5.314000129699707</v>
      </c>
      <c r="C22">
        <v>6.3969998359680176</v>
      </c>
      <c r="D22">
        <v>7.0489997863769531</v>
      </c>
      <c r="E22">
        <v>7.4409999847412109</v>
      </c>
      <c r="F22">
        <v>8.0249996185302734</v>
      </c>
      <c r="G22">
        <v>8.5</v>
      </c>
      <c r="H22">
        <v>8.7589998245239258</v>
      </c>
    </row>
    <row r="23" spans="1:8" x14ac:dyDescent="0.2">
      <c r="A23">
        <v>120</v>
      </c>
      <c r="B23">
        <v>5.1170001029968262</v>
      </c>
      <c r="C23">
        <v>6.195000171661377</v>
      </c>
      <c r="D23">
        <v>6.9289999008178711</v>
      </c>
      <c r="E23">
        <v>7.3449997901916504</v>
      </c>
      <c r="F23">
        <v>7.9499998092651367</v>
      </c>
      <c r="G23">
        <v>8.4449996948242187</v>
      </c>
      <c r="H23">
        <v>8.8479995727539063</v>
      </c>
    </row>
    <row r="24" spans="1:8" x14ac:dyDescent="0.2">
      <c r="A24">
        <v>125</v>
      </c>
      <c r="B24">
        <v>4.8559999465942383</v>
      </c>
      <c r="C24">
        <v>5.9429998397827148</v>
      </c>
      <c r="D24">
        <v>6.7729997634887695</v>
      </c>
      <c r="E24">
        <v>7.2309999465942383</v>
      </c>
      <c r="F24">
        <v>7.8629999160766602</v>
      </c>
      <c r="G24">
        <v>8.3710002899169922</v>
      </c>
      <c r="H24">
        <v>8.8310003280639648</v>
      </c>
    </row>
    <row r="25" spans="1:8" x14ac:dyDescent="0.2">
      <c r="A25">
        <v>130</v>
      </c>
      <c r="B25">
        <v>4.5590000152587891</v>
      </c>
      <c r="C25">
        <v>5.685999870300293</v>
      </c>
      <c r="D25">
        <v>6.570000171661377</v>
      </c>
      <c r="E25">
        <v>7.0989999771118164</v>
      </c>
      <c r="F25">
        <v>7.7670001983642578</v>
      </c>
      <c r="G25">
        <v>8.2869997024536133</v>
      </c>
      <c r="H25">
        <v>8.7639999389648438</v>
      </c>
    </row>
    <row r="26" spans="1:8" x14ac:dyDescent="0.2">
      <c r="A26">
        <v>135</v>
      </c>
      <c r="B26">
        <v>4.2519998550415039</v>
      </c>
      <c r="C26">
        <v>5.4250001907348633</v>
      </c>
      <c r="D26">
        <v>6.315000057220459</v>
      </c>
      <c r="E26">
        <v>6.9479999542236328</v>
      </c>
      <c r="F26">
        <v>7.6620001792907715</v>
      </c>
      <c r="G26">
        <v>8.1949996948242187</v>
      </c>
      <c r="H26">
        <v>8.6780004501342773</v>
      </c>
    </row>
    <row r="27" spans="1:8" x14ac:dyDescent="0.2">
      <c r="A27">
        <v>140</v>
      </c>
      <c r="B27">
        <v>3.9630000591278076</v>
      </c>
      <c r="C27">
        <v>5.1389999389648437</v>
      </c>
      <c r="D27">
        <v>6.0329999923706055</v>
      </c>
      <c r="E27">
        <v>6.7719998359680176</v>
      </c>
      <c r="F27">
        <v>7.5510001182556152</v>
      </c>
      <c r="G27">
        <v>8.0970001220703125</v>
      </c>
      <c r="H27">
        <v>8.5810003280639648</v>
      </c>
    </row>
    <row r="28" spans="1:8" x14ac:dyDescent="0.2">
      <c r="A28">
        <v>145</v>
      </c>
      <c r="B28">
        <v>3.7070000171661377</v>
      </c>
      <c r="C28">
        <v>4.8480000495910645</v>
      </c>
      <c r="D28">
        <v>5.7699999809265137</v>
      </c>
      <c r="E28">
        <v>6.564000129699707</v>
      </c>
      <c r="F28">
        <v>7.4320001602172852</v>
      </c>
      <c r="G28">
        <v>7.9939999580383301</v>
      </c>
      <c r="H28">
        <v>8.4770002365112305</v>
      </c>
    </row>
    <row r="29" spans="1:8" x14ac:dyDescent="0.2">
      <c r="A29">
        <v>150</v>
      </c>
      <c r="B29">
        <v>3.4809999465942383</v>
      </c>
      <c r="C29">
        <v>4.5809998512268066</v>
      </c>
      <c r="D29">
        <v>5.5329999923706055</v>
      </c>
      <c r="E29">
        <v>6.3239998817443848</v>
      </c>
      <c r="F29">
        <v>7.3060002326965332</v>
      </c>
      <c r="G29">
        <v>7.8899998664855957</v>
      </c>
      <c r="H29">
        <v>8.375</v>
      </c>
    </row>
    <row r="30" spans="1:8" x14ac:dyDescent="0.2">
      <c r="A30">
        <v>155</v>
      </c>
      <c r="B30">
        <v>3.2799999713897705</v>
      </c>
      <c r="C30">
        <v>4.3390002250671387</v>
      </c>
      <c r="D30">
        <v>5.3010001182556152</v>
      </c>
      <c r="E30">
        <v>6.0770001411437988</v>
      </c>
      <c r="F30">
        <v>7.179999828338623</v>
      </c>
      <c r="G30">
        <v>7.7899999618530273</v>
      </c>
      <c r="H30">
        <v>8.2799997329711914</v>
      </c>
    </row>
    <row r="31" spans="1:8" x14ac:dyDescent="0.2">
      <c r="A31">
        <v>160</v>
      </c>
      <c r="B31">
        <v>3.1150000095367432</v>
      </c>
      <c r="C31">
        <v>4.1360001564025879</v>
      </c>
      <c r="D31">
        <v>5.0850000381469727</v>
      </c>
      <c r="E31">
        <v>5.8639998435974121</v>
      </c>
      <c r="F31">
        <v>7.0590000152587891</v>
      </c>
      <c r="G31">
        <v>7.6979999542236328</v>
      </c>
      <c r="H31">
        <v>8.1949996948242187</v>
      </c>
    </row>
    <row r="32" spans="1:8" x14ac:dyDescent="0.2">
      <c r="A32">
        <v>165</v>
      </c>
      <c r="B32">
        <v>2.9869999885559082</v>
      </c>
      <c r="C32">
        <v>3.9769999980926514</v>
      </c>
      <c r="D32">
        <v>4.9050002098083496</v>
      </c>
      <c r="E32">
        <v>5.6999998092651367</v>
      </c>
      <c r="F32">
        <v>6.9489998817443848</v>
      </c>
      <c r="G32">
        <v>7.6180000305175781</v>
      </c>
      <c r="H32">
        <v>8.1230001449584961</v>
      </c>
    </row>
    <row r="33" spans="1:8" x14ac:dyDescent="0.2">
      <c r="A33">
        <v>170</v>
      </c>
      <c r="B33">
        <v>2.8940000534057617</v>
      </c>
      <c r="C33">
        <v>3.8610000610351562</v>
      </c>
      <c r="D33">
        <v>4.7719998359680176</v>
      </c>
      <c r="E33">
        <v>5.5780000686645508</v>
      </c>
      <c r="F33">
        <v>6.8569998741149902</v>
      </c>
      <c r="G33">
        <v>7.5539999008178711</v>
      </c>
      <c r="H33">
        <v>8.0659999847412109</v>
      </c>
    </row>
    <row r="34" spans="1:8" x14ac:dyDescent="0.2">
      <c r="A34">
        <v>175</v>
      </c>
      <c r="B34">
        <v>2.8350000381469727</v>
      </c>
      <c r="C34">
        <v>3.7860000133514404</v>
      </c>
      <c r="D34">
        <v>4.684999942779541</v>
      </c>
      <c r="E34">
        <v>5.495999813079834</v>
      </c>
      <c r="F34">
        <v>6.7909998893737793</v>
      </c>
      <c r="G34">
        <v>7.5089998245239258</v>
      </c>
      <c r="H34">
        <v>8.0260000228881836</v>
      </c>
    </row>
    <row r="35" spans="1:8" x14ac:dyDescent="0.2">
      <c r="A35">
        <v>180</v>
      </c>
      <c r="B35">
        <v>2.8069999217987061</v>
      </c>
      <c r="C35">
        <v>3.752000093460083</v>
      </c>
      <c r="D35">
        <v>4.6449999809265137</v>
      </c>
      <c r="E35">
        <v>5.4569997787475586</v>
      </c>
      <c r="F35">
        <v>6.7579998970031738</v>
      </c>
      <c r="G35">
        <v>7.4860000610351563</v>
      </c>
      <c r="H35">
        <v>8.005000114440918</v>
      </c>
    </row>
    <row r="36" spans="1:8" x14ac:dyDescent="0.2">
      <c r="A36" t="s">
        <v>259</v>
      </c>
    </row>
    <row r="37" spans="1:8" x14ac:dyDescent="0.2">
      <c r="A37" t="s">
        <v>257</v>
      </c>
      <c r="B37">
        <v>7</v>
      </c>
    </row>
    <row r="38" spans="1:8" x14ac:dyDescent="0.2">
      <c r="A38" t="s">
        <v>260</v>
      </c>
      <c r="B38">
        <v>6</v>
      </c>
      <c r="C38">
        <v>8</v>
      </c>
      <c r="D38">
        <v>10</v>
      </c>
      <c r="E38">
        <v>12</v>
      </c>
      <c r="F38">
        <v>16</v>
      </c>
      <c r="G38">
        <v>20</v>
      </c>
      <c r="H38">
        <v>24</v>
      </c>
    </row>
    <row r="39" spans="1:8" x14ac:dyDescent="0.2">
      <c r="A39" t="s">
        <v>261</v>
      </c>
      <c r="B39" s="48">
        <v>4.0840001106262207</v>
      </c>
      <c r="C39" s="48">
        <v>5.0580000877380371</v>
      </c>
      <c r="D39" s="48">
        <v>5.4660000801086426</v>
      </c>
      <c r="E39" s="48">
        <v>6.0339999198913574</v>
      </c>
      <c r="F39" s="48">
        <v>6.4720001220703125</v>
      </c>
      <c r="G39" s="48">
        <v>6.6069998741149902</v>
      </c>
      <c r="H39" s="48">
        <v>6.6519999504089355</v>
      </c>
    </row>
    <row r="40" spans="1:8" x14ac:dyDescent="0.2">
      <c r="A40" t="s">
        <v>262</v>
      </c>
      <c r="B40" s="47">
        <v>50.599998474121094</v>
      </c>
      <c r="C40" s="47">
        <v>49.599998474121094</v>
      </c>
      <c r="D40" s="47">
        <v>46.599998474121094</v>
      </c>
      <c r="E40" s="47">
        <v>47.400001525878906</v>
      </c>
      <c r="F40" s="47">
        <v>45.099998474121094</v>
      </c>
      <c r="G40" s="47">
        <v>43.799999237060547</v>
      </c>
      <c r="H40" s="47">
        <v>44</v>
      </c>
    </row>
    <row r="41" spans="1:8" x14ac:dyDescent="0.2">
      <c r="A41" s="45" t="s">
        <v>275</v>
      </c>
      <c r="B41" s="47">
        <v>29.850000381469727</v>
      </c>
      <c r="C41" s="47">
        <v>30.100000381469727</v>
      </c>
      <c r="D41" s="47">
        <v>29.829999923706055</v>
      </c>
      <c r="E41" s="47">
        <v>31.020000457763672</v>
      </c>
      <c r="F41" s="47">
        <v>31.190000534057617</v>
      </c>
      <c r="G41" s="47">
        <v>31.729999542236328</v>
      </c>
      <c r="H41" s="47">
        <v>33</v>
      </c>
    </row>
    <row r="42" spans="1:8" x14ac:dyDescent="0.2">
      <c r="A42" s="45" t="s">
        <v>276</v>
      </c>
      <c r="B42" s="47">
        <v>2.7999999523162842</v>
      </c>
      <c r="C42" s="47">
        <v>4.4000000953674316</v>
      </c>
      <c r="D42" s="47">
        <v>6</v>
      </c>
      <c r="E42" s="47">
        <v>10.199999809265137</v>
      </c>
      <c r="F42" s="47">
        <v>14.600000381469727</v>
      </c>
      <c r="G42" s="47">
        <v>17.100000381469727</v>
      </c>
      <c r="H42" s="47">
        <v>18.899999618530273</v>
      </c>
    </row>
    <row r="43" spans="1:8" x14ac:dyDescent="0.2">
      <c r="A43" t="s">
        <v>263</v>
      </c>
      <c r="B43" s="48">
        <v>3.8280000686645508</v>
      </c>
      <c r="C43" s="48">
        <v>4.7439999580383301</v>
      </c>
      <c r="D43" s="48">
        <v>5.3649997711181641</v>
      </c>
      <c r="E43" s="48">
        <v>5.8949999809265137</v>
      </c>
      <c r="F43" s="48">
        <v>6.7880001068115234</v>
      </c>
      <c r="G43" s="48">
        <v>7.4910001754760742</v>
      </c>
      <c r="H43" s="48">
        <v>8.008000373840332</v>
      </c>
    </row>
    <row r="44" spans="1:8" x14ac:dyDescent="0.2">
      <c r="A44" t="s">
        <v>264</v>
      </c>
      <c r="B44" s="47">
        <v>142.60000610351562</v>
      </c>
      <c r="C44" s="47">
        <v>146.89999389648437</v>
      </c>
      <c r="D44" s="47">
        <v>153.60000610351562</v>
      </c>
      <c r="E44" s="47">
        <v>159.19999694824219</v>
      </c>
      <c r="F44" s="47">
        <v>175.19999694824219</v>
      </c>
      <c r="G44" s="47">
        <v>178.30000305175781</v>
      </c>
      <c r="H44" s="47">
        <v>178.69999694824219</v>
      </c>
    </row>
    <row r="45" spans="1:8" x14ac:dyDescent="0.2">
      <c r="A45" s="45" t="s">
        <v>275</v>
      </c>
      <c r="B45">
        <v>103.65000152587891</v>
      </c>
      <c r="C45">
        <v>113.45999908447266</v>
      </c>
      <c r="D45">
        <v>128.38999938964844</v>
      </c>
      <c r="E45">
        <v>140.91000366210937</v>
      </c>
      <c r="F45">
        <v>171.69000244140625</v>
      </c>
      <c r="G45">
        <v>177.32000732421875</v>
      </c>
      <c r="H45">
        <v>178.02999877929687</v>
      </c>
    </row>
    <row r="46" spans="1:8" x14ac:dyDescent="0.2">
      <c r="A46" s="45" t="s">
        <v>276</v>
      </c>
      <c r="B46">
        <v>0.60000002384185791</v>
      </c>
      <c r="C46">
        <v>0.80000001192092896</v>
      </c>
      <c r="D46">
        <v>0.69999998807907104</v>
      </c>
      <c r="E46">
        <v>0.69999998807907104</v>
      </c>
      <c r="F46">
        <v>0.40000000596046448</v>
      </c>
      <c r="G46">
        <v>0.40000000596046448</v>
      </c>
      <c r="H46">
        <v>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18</vt:i4>
      </vt:variant>
      <vt:variant>
        <vt:lpstr>Charts</vt:lpstr>
      </vt:variant>
      <vt:variant>
        <vt:i4>9</vt:i4>
      </vt:variant>
      <vt:variant>
        <vt:lpstr>Named Ranges</vt:lpstr>
      </vt:variant>
      <vt:variant>
        <vt:i4>3</vt:i4>
      </vt:variant>
    </vt:vector>
  </HeadingPairs>
  <TitlesOfParts>
    <vt:vector size="30" baseType="lpstr">
      <vt:lpstr>NOTES</vt:lpstr>
      <vt:lpstr>Documentation</vt:lpstr>
      <vt:lpstr>Polars</vt:lpstr>
      <vt:lpstr>Polar Table</vt:lpstr>
      <vt:lpstr>Polar Table MH</vt:lpstr>
      <vt:lpstr>WL Targets</vt:lpstr>
      <vt:lpstr>Summary</vt:lpstr>
      <vt:lpstr>Summary AW</vt:lpstr>
      <vt:lpstr>Graphics Grid</vt:lpstr>
      <vt:lpstr>Deckman</vt:lpstr>
      <vt:lpstr>Deckman MH</vt:lpstr>
      <vt:lpstr>Expedition</vt:lpstr>
      <vt:lpstr>Expedition MH</vt:lpstr>
      <vt:lpstr>MaxSea</vt:lpstr>
      <vt:lpstr>Raymarine</vt:lpstr>
      <vt:lpstr>Nexus</vt:lpstr>
      <vt:lpstr>Ockam</vt:lpstr>
      <vt:lpstr>Bedford</vt:lpstr>
      <vt:lpstr>Chart1</vt:lpstr>
      <vt:lpstr>Chart2</vt:lpstr>
      <vt:lpstr>Chart3</vt:lpstr>
      <vt:lpstr>Chart4</vt:lpstr>
      <vt:lpstr>Chart5</vt:lpstr>
      <vt:lpstr>Chart6</vt:lpstr>
      <vt:lpstr>Chart7</vt:lpstr>
      <vt:lpstr>Chart8</vt:lpstr>
      <vt:lpstr>Chart AWA</vt:lpstr>
      <vt:lpstr>'Polar Table'!Print_Area</vt:lpstr>
      <vt:lpstr>'Polar Table MH'!Print_Area</vt:lpstr>
      <vt:lpstr>'WL Targets'!Print_Area</vt:lpstr>
    </vt:vector>
  </TitlesOfParts>
  <Company>US SAILING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Shipalowski</dc:creator>
  <cp:lastModifiedBy>Nathan Titcomb</cp:lastModifiedBy>
  <cp:lastPrinted>2010-07-19T17:34:00Z</cp:lastPrinted>
  <dcterms:created xsi:type="dcterms:W3CDTF">2006-05-22T16:02:11Z</dcterms:created>
  <dcterms:modified xsi:type="dcterms:W3CDTF">2015-03-25T17:52:05Z</dcterms:modified>
</cp:coreProperties>
</file>